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ataAnalysis\"/>
    </mc:Choice>
  </mc:AlternateContent>
  <xr:revisionPtr revIDLastSave="0" documentId="13_ncr:1_{5BDDA853-ED3F-40E6-B904-D50F267FCDF5}" xr6:coauthVersionLast="47" xr6:coauthVersionMax="47" xr10:uidLastSave="{00000000-0000-0000-0000-000000000000}"/>
  <bookViews>
    <workbookView xWindow="-110" yWindow="-110" windowWidth="19420" windowHeight="10420" xr2:uid="{08194D79-0291-4789-91F1-9C35648CD952}"/>
  </bookViews>
  <sheets>
    <sheet name="Sheet1" sheetId="1" r:id="rId1"/>
  </sheets>
  <definedNames>
    <definedName name="_xlnm._FilterDatabase" localSheetId="0" hidden="1">Sheet1!$A$1:$AX$474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67" i="1" l="1"/>
  <c r="Q155" i="1"/>
  <c r="AW2" i="1"/>
  <c r="AT10" i="1"/>
  <c r="AT11" i="1"/>
  <c r="AT12" i="1"/>
  <c r="AT13" i="1"/>
  <c r="AT14" i="1"/>
  <c r="AT15" i="1"/>
  <c r="AT16" i="1"/>
  <c r="AT17" i="1"/>
  <c r="AT18" i="1"/>
  <c r="AT19" i="1"/>
  <c r="AT20" i="1"/>
  <c r="AT21" i="1"/>
  <c r="AT22" i="1"/>
  <c r="AT3" i="1"/>
  <c r="AT4" i="1"/>
  <c r="AT5" i="1"/>
  <c r="AT6" i="1"/>
  <c r="AT7" i="1"/>
  <c r="AT8" i="1"/>
  <c r="AT9" i="1"/>
  <c r="AT2" i="1"/>
  <c r="AW3" i="1"/>
  <c r="AW4" i="1"/>
  <c r="AW5" i="1"/>
  <c r="AW6" i="1"/>
  <c r="AW7" i="1"/>
  <c r="AW8" i="1"/>
  <c r="AW9" i="1"/>
  <c r="AW10" i="1"/>
  <c r="AW11" i="1"/>
  <c r="AW12" i="1"/>
  <c r="AW13" i="1"/>
  <c r="AW14" i="1"/>
  <c r="AW15" i="1"/>
  <c r="AW16" i="1"/>
  <c r="AW17" i="1"/>
  <c r="AW18" i="1"/>
  <c r="AW19" i="1"/>
  <c r="AW20" i="1"/>
  <c r="AW21" i="1"/>
  <c r="AW22" i="1"/>
  <c r="AW23" i="1"/>
  <c r="AW24" i="1"/>
  <c r="AW25" i="1"/>
  <c r="AW26" i="1"/>
  <c r="AW27" i="1"/>
  <c r="AW28" i="1"/>
  <c r="AW29" i="1"/>
  <c r="AW30" i="1"/>
  <c r="AW31" i="1"/>
  <c r="AW32" i="1"/>
  <c r="AW33" i="1"/>
  <c r="AW34" i="1"/>
  <c r="AW35" i="1"/>
  <c r="AW36" i="1"/>
  <c r="AW37" i="1"/>
  <c r="AW38" i="1"/>
  <c r="AW39" i="1"/>
  <c r="AW40" i="1"/>
  <c r="AW41" i="1"/>
  <c r="AW42" i="1"/>
  <c r="AW43" i="1"/>
  <c r="AW44" i="1"/>
  <c r="AW45" i="1"/>
  <c r="AW46" i="1"/>
  <c r="AW47" i="1"/>
  <c r="AW48" i="1"/>
  <c r="AW49" i="1"/>
  <c r="AW50" i="1"/>
  <c r="AW51" i="1"/>
  <c r="AW52" i="1"/>
  <c r="AW53" i="1"/>
  <c r="AW54" i="1"/>
  <c r="AW55" i="1"/>
  <c r="AW56" i="1"/>
  <c r="AW57" i="1"/>
  <c r="AW58" i="1"/>
  <c r="AW59" i="1"/>
  <c r="AW60" i="1"/>
  <c r="AW61" i="1"/>
  <c r="AW62" i="1"/>
  <c r="AW63" i="1"/>
  <c r="AW64" i="1"/>
  <c r="AW65" i="1"/>
  <c r="AW66" i="1"/>
  <c r="AW67" i="1"/>
  <c r="AW68" i="1"/>
  <c r="AW69" i="1"/>
  <c r="AW70" i="1"/>
  <c r="AW71" i="1"/>
  <c r="AW72" i="1"/>
  <c r="AW73" i="1"/>
  <c r="AW74" i="1"/>
  <c r="AW75" i="1"/>
  <c r="AW76" i="1"/>
  <c r="AW77" i="1"/>
  <c r="AW78" i="1"/>
  <c r="AW79" i="1"/>
  <c r="AW80" i="1"/>
  <c r="AW81" i="1"/>
  <c r="AW82" i="1"/>
  <c r="AW83" i="1"/>
  <c r="AW84" i="1"/>
  <c r="AW85" i="1"/>
  <c r="AW86" i="1"/>
  <c r="AW87" i="1"/>
  <c r="AW88" i="1"/>
  <c r="AW89" i="1"/>
  <c r="AW90" i="1"/>
  <c r="AW91" i="1"/>
  <c r="AW92" i="1"/>
  <c r="AW93" i="1"/>
  <c r="AW94" i="1"/>
  <c r="AW95" i="1"/>
  <c r="AW96" i="1"/>
  <c r="AW97" i="1"/>
  <c r="AW98" i="1"/>
  <c r="AW99" i="1"/>
  <c r="AW100" i="1"/>
  <c r="AW101" i="1"/>
  <c r="AW102" i="1"/>
  <c r="AW103" i="1"/>
  <c r="AW104" i="1"/>
  <c r="AW105" i="1"/>
  <c r="AW106" i="1"/>
  <c r="AW107" i="1"/>
  <c r="AW108" i="1"/>
  <c r="AW109" i="1"/>
  <c r="AW110" i="1"/>
  <c r="AW111" i="1"/>
  <c r="AW112" i="1"/>
  <c r="AW113" i="1"/>
  <c r="AW114" i="1"/>
  <c r="AW115" i="1"/>
  <c r="AW116" i="1"/>
  <c r="AW117" i="1"/>
  <c r="AW118" i="1"/>
  <c r="AW119" i="1"/>
  <c r="AW120" i="1"/>
  <c r="AW121" i="1"/>
  <c r="AW122" i="1"/>
  <c r="AW123" i="1"/>
  <c r="AW124" i="1"/>
  <c r="AW125" i="1"/>
  <c r="AW126" i="1"/>
  <c r="AW127" i="1"/>
  <c r="AW128" i="1"/>
  <c r="AW129" i="1"/>
  <c r="AW130" i="1"/>
  <c r="AW131" i="1"/>
  <c r="AW132" i="1"/>
  <c r="AW133" i="1"/>
  <c r="AW134" i="1"/>
  <c r="AW135" i="1"/>
  <c r="AW136" i="1"/>
  <c r="AW137" i="1"/>
  <c r="AW138" i="1"/>
  <c r="AW139" i="1"/>
  <c r="AW140" i="1"/>
  <c r="AW141" i="1"/>
  <c r="AW142" i="1"/>
  <c r="AW143" i="1"/>
  <c r="AW144" i="1"/>
  <c r="AW145" i="1"/>
  <c r="AW146" i="1"/>
  <c r="AW147" i="1"/>
  <c r="AW148" i="1"/>
  <c r="AW149" i="1"/>
  <c r="AW150" i="1"/>
  <c r="AW151" i="1"/>
  <c r="AW152" i="1"/>
  <c r="AW153" i="1"/>
  <c r="AW154" i="1"/>
  <c r="AW155" i="1"/>
  <c r="AW156" i="1"/>
  <c r="AW157" i="1"/>
  <c r="AW158" i="1"/>
  <c r="AW159" i="1"/>
  <c r="AW160" i="1"/>
  <c r="AW161" i="1"/>
  <c r="AW162" i="1"/>
  <c r="AW163" i="1"/>
  <c r="AW164" i="1"/>
  <c r="AW165" i="1"/>
  <c r="AW166" i="1"/>
  <c r="AW167" i="1"/>
  <c r="AW168" i="1"/>
  <c r="AW169" i="1"/>
  <c r="AW170" i="1"/>
  <c r="AW171" i="1"/>
  <c r="AW172" i="1"/>
  <c r="AW173" i="1"/>
  <c r="AW174" i="1"/>
  <c r="AW175" i="1"/>
  <c r="AW176" i="1"/>
  <c r="AW177" i="1"/>
  <c r="AW178" i="1"/>
  <c r="AW179" i="1"/>
  <c r="AW180" i="1"/>
  <c r="AW181" i="1"/>
  <c r="AW182" i="1"/>
  <c r="AW183" i="1"/>
  <c r="AW184" i="1"/>
  <c r="AW185" i="1"/>
  <c r="AW186" i="1"/>
  <c r="AW187" i="1"/>
  <c r="AW188" i="1"/>
  <c r="AW189" i="1"/>
  <c r="AW190" i="1"/>
  <c r="AW191" i="1"/>
  <c r="AW192" i="1"/>
  <c r="AW193" i="1"/>
  <c r="AW194" i="1"/>
  <c r="AW195" i="1"/>
  <c r="AW196" i="1"/>
  <c r="AW197" i="1"/>
  <c r="AW198" i="1"/>
  <c r="AW199" i="1"/>
  <c r="AW200" i="1"/>
  <c r="AW201" i="1"/>
  <c r="AW202" i="1"/>
  <c r="AW203" i="1"/>
  <c r="AW204" i="1"/>
  <c r="AW205" i="1"/>
  <c r="AW206" i="1"/>
  <c r="AW207" i="1"/>
  <c r="AW208" i="1"/>
  <c r="AW209" i="1"/>
  <c r="AW210" i="1"/>
  <c r="AW211" i="1"/>
  <c r="AW212" i="1"/>
  <c r="AW213" i="1"/>
  <c r="AW214" i="1"/>
  <c r="AW215" i="1"/>
  <c r="AW216" i="1"/>
  <c r="AW217" i="1"/>
  <c r="AW218" i="1"/>
  <c r="AW219" i="1"/>
  <c r="AW220" i="1"/>
  <c r="AW221" i="1"/>
  <c r="AW222" i="1"/>
  <c r="AW223" i="1"/>
  <c r="AW224" i="1"/>
  <c r="AW225" i="1"/>
  <c r="AW226" i="1"/>
  <c r="AW227" i="1"/>
  <c r="AW228" i="1"/>
  <c r="AW229" i="1"/>
  <c r="AW230" i="1"/>
  <c r="AW231" i="1"/>
  <c r="AW232" i="1"/>
  <c r="AW233" i="1"/>
  <c r="AW234" i="1"/>
  <c r="AW235" i="1"/>
  <c r="AW236" i="1"/>
  <c r="AW237" i="1"/>
  <c r="AW238" i="1"/>
  <c r="AW239" i="1"/>
  <c r="AW240" i="1"/>
  <c r="AW241" i="1"/>
  <c r="AW242" i="1"/>
  <c r="AW243" i="1"/>
  <c r="AW244" i="1"/>
  <c r="AW245" i="1"/>
  <c r="AW246" i="1"/>
  <c r="AW247" i="1"/>
  <c r="AW248" i="1"/>
  <c r="AW249" i="1"/>
  <c r="AW250" i="1"/>
  <c r="AW251" i="1"/>
  <c r="AW252" i="1"/>
  <c r="AW253" i="1"/>
  <c r="AW254" i="1"/>
  <c r="AW255" i="1"/>
  <c r="AW256" i="1"/>
  <c r="AW257" i="1"/>
  <c r="AW258" i="1"/>
  <c r="AW259" i="1"/>
  <c r="AW260" i="1"/>
  <c r="AW261" i="1"/>
  <c r="AW262" i="1"/>
  <c r="AW263" i="1"/>
  <c r="AW264" i="1"/>
  <c r="AW265" i="1"/>
  <c r="AW266" i="1"/>
  <c r="AW267" i="1"/>
  <c r="AW268" i="1"/>
  <c r="AW269" i="1"/>
  <c r="AW270" i="1"/>
  <c r="AW271" i="1"/>
  <c r="AW272" i="1"/>
  <c r="AW273" i="1"/>
  <c r="AW274" i="1"/>
  <c r="AW275" i="1"/>
  <c r="AW276" i="1"/>
  <c r="AW277" i="1"/>
  <c r="AW278" i="1"/>
  <c r="AW279" i="1"/>
  <c r="AW280" i="1"/>
  <c r="AW281" i="1"/>
  <c r="AW282" i="1"/>
  <c r="AW283" i="1"/>
  <c r="AW284" i="1"/>
  <c r="AW285" i="1"/>
  <c r="AW286" i="1"/>
  <c r="AW287" i="1"/>
  <c r="AW288" i="1"/>
  <c r="AW289" i="1"/>
  <c r="AW290" i="1"/>
  <c r="AW291" i="1"/>
  <c r="AW292" i="1"/>
  <c r="AW293" i="1"/>
  <c r="AW294" i="1"/>
  <c r="AW295" i="1"/>
  <c r="AW296" i="1"/>
  <c r="AW297" i="1"/>
  <c r="AW298" i="1"/>
  <c r="AW299" i="1"/>
  <c r="AW300" i="1"/>
  <c r="AW301" i="1"/>
  <c r="AW302" i="1"/>
  <c r="AW303" i="1"/>
  <c r="AW304" i="1"/>
  <c r="AW305" i="1"/>
  <c r="AW306" i="1"/>
  <c r="AW307" i="1"/>
  <c r="AW308" i="1"/>
  <c r="AW309" i="1"/>
  <c r="AW310" i="1"/>
  <c r="AW311" i="1"/>
  <c r="AW312" i="1"/>
  <c r="AW313" i="1"/>
  <c r="AW314" i="1"/>
  <c r="AW315" i="1"/>
  <c r="AW316" i="1"/>
  <c r="AW317" i="1"/>
  <c r="AW318" i="1"/>
  <c r="AW319" i="1"/>
  <c r="AW320" i="1"/>
  <c r="AW321" i="1"/>
  <c r="AW322" i="1"/>
  <c r="AW323" i="1"/>
  <c r="AW324" i="1"/>
  <c r="AW325" i="1"/>
  <c r="AW326" i="1"/>
  <c r="AW327" i="1"/>
  <c r="AW328" i="1"/>
  <c r="AW329" i="1"/>
  <c r="AW330" i="1"/>
  <c r="AW331" i="1"/>
  <c r="AW332" i="1"/>
  <c r="AW333" i="1"/>
  <c r="AW334" i="1"/>
  <c r="AW335" i="1"/>
  <c r="AW336" i="1"/>
  <c r="AW337" i="1"/>
  <c r="AW338" i="1"/>
  <c r="AW339" i="1"/>
  <c r="AW340" i="1"/>
  <c r="AW341" i="1"/>
  <c r="AW342" i="1"/>
  <c r="AW343" i="1"/>
  <c r="AW344" i="1"/>
  <c r="AW345" i="1"/>
  <c r="AW346" i="1"/>
  <c r="AW347" i="1"/>
  <c r="AW348" i="1"/>
  <c r="AW349" i="1"/>
  <c r="AW350" i="1"/>
  <c r="AW351" i="1"/>
  <c r="AW352" i="1"/>
  <c r="AW353" i="1"/>
  <c r="AW354" i="1"/>
  <c r="AW355" i="1"/>
  <c r="AW356" i="1"/>
  <c r="AW357" i="1"/>
  <c r="AW358" i="1"/>
  <c r="AW359" i="1"/>
  <c r="AW360" i="1"/>
  <c r="AW361" i="1"/>
  <c r="AW362" i="1"/>
  <c r="AW363" i="1"/>
  <c r="AW364" i="1"/>
  <c r="AW365" i="1"/>
  <c r="AW366" i="1"/>
  <c r="AW367" i="1"/>
  <c r="AW368" i="1"/>
  <c r="AW369" i="1"/>
  <c r="AW370" i="1"/>
  <c r="AW371" i="1"/>
  <c r="AW372" i="1"/>
  <c r="AW373" i="1"/>
  <c r="AW374" i="1"/>
  <c r="AW375" i="1"/>
  <c r="AW376" i="1"/>
  <c r="AW377" i="1"/>
  <c r="AW378" i="1"/>
  <c r="AW379" i="1"/>
  <c r="AW380" i="1"/>
  <c r="AW381" i="1"/>
  <c r="AW382" i="1"/>
  <c r="AW383" i="1"/>
  <c r="AW384" i="1"/>
  <c r="AW385" i="1"/>
  <c r="AW386" i="1"/>
  <c r="AW387" i="1"/>
  <c r="AW388" i="1"/>
  <c r="AW389" i="1"/>
  <c r="AW390" i="1"/>
  <c r="AW391" i="1"/>
  <c r="AW392" i="1"/>
  <c r="AW393" i="1"/>
  <c r="AW394" i="1"/>
  <c r="AW395" i="1"/>
  <c r="AW396" i="1"/>
  <c r="AW397" i="1"/>
  <c r="AW398" i="1"/>
  <c r="AW399" i="1"/>
  <c r="AW400" i="1"/>
  <c r="AW401" i="1"/>
  <c r="AW402" i="1"/>
  <c r="AW403" i="1"/>
  <c r="AW404" i="1"/>
  <c r="AW405" i="1"/>
  <c r="AW406" i="1"/>
  <c r="AW407" i="1"/>
  <c r="AW408" i="1"/>
  <c r="AW409" i="1"/>
  <c r="AW410" i="1"/>
  <c r="AW411" i="1"/>
  <c r="AW412" i="1"/>
  <c r="AW413" i="1"/>
  <c r="AW414" i="1"/>
  <c r="AW415" i="1"/>
  <c r="AW416" i="1"/>
  <c r="AW417" i="1"/>
  <c r="AW418" i="1"/>
  <c r="AW419" i="1"/>
  <c r="AW420" i="1"/>
  <c r="AW421" i="1"/>
  <c r="AW422" i="1"/>
  <c r="AW423" i="1"/>
  <c r="AW424" i="1"/>
  <c r="AW425" i="1"/>
  <c r="AW426" i="1"/>
  <c r="AW427" i="1"/>
  <c r="AW428" i="1"/>
  <c r="AW429" i="1"/>
  <c r="AW430" i="1"/>
  <c r="AW431" i="1"/>
  <c r="AW432" i="1"/>
  <c r="AW433" i="1"/>
  <c r="AW434" i="1"/>
  <c r="AW435" i="1"/>
  <c r="AW436" i="1"/>
  <c r="AW437" i="1"/>
  <c r="AW438" i="1"/>
  <c r="AW439" i="1"/>
  <c r="AW440" i="1"/>
  <c r="AW441" i="1"/>
  <c r="AW442" i="1"/>
  <c r="AW443" i="1"/>
  <c r="AW444" i="1"/>
  <c r="AW445" i="1"/>
  <c r="AW446" i="1"/>
  <c r="AW447" i="1"/>
  <c r="AW448" i="1"/>
  <c r="AW449" i="1"/>
  <c r="AW450" i="1"/>
  <c r="AW451" i="1"/>
  <c r="AW452" i="1"/>
  <c r="AW453" i="1"/>
  <c r="AW454" i="1"/>
  <c r="AW455" i="1"/>
  <c r="AW456" i="1"/>
  <c r="AW457" i="1"/>
  <c r="AW458" i="1"/>
  <c r="AW459" i="1"/>
  <c r="AW460" i="1"/>
  <c r="AW461" i="1"/>
  <c r="AW462" i="1"/>
  <c r="AW463" i="1"/>
  <c r="AW464" i="1"/>
  <c r="AW465" i="1"/>
  <c r="AW466" i="1"/>
  <c r="AW467" i="1"/>
  <c r="AW468" i="1"/>
  <c r="AW469" i="1"/>
  <c r="AW470" i="1"/>
  <c r="AW471" i="1"/>
  <c r="AW472" i="1"/>
  <c r="AW473" i="1"/>
  <c r="AW474" i="1"/>
  <c r="AT61" i="1"/>
  <c r="AT41" i="1"/>
  <c r="AT42" i="1"/>
  <c r="AT464" i="1"/>
  <c r="AT447" i="1"/>
  <c r="AT445" i="1"/>
  <c r="AT430" i="1"/>
  <c r="AT414" i="1"/>
  <c r="AT370" i="1"/>
  <c r="AT351" i="1"/>
  <c r="AT336" i="1"/>
  <c r="AT332" i="1"/>
  <c r="AT328" i="1"/>
  <c r="AT322" i="1"/>
  <c r="AT285" i="1"/>
  <c r="AT279" i="1"/>
  <c r="AT272" i="1"/>
  <c r="AT253" i="1"/>
  <c r="AT248" i="1"/>
  <c r="AT233" i="1"/>
  <c r="AT229" i="1"/>
  <c r="AT228" i="1"/>
  <c r="AT190" i="1"/>
  <c r="AT184" i="1"/>
  <c r="AT180" i="1"/>
  <c r="AT172" i="1"/>
  <c r="AT150" i="1"/>
  <c r="AT141" i="1"/>
  <c r="AT136" i="1"/>
  <c r="AT127" i="1"/>
  <c r="AT115" i="1"/>
  <c r="AT77" i="1"/>
  <c r="AT31" i="1"/>
  <c r="AT462" i="1"/>
  <c r="AT438" i="1"/>
  <c r="AT436" i="1"/>
  <c r="AT429" i="1"/>
  <c r="AT428" i="1"/>
  <c r="AT426" i="1"/>
  <c r="AT425" i="1"/>
  <c r="AT407" i="1"/>
  <c r="AT404" i="1"/>
  <c r="AT402" i="1"/>
  <c r="AT398" i="1"/>
  <c r="AT397" i="1"/>
  <c r="AT395" i="1"/>
  <c r="AT385" i="1"/>
  <c r="AT380" i="1"/>
  <c r="AT361" i="1"/>
  <c r="AT360" i="1"/>
  <c r="AT350" i="1"/>
  <c r="AT341" i="1"/>
  <c r="AT330" i="1"/>
  <c r="AT326" i="1"/>
  <c r="AT320" i="1"/>
  <c r="AT319" i="1"/>
  <c r="AT303" i="1"/>
  <c r="AT302" i="1"/>
  <c r="AT300" i="1"/>
  <c r="AT288" i="1"/>
  <c r="AT287" i="1"/>
  <c r="AT280" i="1"/>
  <c r="AT271" i="1"/>
  <c r="AT266" i="1"/>
  <c r="AT255" i="1"/>
  <c r="AT252" i="1"/>
  <c r="AT247" i="1"/>
  <c r="AT245" i="1"/>
  <c r="AT232" i="1"/>
  <c r="AT230" i="1"/>
  <c r="AT223" i="1"/>
  <c r="AT222" i="1"/>
  <c r="AT213" i="1"/>
  <c r="AT203" i="1"/>
  <c r="AT198" i="1"/>
  <c r="AT197" i="1"/>
  <c r="AT195" i="1"/>
  <c r="AT175" i="1"/>
  <c r="AT170" i="1"/>
  <c r="AT169" i="1"/>
  <c r="AT158" i="1"/>
  <c r="AT153" i="1"/>
  <c r="AT148" i="1"/>
  <c r="AT145" i="1"/>
  <c r="AT140" i="1"/>
  <c r="AT137" i="1"/>
  <c r="AT126" i="1"/>
  <c r="AT117" i="1"/>
  <c r="AT113" i="1"/>
  <c r="AT108" i="1"/>
  <c r="AT101" i="1"/>
  <c r="AT94" i="1"/>
  <c r="AT92" i="1"/>
  <c r="AT88" i="1"/>
  <c r="AT80" i="1"/>
  <c r="AT76" i="1"/>
  <c r="AT72" i="1"/>
  <c r="AT62" i="1"/>
  <c r="AT55" i="1"/>
  <c r="AT47" i="1"/>
  <c r="AT44" i="1"/>
  <c r="AT43" i="1"/>
  <c r="AT38" i="1"/>
  <c r="AT36" i="1"/>
  <c r="AT33" i="1"/>
  <c r="AT29" i="1"/>
  <c r="AT468" i="1"/>
  <c r="AT465" i="1"/>
  <c r="AT461" i="1"/>
  <c r="AT459" i="1"/>
  <c r="AT458" i="1"/>
  <c r="AT457" i="1"/>
  <c r="AT452" i="1"/>
  <c r="AT450" i="1"/>
  <c r="AT449" i="1"/>
  <c r="AT444" i="1"/>
  <c r="AT442" i="1"/>
  <c r="AT440" i="1"/>
  <c r="AT435" i="1"/>
  <c r="AT427" i="1"/>
  <c r="AT424" i="1"/>
  <c r="AT422" i="1"/>
  <c r="AT420" i="1"/>
  <c r="AT417" i="1"/>
  <c r="AT416" i="1"/>
  <c r="AT412" i="1"/>
  <c r="AT411" i="1"/>
  <c r="AT410" i="1"/>
  <c r="AT405" i="1"/>
  <c r="AT403" i="1"/>
  <c r="AT396" i="1"/>
  <c r="AT378" i="1"/>
  <c r="AT376" i="1"/>
  <c r="AT374" i="1"/>
  <c r="AT373" i="1"/>
  <c r="AT369" i="1"/>
  <c r="AT368" i="1"/>
  <c r="AT366" i="1"/>
  <c r="AT365" i="1"/>
  <c r="AT363" i="1"/>
  <c r="AT354" i="1"/>
  <c r="AT353" i="1"/>
  <c r="AT352" i="1"/>
  <c r="AT343" i="1"/>
  <c r="AT340" i="1"/>
  <c r="AT339" i="1"/>
  <c r="AT338" i="1"/>
  <c r="AT327" i="1"/>
  <c r="AT323" i="1"/>
  <c r="AT321" i="1"/>
  <c r="AT316" i="1"/>
  <c r="AT315" i="1"/>
  <c r="AT314" i="1"/>
  <c r="AT313" i="1"/>
  <c r="AT311" i="1"/>
  <c r="AT306" i="1"/>
  <c r="AT304" i="1"/>
  <c r="AT301" i="1"/>
  <c r="AT295" i="1"/>
  <c r="AT292" i="1"/>
  <c r="AT291" i="1"/>
  <c r="AT286" i="1"/>
  <c r="AT281" i="1"/>
  <c r="AT277" i="1"/>
  <c r="AT276" i="1"/>
  <c r="AT274" i="1"/>
  <c r="AT264" i="1"/>
  <c r="AT257" i="1"/>
  <c r="AT251" i="1"/>
  <c r="AT241" i="1"/>
  <c r="AT238" i="1"/>
  <c r="AT237" i="1"/>
  <c r="AT235" i="1"/>
  <c r="AT234" i="1"/>
  <c r="AT226" i="1"/>
  <c r="AT225" i="1"/>
  <c r="AT224" i="1"/>
  <c r="AT221" i="1"/>
  <c r="AT215" i="1"/>
  <c r="AT212" i="1"/>
  <c r="AT211" i="1"/>
  <c r="AT210" i="1"/>
  <c r="AT209" i="1"/>
  <c r="AT207" i="1"/>
  <c r="AT205" i="1"/>
  <c r="AT201" i="1"/>
  <c r="AT194" i="1"/>
  <c r="AT192" i="1"/>
  <c r="AT188" i="1"/>
  <c r="AT187" i="1"/>
  <c r="AT186" i="1"/>
  <c r="AT185" i="1"/>
  <c r="AT183" i="1"/>
  <c r="AT182" i="1"/>
  <c r="AT181" i="1"/>
  <c r="AT178" i="1"/>
  <c r="AT174" i="1"/>
  <c r="AT173" i="1"/>
  <c r="AT167" i="1"/>
  <c r="AT166" i="1"/>
  <c r="AT165" i="1"/>
  <c r="AT161" i="1"/>
  <c r="AT160" i="1"/>
  <c r="AT157" i="1"/>
  <c r="AT156" i="1"/>
  <c r="AT154" i="1"/>
  <c r="AT142" i="1"/>
  <c r="AT139" i="1"/>
  <c r="AT131" i="1"/>
  <c r="AT129" i="1"/>
  <c r="AT125" i="1"/>
  <c r="AT124" i="1"/>
  <c r="AT123" i="1"/>
  <c r="AT120" i="1"/>
  <c r="AT119" i="1"/>
  <c r="AT118" i="1"/>
  <c r="AT111" i="1"/>
  <c r="AT109" i="1"/>
  <c r="AT105" i="1"/>
  <c r="AT103" i="1"/>
  <c r="AT100" i="1"/>
  <c r="AT93" i="1"/>
  <c r="AT90" i="1"/>
  <c r="AT89" i="1"/>
  <c r="AT87" i="1"/>
  <c r="AT85" i="1"/>
  <c r="AT84" i="1"/>
  <c r="AT83" i="1"/>
  <c r="AT82" i="1"/>
  <c r="AT81" i="1"/>
  <c r="AT79" i="1"/>
  <c r="AT78" i="1"/>
  <c r="AT75" i="1"/>
  <c r="AT71" i="1"/>
  <c r="AT70" i="1"/>
  <c r="AT66" i="1"/>
  <c r="AT65" i="1"/>
  <c r="AT64" i="1"/>
  <c r="AT63" i="1"/>
  <c r="AT60" i="1"/>
  <c r="AT59" i="1"/>
  <c r="AT52" i="1"/>
  <c r="AT48" i="1"/>
  <c r="AT40" i="1"/>
  <c r="AT39" i="1"/>
  <c r="AT37" i="1"/>
  <c r="AT28" i="1"/>
  <c r="AT26" i="1"/>
  <c r="AT25" i="1"/>
  <c r="AT53" i="1"/>
  <c r="AT54" i="1" a="1"/>
  <c r="AT54" i="1" s="1"/>
  <c r="AT56" i="1" a="1"/>
  <c r="AT56" i="1" s="1"/>
  <c r="AT57" i="1" a="1"/>
  <c r="AT57" i="1" s="1"/>
  <c r="AT58" i="1" a="1"/>
  <c r="AT58" i="1" s="1"/>
  <c r="AT67" i="1" a="1"/>
  <c r="AT67" i="1" s="1"/>
  <c r="AT68" i="1" a="1"/>
  <c r="AT68" i="1" s="1"/>
  <c r="AT69" i="1" a="1"/>
  <c r="AT69" i="1" s="1"/>
  <c r="AT73" i="1" a="1"/>
  <c r="AT73" i="1" s="1"/>
  <c r="AT74" i="1" a="1"/>
  <c r="AT74" i="1" s="1"/>
  <c r="AT86" i="1" a="1"/>
  <c r="AT86" i="1" s="1"/>
  <c r="AT91" i="1" a="1"/>
  <c r="AT91" i="1" s="1"/>
  <c r="AT95" i="1" a="1"/>
  <c r="AT95" i="1" s="1"/>
  <c r="AT96" i="1" a="1"/>
  <c r="AT96" i="1" s="1"/>
  <c r="AT97" i="1" a="1"/>
  <c r="AT97" i="1" s="1"/>
  <c r="AT98" i="1" a="1"/>
  <c r="AT98" i="1" s="1"/>
  <c r="AT99" i="1" a="1"/>
  <c r="AT99" i="1" s="1"/>
  <c r="AT102" i="1" a="1"/>
  <c r="AT102" i="1" s="1"/>
  <c r="AT104" i="1" a="1"/>
  <c r="AT104" i="1" s="1"/>
  <c r="AT106" i="1" a="1"/>
  <c r="AT106" i="1" s="1"/>
  <c r="AT107" i="1" a="1"/>
  <c r="AT107" i="1" s="1"/>
  <c r="AT110" i="1" a="1"/>
  <c r="AT110" i="1" s="1"/>
  <c r="AT112" i="1" a="1"/>
  <c r="AT112" i="1" s="1"/>
  <c r="AT114" i="1" a="1"/>
  <c r="AT114" i="1" s="1"/>
  <c r="AT116" i="1" a="1"/>
  <c r="AT116" i="1" s="1"/>
  <c r="AT121" i="1" a="1"/>
  <c r="AT121" i="1" s="1"/>
  <c r="AT122" i="1" a="1"/>
  <c r="AT122" i="1" s="1"/>
  <c r="AT128" i="1" a="1"/>
  <c r="AT128" i="1" s="1"/>
  <c r="AT130" i="1" a="1"/>
  <c r="AT130" i="1" s="1"/>
  <c r="AT132" i="1" a="1"/>
  <c r="AT132" i="1" s="1"/>
  <c r="AT133" i="1" a="1"/>
  <c r="AT133" i="1" s="1"/>
  <c r="AT134" i="1" a="1"/>
  <c r="AT134" i="1" s="1"/>
  <c r="AT135" i="1" a="1"/>
  <c r="AT135" i="1" s="1"/>
  <c r="AT138" i="1" a="1"/>
  <c r="AT138" i="1" s="1"/>
  <c r="AT143" i="1" a="1"/>
  <c r="AT143" i="1" s="1"/>
  <c r="AT144" i="1" a="1"/>
  <c r="AT144" i="1" s="1"/>
  <c r="AT146" i="1" a="1"/>
  <c r="AT146" i="1" s="1"/>
  <c r="AT147" i="1" a="1"/>
  <c r="AT147" i="1" s="1"/>
  <c r="AT149" i="1" a="1"/>
  <c r="AT149" i="1" s="1"/>
  <c r="AT151" i="1" a="1"/>
  <c r="AT151" i="1" s="1"/>
  <c r="AT152" i="1" a="1"/>
  <c r="AT152" i="1" s="1"/>
  <c r="AT155" i="1" a="1"/>
  <c r="AT155" i="1" s="1"/>
  <c r="AT159" i="1" a="1"/>
  <c r="AT159" i="1" s="1"/>
  <c r="AT162" i="1" a="1"/>
  <c r="AT162" i="1" s="1"/>
  <c r="AT163" i="1" a="1"/>
  <c r="AT163" i="1" s="1"/>
  <c r="AT164" i="1" a="1"/>
  <c r="AT164" i="1" s="1"/>
  <c r="AT168" i="1" a="1"/>
  <c r="AT168" i="1" s="1"/>
  <c r="AT171" i="1" a="1"/>
  <c r="AT171" i="1" s="1"/>
  <c r="AT176" i="1" a="1"/>
  <c r="AT176" i="1" s="1"/>
  <c r="AT177" i="1" a="1"/>
  <c r="AT177" i="1" s="1"/>
  <c r="AT179" i="1" a="1"/>
  <c r="AT179" i="1" s="1"/>
  <c r="AT189" i="1" a="1"/>
  <c r="AT189" i="1" s="1"/>
  <c r="AT191" i="1" a="1"/>
  <c r="AT191" i="1" s="1"/>
  <c r="AT193" i="1" a="1"/>
  <c r="AT193" i="1" s="1"/>
  <c r="AT196" i="1" a="1"/>
  <c r="AT196" i="1" s="1"/>
  <c r="AT199" i="1" a="1"/>
  <c r="AT199" i="1" s="1"/>
  <c r="AT200" i="1" a="1"/>
  <c r="AT200" i="1" s="1"/>
  <c r="AT202" i="1" a="1"/>
  <c r="AT202" i="1" s="1"/>
  <c r="AT204" i="1" a="1"/>
  <c r="AT204" i="1" s="1"/>
  <c r="AT206" i="1" a="1"/>
  <c r="AT206" i="1" s="1"/>
  <c r="AT208" i="1" a="1"/>
  <c r="AT208" i="1" s="1"/>
  <c r="AT214" i="1" a="1"/>
  <c r="AT214" i="1" s="1"/>
  <c r="AT216" i="1" a="1"/>
  <c r="AT216" i="1" s="1"/>
  <c r="AT217" i="1" a="1"/>
  <c r="AT217" i="1" s="1"/>
  <c r="AT218" i="1" a="1"/>
  <c r="AT218" i="1" s="1"/>
  <c r="AT219" i="1" a="1"/>
  <c r="AT219" i="1" s="1"/>
  <c r="AT220" i="1" a="1"/>
  <c r="AT220" i="1" s="1"/>
  <c r="AT227" i="1" a="1"/>
  <c r="AT227" i="1" s="1"/>
  <c r="AT231" i="1" a="1"/>
  <c r="AT231" i="1" s="1"/>
  <c r="AT236" i="1" a="1"/>
  <c r="AT236" i="1" s="1"/>
  <c r="AT239" i="1" a="1"/>
  <c r="AT239" i="1" s="1"/>
  <c r="AT240" i="1" a="1"/>
  <c r="AT240" i="1" s="1"/>
  <c r="AT242" i="1" a="1"/>
  <c r="AT242" i="1" s="1"/>
  <c r="AT243" i="1" a="1"/>
  <c r="AT243" i="1" s="1"/>
  <c r="AT244" i="1" a="1"/>
  <c r="AT244" i="1" s="1"/>
  <c r="AT246" i="1" a="1"/>
  <c r="AT246" i="1" s="1"/>
  <c r="AT249" i="1" a="1"/>
  <c r="AT249" i="1" s="1"/>
  <c r="AT250" i="1" a="1"/>
  <c r="AT250" i="1" s="1"/>
  <c r="AT254" i="1" a="1"/>
  <c r="AT254" i="1" s="1"/>
  <c r="AT256" i="1" a="1"/>
  <c r="AT256" i="1" s="1"/>
  <c r="AT258" i="1" a="1"/>
  <c r="AT258" i="1" s="1"/>
  <c r="AT259" i="1" a="1"/>
  <c r="AT259" i="1" s="1"/>
  <c r="AT260" i="1" a="1"/>
  <c r="AT260" i="1" s="1"/>
  <c r="AT261" i="1" a="1"/>
  <c r="AT261" i="1" s="1"/>
  <c r="AT262" i="1" a="1"/>
  <c r="AT262" i="1" s="1"/>
  <c r="AT263" i="1" a="1"/>
  <c r="AT263" i="1" s="1"/>
  <c r="AT265" i="1" a="1"/>
  <c r="AT265" i="1" s="1"/>
  <c r="AT267" i="1" a="1"/>
  <c r="AT267" i="1" s="1"/>
  <c r="AT268" i="1" a="1"/>
  <c r="AT268" i="1" s="1"/>
  <c r="AT269" i="1" a="1"/>
  <c r="AT269" i="1" s="1"/>
  <c r="AT270" i="1" a="1"/>
  <c r="AT270" i="1" s="1"/>
  <c r="AT273" i="1" a="1"/>
  <c r="AT273" i="1" s="1"/>
  <c r="AT275" i="1" a="1"/>
  <c r="AT275" i="1" s="1"/>
  <c r="AT278" i="1" a="1"/>
  <c r="AT278" i="1" s="1"/>
  <c r="AT282" i="1" a="1"/>
  <c r="AT282" i="1" s="1"/>
  <c r="AT283" i="1" a="1"/>
  <c r="AT283" i="1" s="1"/>
  <c r="AT284" i="1" a="1"/>
  <c r="AT284" i="1" s="1"/>
  <c r="AT289" i="1" a="1"/>
  <c r="AT289" i="1" s="1"/>
  <c r="AT290" i="1" a="1"/>
  <c r="AT290" i="1" s="1"/>
  <c r="AT293" i="1" a="1"/>
  <c r="AT293" i="1" s="1"/>
  <c r="AT294" i="1" a="1"/>
  <c r="AT294" i="1" s="1"/>
  <c r="AT296" i="1" a="1"/>
  <c r="AT296" i="1" s="1"/>
  <c r="AT297" i="1" a="1"/>
  <c r="AT297" i="1" s="1"/>
  <c r="AT298" i="1" a="1"/>
  <c r="AT298" i="1" s="1"/>
  <c r="AT299" i="1" a="1"/>
  <c r="AT299" i="1" s="1"/>
  <c r="AT305" i="1" a="1"/>
  <c r="AT305" i="1" s="1"/>
  <c r="AT307" i="1" a="1"/>
  <c r="AT307" i="1" s="1"/>
  <c r="AT308" i="1" a="1"/>
  <c r="AT308" i="1" s="1"/>
  <c r="AT309" i="1" a="1"/>
  <c r="AT309" i="1" s="1"/>
  <c r="AT310" i="1" a="1"/>
  <c r="AT310" i="1" s="1"/>
  <c r="AT312" i="1" a="1"/>
  <c r="AT312" i="1" s="1"/>
  <c r="AT317" i="1" a="1"/>
  <c r="AT317" i="1" s="1"/>
  <c r="AT318" i="1" a="1"/>
  <c r="AT318" i="1" s="1"/>
  <c r="AT324" i="1" a="1"/>
  <c r="AT324" i="1" s="1"/>
  <c r="AT325" i="1" a="1"/>
  <c r="AT325" i="1" s="1"/>
  <c r="AT329" i="1" a="1"/>
  <c r="AT329" i="1" s="1"/>
  <c r="AT331" i="1" a="1"/>
  <c r="AT331" i="1" s="1"/>
  <c r="AT333" i="1" a="1"/>
  <c r="AT333" i="1" s="1"/>
  <c r="AT334" i="1" a="1"/>
  <c r="AT334" i="1" s="1"/>
  <c r="AT335" i="1" a="1"/>
  <c r="AT335" i="1" s="1"/>
  <c r="AT337" i="1" a="1"/>
  <c r="AT337" i="1" s="1"/>
  <c r="AT342" i="1" a="1"/>
  <c r="AT342" i="1" s="1"/>
  <c r="AT344" i="1" a="1"/>
  <c r="AT344" i="1" s="1"/>
  <c r="AT345" i="1" a="1"/>
  <c r="AT345" i="1" s="1"/>
  <c r="AT346" i="1" a="1"/>
  <c r="AT346" i="1" s="1"/>
  <c r="AT347" i="1" a="1"/>
  <c r="AT347" i="1" s="1"/>
  <c r="AT348" i="1" a="1"/>
  <c r="AT348" i="1" s="1"/>
  <c r="AT349" i="1" a="1"/>
  <c r="AT349" i="1" s="1"/>
  <c r="AT355" i="1" a="1"/>
  <c r="AT355" i="1" s="1"/>
  <c r="AT356" i="1" a="1"/>
  <c r="AT356" i="1" s="1"/>
  <c r="AT357" i="1" a="1"/>
  <c r="AT357" i="1" s="1"/>
  <c r="AT358" i="1" a="1"/>
  <c r="AT358" i="1" s="1"/>
  <c r="AT359" i="1" a="1"/>
  <c r="AT359" i="1" s="1"/>
  <c r="AT362" i="1" a="1"/>
  <c r="AT362" i="1" s="1"/>
  <c r="AT364" i="1" a="1"/>
  <c r="AT364" i="1" s="1"/>
  <c r="AT367" i="1" a="1"/>
  <c r="AT367" i="1" s="1"/>
  <c r="AT371" i="1" a="1"/>
  <c r="AT371" i="1" s="1"/>
  <c r="AT372" i="1" a="1"/>
  <c r="AT372" i="1" s="1"/>
  <c r="AT375" i="1" a="1"/>
  <c r="AT375" i="1" s="1"/>
  <c r="AT377" i="1" a="1"/>
  <c r="AT377" i="1" s="1"/>
  <c r="AT379" i="1" a="1"/>
  <c r="AT379" i="1" s="1"/>
  <c r="AT381" i="1" a="1"/>
  <c r="AT381" i="1" s="1"/>
  <c r="AT382" i="1" a="1"/>
  <c r="AT382" i="1" s="1"/>
  <c r="AT383" i="1" a="1"/>
  <c r="AT383" i="1" s="1"/>
  <c r="AT384" i="1" a="1"/>
  <c r="AT384" i="1" s="1"/>
  <c r="AT386" i="1" a="1"/>
  <c r="AT386" i="1" s="1"/>
  <c r="AT387" i="1" a="1"/>
  <c r="AT387" i="1" s="1"/>
  <c r="AT388" i="1" a="1"/>
  <c r="AT388" i="1" s="1"/>
  <c r="AT389" i="1" a="1"/>
  <c r="AT389" i="1" s="1"/>
  <c r="AT390" i="1" a="1"/>
  <c r="AT390" i="1" s="1"/>
  <c r="AT391" i="1" a="1"/>
  <c r="AT391" i="1" s="1"/>
  <c r="AT392" i="1" a="1"/>
  <c r="AT392" i="1" s="1"/>
  <c r="AT393" i="1" a="1"/>
  <c r="AT393" i="1" s="1"/>
  <c r="AT394" i="1" a="1"/>
  <c r="AT394" i="1" s="1"/>
  <c r="AT399" i="1" a="1"/>
  <c r="AT399" i="1" s="1"/>
  <c r="AT400" i="1" a="1"/>
  <c r="AT400" i="1" s="1"/>
  <c r="AT401" i="1" a="1"/>
  <c r="AT401" i="1" s="1"/>
  <c r="AT406" i="1" a="1"/>
  <c r="AT406" i="1" s="1"/>
  <c r="AT408" i="1" a="1"/>
  <c r="AT408" i="1" s="1"/>
  <c r="AT409" i="1" a="1"/>
  <c r="AT409" i="1" s="1"/>
  <c r="AT413" i="1" a="1"/>
  <c r="AT413" i="1" s="1"/>
  <c r="AT415" i="1" a="1"/>
  <c r="AT415" i="1" s="1"/>
  <c r="AT418" i="1" a="1"/>
  <c r="AT418" i="1" s="1"/>
  <c r="AT419" i="1" a="1"/>
  <c r="AT419" i="1" s="1"/>
  <c r="AT421" i="1" a="1"/>
  <c r="AT421" i="1" s="1"/>
  <c r="AT423" i="1" a="1"/>
  <c r="AT423" i="1" s="1"/>
  <c r="AT431" i="1" a="1"/>
  <c r="AT431" i="1" s="1"/>
  <c r="AT432" i="1" a="1"/>
  <c r="AT432" i="1" s="1"/>
  <c r="AT433" i="1" a="1"/>
  <c r="AT433" i="1" s="1"/>
  <c r="AT434" i="1" a="1"/>
  <c r="AT434" i="1" s="1"/>
  <c r="AT437" i="1" a="1"/>
  <c r="AT437" i="1" s="1"/>
  <c r="AT439" i="1" a="1"/>
  <c r="AT439" i="1" s="1"/>
  <c r="AT441" i="1" a="1"/>
  <c r="AT441" i="1" s="1"/>
  <c r="AT443" i="1" a="1"/>
  <c r="AT443" i="1" s="1"/>
  <c r="AT446" i="1" a="1"/>
  <c r="AT446" i="1" s="1"/>
  <c r="AT448" i="1" a="1"/>
  <c r="AT448" i="1" s="1"/>
  <c r="AT451" i="1" a="1"/>
  <c r="AT451" i="1" s="1"/>
  <c r="AT453" i="1" a="1"/>
  <c r="AT453" i="1" s="1"/>
  <c r="AT454" i="1" a="1"/>
  <c r="AT454" i="1" s="1"/>
  <c r="AT455" i="1" a="1"/>
  <c r="AT455" i="1" s="1"/>
  <c r="AT456" i="1" a="1"/>
  <c r="AT456" i="1" s="1"/>
  <c r="AT460" i="1" a="1"/>
  <c r="AT460" i="1" s="1"/>
  <c r="AT463" i="1" a="1"/>
  <c r="AT463" i="1" s="1"/>
  <c r="AT466" i="1" a="1"/>
  <c r="AT466" i="1" s="1"/>
  <c r="AT467" i="1" a="1"/>
  <c r="AT467" i="1" s="1"/>
  <c r="AT469" i="1" a="1"/>
  <c r="AT469" i="1" s="1"/>
  <c r="AT470" i="1" a="1"/>
  <c r="AT470" i="1" s="1"/>
  <c r="AT471" i="1" a="1"/>
  <c r="AT471" i="1" s="1"/>
  <c r="AT472" i="1" a="1"/>
  <c r="AT472" i="1" s="1"/>
  <c r="AT473" i="1" a="1"/>
  <c r="AT473" i="1" s="1"/>
  <c r="AT474" i="1" a="1"/>
  <c r="AT474" i="1" s="1"/>
  <c r="AT30" i="1" a="1"/>
  <c r="AT30" i="1" s="1"/>
  <c r="AT32" i="1" a="1"/>
  <c r="AT32" i="1" s="1"/>
  <c r="AT34" i="1" a="1"/>
  <c r="AT34" i="1" s="1"/>
  <c r="AT35" i="1" a="1"/>
  <c r="AT35" i="1" s="1"/>
  <c r="AT45" i="1" a="1"/>
  <c r="AT45" i="1" s="1"/>
  <c r="AT46" i="1" a="1"/>
  <c r="AT46" i="1" s="1"/>
  <c r="AT49" i="1" a="1"/>
  <c r="AT49" i="1" s="1"/>
  <c r="AT50" i="1" a="1"/>
  <c r="AT50" i="1" s="1"/>
  <c r="AT51" i="1" a="1"/>
  <c r="AT51" i="1" s="1"/>
  <c r="AT27" i="1" a="1"/>
  <c r="AT27" i="1" s="1"/>
  <c r="AT24" i="1"/>
  <c r="B10" i="1" a="1"/>
  <c r="B10" i="1" s="1"/>
  <c r="B23" i="1" a="1"/>
  <c r="B23" i="1" s="1"/>
  <c r="AK23" i="1"/>
  <c r="B103" i="1" a="1"/>
  <c r="B103" i="1" s="1"/>
  <c r="B15" i="1" a="1"/>
  <c r="B15" i="1" s="1"/>
  <c r="B35" i="1" a="1"/>
  <c r="B35" i="1" s="1"/>
  <c r="B3" i="1" a="1"/>
  <c r="B3" i="1" s="1"/>
  <c r="B4" i="1" a="1"/>
  <c r="B4" i="1" s="1"/>
  <c r="B5" i="1" a="1"/>
  <c r="B5" i="1" s="1"/>
  <c r="B6" i="1" a="1"/>
  <c r="B6" i="1" s="1"/>
  <c r="B7" i="1" a="1"/>
  <c r="B7" i="1" s="1"/>
  <c r="B8" i="1" a="1"/>
  <c r="B8" i="1" s="1"/>
  <c r="B9" i="1" a="1"/>
  <c r="B9" i="1" s="1"/>
  <c r="B11" i="1" a="1"/>
  <c r="B11" i="1" s="1"/>
  <c r="B12" i="1" a="1"/>
  <c r="B12" i="1" s="1"/>
  <c r="B13" i="1" a="1"/>
  <c r="B13" i="1" s="1"/>
  <c r="B14" i="1" a="1"/>
  <c r="B14" i="1" s="1"/>
  <c r="B16" i="1" a="1"/>
  <c r="B16" i="1" s="1"/>
  <c r="B17" i="1" a="1"/>
  <c r="B17" i="1" s="1"/>
  <c r="B18" i="1" a="1"/>
  <c r="B18" i="1" s="1"/>
  <c r="B19" i="1" a="1"/>
  <c r="B19" i="1" s="1"/>
  <c r="B20" i="1" a="1"/>
  <c r="B20" i="1" s="1"/>
  <c r="B21" i="1" a="1"/>
  <c r="B21" i="1" s="1"/>
  <c r="B22" i="1" a="1"/>
  <c r="B22"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B352" i="1" a="1"/>
  <c r="B352" i="1" s="1"/>
  <c r="B353" i="1" a="1"/>
  <c r="B353" i="1" s="1"/>
  <c r="B354" i="1" a="1"/>
  <c r="B354" i="1" s="1"/>
  <c r="B355" i="1" a="1"/>
  <c r="B355" i="1" s="1"/>
  <c r="B356" i="1" a="1"/>
  <c r="B356" i="1" s="1"/>
  <c r="B357" i="1" a="1"/>
  <c r="B357" i="1" s="1"/>
  <c r="B358" i="1" a="1"/>
  <c r="B358" i="1" s="1"/>
  <c r="B359" i="1" a="1"/>
  <c r="B359" i="1" s="1"/>
  <c r="B360" i="1" a="1"/>
  <c r="B360" i="1" s="1"/>
  <c r="B361" i="1" a="1"/>
  <c r="B361" i="1" s="1"/>
  <c r="B362" i="1" a="1"/>
  <c r="B362" i="1" s="1"/>
  <c r="B363" i="1" a="1"/>
  <c r="B363" i="1" s="1"/>
  <c r="B364" i="1" a="1"/>
  <c r="B364" i="1" s="1"/>
  <c r="B365" i="1" a="1"/>
  <c r="B365" i="1" s="1"/>
  <c r="B366" i="1" a="1"/>
  <c r="B366" i="1" s="1"/>
  <c r="B367" i="1" a="1"/>
  <c r="B367" i="1" s="1"/>
  <c r="B368" i="1" a="1"/>
  <c r="B368" i="1" s="1"/>
  <c r="B369" i="1" a="1"/>
  <c r="B369" i="1" s="1"/>
  <c r="B370" i="1" a="1"/>
  <c r="B370" i="1" s="1"/>
  <c r="B371" i="1" a="1"/>
  <c r="B371" i="1" s="1"/>
  <c r="B372" i="1" a="1"/>
  <c r="B372" i="1" s="1"/>
  <c r="B373" i="1" a="1"/>
  <c r="B373" i="1" s="1"/>
  <c r="B374" i="1" a="1"/>
  <c r="B374" i="1" s="1"/>
  <c r="B375" i="1" a="1"/>
  <c r="B375" i="1" s="1"/>
  <c r="B376" i="1" a="1"/>
  <c r="B376" i="1" s="1"/>
  <c r="B377" i="1" a="1"/>
  <c r="B377" i="1" s="1"/>
  <c r="B378" i="1" a="1"/>
  <c r="B378" i="1" s="1"/>
  <c r="B379" i="1" a="1"/>
  <c r="B379" i="1" s="1"/>
  <c r="B380" i="1" a="1"/>
  <c r="B380" i="1" s="1"/>
  <c r="B381" i="1" a="1"/>
  <c r="B381" i="1" s="1"/>
  <c r="B382" i="1" a="1"/>
  <c r="B382" i="1" s="1"/>
  <c r="B383" i="1" a="1"/>
  <c r="B383" i="1" s="1"/>
  <c r="B384" i="1" a="1"/>
  <c r="B384" i="1" s="1"/>
  <c r="B385" i="1" a="1"/>
  <c r="B385" i="1" s="1"/>
  <c r="B386" i="1" a="1"/>
  <c r="B386" i="1" s="1"/>
  <c r="B387" i="1" a="1"/>
  <c r="B387" i="1" s="1"/>
  <c r="B388" i="1" a="1"/>
  <c r="B388" i="1" s="1"/>
  <c r="B389" i="1" a="1"/>
  <c r="B389" i="1" s="1"/>
  <c r="B390" i="1" a="1"/>
  <c r="B390" i="1" s="1"/>
  <c r="B391" i="1" a="1"/>
  <c r="B391" i="1" s="1"/>
  <c r="B392" i="1" a="1"/>
  <c r="B392" i="1" s="1"/>
  <c r="B393" i="1" a="1"/>
  <c r="B393" i="1" s="1"/>
  <c r="B394" i="1" a="1"/>
  <c r="B394" i="1" s="1"/>
  <c r="B395" i="1" a="1"/>
  <c r="B395" i="1" s="1"/>
  <c r="B396" i="1" a="1"/>
  <c r="B396" i="1" s="1"/>
  <c r="B397" i="1" a="1"/>
  <c r="B397" i="1" s="1"/>
  <c r="B398" i="1" a="1"/>
  <c r="B398" i="1" s="1"/>
  <c r="B399" i="1" a="1"/>
  <c r="B399" i="1" s="1"/>
  <c r="B400" i="1" a="1"/>
  <c r="B400" i="1" s="1"/>
  <c r="B401" i="1" a="1"/>
  <c r="B401" i="1" s="1"/>
  <c r="B402" i="1" a="1"/>
  <c r="B402" i="1" s="1"/>
  <c r="B403" i="1" a="1"/>
  <c r="B403" i="1" s="1"/>
  <c r="B404" i="1" a="1"/>
  <c r="B404" i="1" s="1"/>
  <c r="B405" i="1" a="1"/>
  <c r="B405" i="1" s="1"/>
  <c r="B406" i="1" a="1"/>
  <c r="B406" i="1" s="1"/>
  <c r="B407" i="1" a="1"/>
  <c r="B407" i="1" s="1"/>
  <c r="B408" i="1" a="1"/>
  <c r="B408" i="1" s="1"/>
  <c r="B409" i="1" a="1"/>
  <c r="B409" i="1" s="1"/>
  <c r="B410" i="1" a="1"/>
  <c r="B410" i="1" s="1"/>
  <c r="B411" i="1" a="1"/>
  <c r="B411" i="1" s="1"/>
  <c r="B412" i="1" a="1"/>
  <c r="B412" i="1" s="1"/>
  <c r="B413" i="1" a="1"/>
  <c r="B413" i="1" s="1"/>
  <c r="B414" i="1" a="1"/>
  <c r="B414" i="1" s="1"/>
  <c r="B415" i="1" a="1"/>
  <c r="B415" i="1" s="1"/>
  <c r="B416" i="1" a="1"/>
  <c r="B416" i="1" s="1"/>
  <c r="B417" i="1" a="1"/>
  <c r="B417" i="1" s="1"/>
  <c r="B418" i="1" a="1"/>
  <c r="B418" i="1" s="1"/>
  <c r="B419" i="1" a="1"/>
  <c r="B419" i="1" s="1"/>
  <c r="B420" i="1" a="1"/>
  <c r="B420" i="1" s="1"/>
  <c r="B421" i="1" a="1"/>
  <c r="B421" i="1" s="1"/>
  <c r="B422" i="1" a="1"/>
  <c r="B422" i="1" s="1"/>
  <c r="B423" i="1" a="1"/>
  <c r="B423" i="1" s="1"/>
  <c r="B424" i="1" a="1"/>
  <c r="B424" i="1" s="1"/>
  <c r="B425" i="1" a="1"/>
  <c r="B425" i="1" s="1"/>
  <c r="B426" i="1" a="1"/>
  <c r="B426" i="1" s="1"/>
  <c r="B427" i="1" a="1"/>
  <c r="B427" i="1" s="1"/>
  <c r="B428" i="1" a="1"/>
  <c r="B428" i="1" s="1"/>
  <c r="B429" i="1" a="1"/>
  <c r="B429" i="1" s="1"/>
  <c r="B430" i="1" a="1"/>
  <c r="B430" i="1" s="1"/>
  <c r="B431" i="1" a="1"/>
  <c r="B431" i="1" s="1"/>
  <c r="B432" i="1" a="1"/>
  <c r="B432" i="1" s="1"/>
  <c r="B433" i="1" a="1"/>
  <c r="B433" i="1" s="1"/>
  <c r="B434" i="1" a="1"/>
  <c r="B434" i="1" s="1"/>
  <c r="B435" i="1" a="1"/>
  <c r="B435" i="1" s="1"/>
  <c r="B436" i="1" a="1"/>
  <c r="B436" i="1" s="1"/>
  <c r="B437" i="1" a="1"/>
  <c r="B437" i="1" s="1"/>
  <c r="B438" i="1" a="1"/>
  <c r="B438" i="1" s="1"/>
  <c r="B439" i="1" a="1"/>
  <c r="B439" i="1" s="1"/>
  <c r="B440" i="1" a="1"/>
  <c r="B440" i="1" s="1"/>
  <c r="B441" i="1" a="1"/>
  <c r="B441" i="1" s="1"/>
  <c r="B442" i="1" a="1"/>
  <c r="B442" i="1" s="1"/>
  <c r="B443" i="1" a="1"/>
  <c r="B443" i="1" s="1"/>
  <c r="B444" i="1" a="1"/>
  <c r="B444" i="1" s="1"/>
  <c r="B445" i="1" a="1"/>
  <c r="B445" i="1" s="1"/>
  <c r="B446" i="1" a="1"/>
  <c r="B446" i="1" s="1"/>
  <c r="B447" i="1" a="1"/>
  <c r="B447" i="1" s="1"/>
  <c r="B448" i="1" a="1"/>
  <c r="B448" i="1" s="1"/>
  <c r="B449" i="1" a="1"/>
  <c r="B449" i="1" s="1"/>
  <c r="B450" i="1" a="1"/>
  <c r="B450" i="1" s="1"/>
  <c r="B451" i="1" a="1"/>
  <c r="B451" i="1" s="1"/>
  <c r="B452" i="1" a="1"/>
  <c r="B452" i="1" s="1"/>
  <c r="B453" i="1" a="1"/>
  <c r="B453" i="1" s="1"/>
  <c r="B454" i="1" a="1"/>
  <c r="B454" i="1" s="1"/>
  <c r="B455" i="1" a="1"/>
  <c r="B455" i="1" s="1"/>
  <c r="B456" i="1" a="1"/>
  <c r="B456" i="1" s="1"/>
  <c r="B457" i="1" a="1"/>
  <c r="B457" i="1" s="1"/>
  <c r="B458" i="1" a="1"/>
  <c r="B458" i="1" s="1"/>
  <c r="B459" i="1" a="1"/>
  <c r="B459" i="1" s="1"/>
  <c r="B460" i="1" a="1"/>
  <c r="B460" i="1" s="1"/>
  <c r="B461" i="1" a="1"/>
  <c r="B461" i="1" s="1"/>
  <c r="B462" i="1" a="1"/>
  <c r="B462" i="1" s="1"/>
  <c r="B463" i="1" a="1"/>
  <c r="B463" i="1" s="1"/>
  <c r="B464" i="1" a="1"/>
  <c r="B464" i="1" s="1"/>
  <c r="B465" i="1" a="1"/>
  <c r="B465" i="1" s="1"/>
  <c r="B466" i="1" a="1"/>
  <c r="B466" i="1" s="1"/>
  <c r="B467" i="1" a="1"/>
  <c r="B467" i="1" s="1"/>
  <c r="B468" i="1" a="1"/>
  <c r="B468" i="1" s="1"/>
  <c r="B2" i="1" a="1"/>
  <c r="B2" i="1" s="1"/>
  <c r="AH470" i="1"/>
  <c r="AK468" i="1"/>
  <c r="AK467" i="1"/>
  <c r="AK466" i="1"/>
  <c r="AK465" i="1"/>
  <c r="AK464" i="1"/>
  <c r="AK463" i="1"/>
  <c r="AK462" i="1"/>
  <c r="AK461" i="1"/>
  <c r="AK459" i="1"/>
  <c r="AK458" i="1"/>
  <c r="AK457" i="1"/>
  <c r="AK456" i="1"/>
  <c r="AK454" i="1"/>
  <c r="AK452" i="1"/>
  <c r="AK450" i="1"/>
  <c r="AK449" i="1"/>
  <c r="AK447" i="1"/>
  <c r="AK446" i="1"/>
  <c r="AK445" i="1"/>
  <c r="AK444" i="1"/>
  <c r="AK443" i="1"/>
  <c r="AK442" i="1"/>
  <c r="AK441" i="1"/>
  <c r="AK440" i="1"/>
  <c r="AK439" i="1"/>
  <c r="AK436" i="1"/>
  <c r="AK435" i="1"/>
  <c r="AK434" i="1"/>
  <c r="AK433" i="1"/>
  <c r="AK431" i="1"/>
  <c r="AK430" i="1"/>
  <c r="AK429" i="1"/>
  <c r="AK428" i="1"/>
  <c r="AK427" i="1"/>
  <c r="AK426" i="1"/>
  <c r="AK425" i="1"/>
  <c r="AK424" i="1"/>
  <c r="AK423" i="1"/>
  <c r="AK422" i="1"/>
  <c r="AK420" i="1"/>
  <c r="AK418" i="1"/>
  <c r="AK417" i="1"/>
  <c r="AK416" i="1"/>
  <c r="AK415" i="1"/>
  <c r="AK414" i="1"/>
  <c r="AK412" i="1"/>
  <c r="AK411" i="1"/>
  <c r="AK410" i="1"/>
  <c r="AK408" i="1"/>
  <c r="AK406" i="1"/>
  <c r="AK405" i="1"/>
  <c r="AK404" i="1"/>
  <c r="AK403" i="1"/>
  <c r="AK402" i="1"/>
  <c r="AK400" i="1"/>
  <c r="AK399" i="1"/>
  <c r="AK398" i="1"/>
  <c r="AK396" i="1"/>
  <c r="AK395" i="1"/>
  <c r="AK394" i="1"/>
  <c r="AK392" i="1"/>
  <c r="AK390" i="1"/>
  <c r="AK389" i="1"/>
  <c r="AK388" i="1"/>
  <c r="AK387" i="1"/>
  <c r="AK386" i="1"/>
  <c r="AK385" i="1"/>
  <c r="AK383" i="1"/>
  <c r="AK382" i="1"/>
  <c r="AK380" i="1"/>
  <c r="AK379" i="1"/>
  <c r="AK378" i="1"/>
  <c r="AK376" i="1"/>
  <c r="AK375" i="1"/>
  <c r="AK374" i="1"/>
  <c r="AK373" i="1"/>
  <c r="AK372" i="1"/>
  <c r="AK370" i="1"/>
  <c r="AK369" i="1"/>
  <c r="AK368" i="1"/>
  <c r="AK366" i="1"/>
  <c r="AK365" i="1"/>
  <c r="AK364" i="1"/>
  <c r="AK363" i="1"/>
  <c r="AK362" i="1"/>
  <c r="AK358" i="1"/>
  <c r="AK357" i="1"/>
  <c r="AK356" i="1"/>
  <c r="AK355" i="1"/>
  <c r="AK354" i="1"/>
  <c r="AK353" i="1"/>
  <c r="AK352" i="1"/>
  <c r="AK351" i="1"/>
  <c r="AK350" i="1"/>
  <c r="AK349" i="1"/>
  <c r="AK348" i="1"/>
  <c r="AK346" i="1"/>
  <c r="AK345" i="1"/>
  <c r="AK343" i="1"/>
  <c r="AK342" i="1"/>
  <c r="AK341" i="1"/>
  <c r="AK340" i="1"/>
  <c r="AK339" i="1"/>
  <c r="AK338" i="1"/>
  <c r="AK337" i="1"/>
  <c r="AK336" i="1"/>
  <c r="AK334" i="1"/>
  <c r="AK333" i="1"/>
  <c r="AK332" i="1"/>
  <c r="AK330" i="1"/>
  <c r="AK328" i="1"/>
  <c r="AK327" i="1"/>
  <c r="AK326" i="1"/>
  <c r="AK325" i="1"/>
  <c r="AK324" i="1"/>
  <c r="AK323" i="1"/>
  <c r="AK322" i="1"/>
  <c r="AK321" i="1"/>
  <c r="AK319" i="1"/>
  <c r="AK318" i="1"/>
  <c r="AK317" i="1"/>
  <c r="AK316" i="1"/>
  <c r="AK315" i="1"/>
  <c r="AK314" i="1"/>
  <c r="AK313" i="1"/>
  <c r="AK312" i="1"/>
  <c r="AK311" i="1"/>
  <c r="AK310" i="1"/>
  <c r="AK309" i="1"/>
  <c r="AK308" i="1"/>
  <c r="AK306" i="1"/>
  <c r="AK304" i="1"/>
  <c r="AK303" i="1"/>
  <c r="AK302" i="1"/>
  <c r="AK301" i="1"/>
  <c r="AK300" i="1"/>
  <c r="AK298" i="1"/>
  <c r="AK297" i="1"/>
  <c r="AK296" i="1"/>
  <c r="AK295" i="1"/>
  <c r="AK294" i="1"/>
  <c r="AK293" i="1"/>
  <c r="AK292" i="1"/>
  <c r="AK291" i="1"/>
  <c r="AK290" i="1"/>
  <c r="AK289" i="1"/>
  <c r="AK288" i="1"/>
  <c r="AK287" i="1"/>
  <c r="AK286" i="1"/>
  <c r="AK285" i="1"/>
  <c r="AK284" i="1"/>
  <c r="AK283" i="1"/>
  <c r="AK281" i="1"/>
  <c r="AK280" i="1"/>
  <c r="AK279" i="1"/>
  <c r="AK277" i="1"/>
  <c r="AK276" i="1"/>
  <c r="AK274" i="1"/>
  <c r="AK273" i="1"/>
  <c r="AK272" i="1"/>
  <c r="AK271" i="1"/>
  <c r="AK270" i="1"/>
  <c r="AK268" i="1"/>
  <c r="AK267" i="1"/>
  <c r="AK265" i="1"/>
  <c r="AK264" i="1"/>
  <c r="AK263" i="1"/>
  <c r="AK262" i="1"/>
  <c r="AK261" i="1"/>
  <c r="AK260" i="1"/>
  <c r="AK259" i="1"/>
  <c r="AK258" i="1"/>
  <c r="AK257" i="1"/>
  <c r="AK256" i="1"/>
  <c r="AK255" i="1"/>
  <c r="AK254" i="1"/>
  <c r="AK253" i="1"/>
  <c r="AK252" i="1"/>
  <c r="AK251" i="1"/>
  <c r="AK250" i="1"/>
  <c r="AK249" i="1"/>
  <c r="AK248" i="1"/>
  <c r="AK247" i="1"/>
  <c r="AK245" i="1"/>
  <c r="AK243" i="1"/>
  <c r="AK241" i="1"/>
  <c r="AK238" i="1"/>
  <c r="AK237" i="1"/>
  <c r="AK236" i="1"/>
  <c r="AK235" i="1"/>
  <c r="AK234" i="1"/>
  <c r="AK233" i="1"/>
  <c r="AK232" i="1"/>
  <c r="AK230" i="1"/>
  <c r="AK229" i="1"/>
  <c r="AK228" i="1"/>
  <c r="AK227" i="1"/>
  <c r="AK226" i="1"/>
  <c r="AK225" i="1"/>
  <c r="AK224" i="1"/>
  <c r="AK223" i="1"/>
  <c r="AK222" i="1"/>
  <c r="AK221" i="1"/>
  <c r="AK220" i="1"/>
  <c r="AK219" i="1"/>
  <c r="AK218" i="1"/>
  <c r="AK216" i="1"/>
  <c r="AK215" i="1"/>
  <c r="AK214" i="1"/>
  <c r="AK213" i="1"/>
  <c r="AK212" i="1"/>
  <c r="AK211" i="1"/>
  <c r="AK210" i="1"/>
  <c r="AK209" i="1"/>
  <c r="AK208" i="1"/>
  <c r="AK207" i="1"/>
  <c r="AK206" i="1"/>
  <c r="AK205" i="1"/>
  <c r="AK204" i="1"/>
  <c r="AK203" i="1"/>
  <c r="AK202" i="1"/>
  <c r="AK201" i="1"/>
  <c r="AK200" i="1"/>
  <c r="AK198" i="1"/>
  <c r="AK197" i="1"/>
  <c r="AK195" i="1"/>
  <c r="AK194" i="1"/>
  <c r="AK193" i="1"/>
  <c r="AK192" i="1"/>
  <c r="AK190" i="1"/>
  <c r="AK189" i="1"/>
  <c r="AK188" i="1"/>
  <c r="AK187" i="1"/>
  <c r="AK186" i="1"/>
  <c r="AK185" i="1"/>
  <c r="AK183" i="1"/>
  <c r="AK182" i="1"/>
  <c r="AK181" i="1"/>
  <c r="AK179" i="1"/>
  <c r="AK178" i="1"/>
  <c r="AK177" i="1"/>
  <c r="AK176" i="1"/>
  <c r="AK175" i="1"/>
  <c r="AK174" i="1"/>
  <c r="AK173" i="1"/>
  <c r="AK172" i="1"/>
  <c r="AK171" i="1"/>
  <c r="AK170" i="1"/>
  <c r="AK169" i="1"/>
  <c r="AK167" i="1"/>
  <c r="AK166" i="1"/>
  <c r="AK165" i="1"/>
  <c r="AK163" i="1"/>
  <c r="AK161" i="1"/>
  <c r="AK160" i="1"/>
  <c r="AK159" i="1"/>
  <c r="AK158" i="1"/>
  <c r="AK157" i="1"/>
  <c r="AK156" i="1"/>
  <c r="AK155" i="1"/>
  <c r="AK154" i="1"/>
  <c r="AK153" i="1"/>
  <c r="AK150" i="1"/>
  <c r="AK148" i="1"/>
  <c r="AK146" i="1"/>
  <c r="AK145" i="1"/>
  <c r="AK144" i="1"/>
  <c r="AK143" i="1"/>
  <c r="AK142" i="1"/>
  <c r="AK141" i="1"/>
  <c r="AK140" i="1"/>
  <c r="AK139" i="1"/>
  <c r="AK138" i="1"/>
  <c r="AK136" i="1"/>
  <c r="AK135" i="1"/>
  <c r="AK134" i="1"/>
  <c r="AK132" i="1"/>
  <c r="AK131" i="1"/>
  <c r="AK130" i="1"/>
  <c r="AK129" i="1"/>
  <c r="AK128" i="1"/>
  <c r="AK127" i="1"/>
  <c r="AK126" i="1"/>
  <c r="AK125" i="1"/>
  <c r="AK124" i="1"/>
  <c r="AK123" i="1"/>
  <c r="AK121" i="1"/>
  <c r="AK120" i="1"/>
  <c r="AK119" i="1"/>
  <c r="AK118" i="1"/>
  <c r="AK117" i="1"/>
  <c r="AK116" i="1"/>
  <c r="AK115" i="1"/>
  <c r="AK114" i="1"/>
  <c r="AK113" i="1"/>
  <c r="AK112" i="1"/>
  <c r="AK111" i="1"/>
  <c r="AK110" i="1"/>
  <c r="AK109" i="1"/>
  <c r="AK108" i="1"/>
  <c r="AK107" i="1"/>
  <c r="AK106" i="1"/>
  <c r="AK105" i="1"/>
  <c r="AK104" i="1"/>
  <c r="AK103" i="1"/>
  <c r="AK102" i="1"/>
  <c r="AK100" i="1"/>
  <c r="AK99" i="1"/>
  <c r="AK98" i="1"/>
  <c r="AK97" i="1"/>
  <c r="AK96" i="1"/>
  <c r="AK95" i="1"/>
  <c r="AK94" i="1"/>
  <c r="AK93" i="1"/>
  <c r="AK92" i="1"/>
  <c r="AK90" i="1"/>
  <c r="AK89" i="1"/>
  <c r="AK88" i="1"/>
  <c r="AK87" i="1"/>
  <c r="AK86" i="1"/>
  <c r="AK85" i="1"/>
  <c r="AK84" i="1"/>
  <c r="AK83" i="1"/>
  <c r="AK82" i="1"/>
  <c r="AK81" i="1"/>
  <c r="AK80" i="1"/>
  <c r="AK79" i="1"/>
  <c r="AK78" i="1"/>
  <c r="AK76" i="1"/>
  <c r="AK75" i="1"/>
  <c r="AK74" i="1"/>
  <c r="AK72" i="1"/>
  <c r="AK71" i="1"/>
  <c r="AK70" i="1"/>
  <c r="AK68" i="1"/>
  <c r="AK66" i="1"/>
  <c r="AK65" i="1"/>
  <c r="AK64" i="1"/>
  <c r="AK63" i="1"/>
  <c r="AK61" i="1"/>
  <c r="AK60" i="1"/>
  <c r="AK59" i="1"/>
  <c r="AK58" i="1"/>
  <c r="AK57" i="1"/>
  <c r="AK56" i="1"/>
  <c r="AK55" i="1"/>
  <c r="AK52" i="1"/>
  <c r="AK50" i="1"/>
  <c r="AK48" i="1"/>
  <c r="AK47" i="1"/>
  <c r="AK45" i="1"/>
  <c r="AK44" i="1"/>
  <c r="AK43" i="1"/>
  <c r="AK42" i="1"/>
  <c r="AK41" i="1"/>
  <c r="AK40" i="1"/>
  <c r="AK39" i="1"/>
  <c r="AK38" i="1"/>
  <c r="AK37" i="1"/>
  <c r="AK36" i="1"/>
  <c r="AK35" i="1"/>
  <c r="AK34" i="1"/>
  <c r="AK33" i="1"/>
  <c r="AK31" i="1"/>
  <c r="AK29" i="1"/>
  <c r="AK28" i="1"/>
  <c r="AK26" i="1"/>
  <c r="AK25" i="1"/>
  <c r="AK24" i="1"/>
  <c r="AK22" i="1"/>
  <c r="AK21" i="1"/>
  <c r="AK20" i="1"/>
  <c r="AK19" i="1"/>
  <c r="AK18" i="1"/>
  <c r="AK17" i="1"/>
  <c r="AK15" i="1"/>
  <c r="AK13" i="1"/>
  <c r="AK12" i="1"/>
  <c r="AK11" i="1"/>
  <c r="AK9" i="1"/>
  <c r="AK8" i="1"/>
  <c r="AK7" i="1"/>
  <c r="AK6" i="1"/>
  <c r="AK5" i="1"/>
  <c r="AK4" i="1"/>
  <c r="AK2" i="1"/>
  <c r="BB1" i="1" a="1"/>
  <c r="BB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<sst xmlns="http://schemas.openxmlformats.org/spreadsheetml/2006/main" count="9074" uniqueCount="2759">
  <si>
    <t>Job Title</t>
  </si>
  <si>
    <t>Salary Estimate</t>
  </si>
  <si>
    <t>Job Description</t>
  </si>
  <si>
    <t>Rating</t>
  </si>
  <si>
    <t>Company Name</t>
  </si>
  <si>
    <t>Location</t>
  </si>
  <si>
    <t>Headquarters</t>
  </si>
  <si>
    <t>Size</t>
  </si>
  <si>
    <t>Founded</t>
  </si>
  <si>
    <t>Type of ownership</t>
  </si>
  <si>
    <t>Industry</t>
  </si>
  <si>
    <t>Sector</t>
  </si>
  <si>
    <t>Competitors</t>
  </si>
  <si>
    <t>$53K-$91K (Glassdoor est.)</t>
  </si>
  <si>
    <t>Tecolote Research
3.8</t>
  </si>
  <si>
    <t>Albuquerque, NM</t>
  </si>
  <si>
    <t>Goleta, CA</t>
  </si>
  <si>
    <t>501 to 1000 employees</t>
  </si>
  <si>
    <t>Company - Private</t>
  </si>
  <si>
    <t>Aerospace &amp; Defense</t>
  </si>
  <si>
    <t>$63K-$112K (Glassdoor est.)</t>
  </si>
  <si>
    <t>University of Maryland Medical System
3.4</t>
  </si>
  <si>
    <t>Linthicum, MD</t>
  </si>
  <si>
    <t>Baltimore, MD</t>
  </si>
  <si>
    <t>10000+ employees</t>
  </si>
  <si>
    <t>Other Organization</t>
  </si>
  <si>
    <t>Health Care Services &amp; Hospitals</t>
  </si>
  <si>
    <t>Health Care</t>
  </si>
  <si>
    <t>$80K-$90K (Glassdoor est.)</t>
  </si>
  <si>
    <t>KnowBe4
4.8</t>
  </si>
  <si>
    <t>Clearwater, FL</t>
  </si>
  <si>
    <t>Security Services</t>
  </si>
  <si>
    <t>Business Services</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</si>
  <si>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</si>
  <si>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</si>
  <si>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</si>
  <si>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</si>
  <si>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</si>
  <si>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</si>
  <si>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</si>
  <si>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</si>
  <si>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Oak Ridge National Laboratory, National Renewable Energy Lab, Los Alamos National Laboratory</t>
  </si>
  <si>
    <t>$86K-$143K (Glassdoor est.)</t>
  </si>
  <si>
    <t>Affinity Solutions
2.9</t>
  </si>
  <si>
    <t>New York, NY</t>
  </si>
  <si>
    <t>51 to 200 employees</t>
  </si>
  <si>
    <t>Advertising &amp; Marketing</t>
  </si>
  <si>
    <t>Unknown / Non-Applicable</t>
  </si>
  <si>
    <t>Commerce Signals, Cardlytics, Yodlee</t>
  </si>
  <si>
    <t>$71K-$119K (Glassdoor est.)</t>
  </si>
  <si>
    <t>CyrusOne
3.4</t>
  </si>
  <si>
    <t>Dallas, TX</t>
  </si>
  <si>
    <t>201 to 500 employees</t>
  </si>
  <si>
    <t>Company - Public</t>
  </si>
  <si>
    <t>Real Estate</t>
  </si>
  <si>
    <t>Digital Realty, CoreSite, Equinix</t>
  </si>
  <si>
    <t>$54K-$93K (Glassdoor est.)</t>
  </si>
  <si>
    <t>ClearOne Advantage
4.1</t>
  </si>
  <si>
    <t>Banks &amp; Credit Unions</t>
  </si>
  <si>
    <t>Finance</t>
  </si>
  <si>
    <t>$86K-$142K (Glassdoor est.)</t>
  </si>
  <si>
    <t>Logic20/20
3.8</t>
  </si>
  <si>
    <t>San Jose, CA</t>
  </si>
  <si>
    <t>Seattle, WA</t>
  </si>
  <si>
    <t>Consulting</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</si>
  <si>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</si>
  <si>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</si>
  <si>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</si>
  <si>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</si>
  <si>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</si>
  <si>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</si>
  <si>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</si>
  <si>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</si>
  <si>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</si>
  <si>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</si>
  <si>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</si>
  <si>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</si>
  <si>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$126K-$201K (Glassdoor est.)</t>
  </si>
  <si>
    <t>Wish
3.5</t>
  </si>
  <si>
    <t>San Francisco, CA</t>
  </si>
  <si>
    <t>Other Retail Stores</t>
  </si>
  <si>
    <t>Retail</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</si>
  <si>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</si>
  <si>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</si>
  <si>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</si>
  <si>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</si>
  <si>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</si>
  <si>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</si>
  <si>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</si>
  <si>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$106K-$172K (Glassdoor est.)</t>
  </si>
  <si>
    <t>Walmart
3.2</t>
  </si>
  <si>
    <t>Plano, TX</t>
  </si>
  <si>
    <t>Bentonville, AR</t>
  </si>
  <si>
    <t>Department, Clothing, &amp; Shoe Stores</t>
  </si>
  <si>
    <t>$10+ billion (USD)</t>
  </si>
  <si>
    <t>Target, Costco Wholesale, Amazon</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</si>
  <si>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</si>
  <si>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</si>
  <si>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</si>
  <si>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</si>
  <si>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$83K-$144K (Glassdoor est.)</t>
  </si>
  <si>
    <t>Takeda Pharmaceuticals
3.7</t>
  </si>
  <si>
    <t>Cambridge, MA</t>
  </si>
  <si>
    <t>OSAKA, Japan</t>
  </si>
  <si>
    <t>Biotech &amp; Pharmaceuticals</t>
  </si>
  <si>
    <t>Novartis, Baxter, Pfizer</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</si>
  <si>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</si>
  <si>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</si>
  <si>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</si>
  <si>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</si>
  <si>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</si>
  <si>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</si>
  <si>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</si>
  <si>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</si>
  <si>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</si>
  <si>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</si>
  <si>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</si>
  <si>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</si>
  <si>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bluebird bio, Agios Pharmaceuticals, Celgene</t>
  </si>
  <si>
    <t>$118K-$189K (Glassdoor est.)</t>
  </si>
  <si>
    <t>h2o.ai
4.3</t>
  </si>
  <si>
    <t>Mountain View, CA</t>
  </si>
  <si>
    <t>Enterprise Software &amp; Network Solutions</t>
  </si>
  <si>
    <t>$110K-$175K (Glassdoor est.)</t>
  </si>
  <si>
    <t>Nuna
4.2</t>
  </si>
  <si>
    <t>$64K-$111K (Glassdoor est.)</t>
  </si>
  <si>
    <t>Pinnacol Assurance
4.0</t>
  </si>
  <si>
    <t>Denver, CO</t>
  </si>
  <si>
    <t>Nonprofit Organization</t>
  </si>
  <si>
    <t>Insurance Carriers</t>
  </si>
  <si>
    <t>Insurance</t>
  </si>
  <si>
    <t>$81K-$130K (Glassdoor est.)</t>
  </si>
  <si>
    <t>Porch
3.2</t>
  </si>
  <si>
    <t>Angie's List, HomeAdvisor, Thumbtack</t>
  </si>
  <si>
    <t>$73K-$119K (Glassdoor est.)</t>
  </si>
  <si>
    <t>Health IQ
3.9</t>
  </si>
  <si>
    <t>Insurance Agencies &amp; Brokerages</t>
  </si>
  <si>
    <t>$86K-$139K (Glassdoor est.)</t>
  </si>
  <si>
    <t>Truckstop.com
3.8</t>
  </si>
  <si>
    <t>Chicago, IL</t>
  </si>
  <si>
    <t>New Plymouth, ID</t>
  </si>
  <si>
    <t>Logistics &amp; Supply Chain</t>
  </si>
  <si>
    <t>Transportation &amp; Logistics</t>
  </si>
  <si>
    <t>$63K-$105K (Glassdoor est.)</t>
  </si>
  <si>
    <t>SMC 3
4.3</t>
  </si>
  <si>
    <t>Louisville, KY</t>
  </si>
  <si>
    <t>Peachtree City, GA</t>
  </si>
  <si>
    <t>$109K-$177K (Glassdoor est.)</t>
  </si>
  <si>
    <t>Novetta
4.0</t>
  </si>
  <si>
    <t>Mc Lean, VA</t>
  </si>
  <si>
    <t>Leidos, CACI International, Booz Allen Hamilton</t>
  </si>
  <si>
    <t>$63K-$110K (Glassdoor est.)</t>
  </si>
  <si>
    <t>Pfizer
4.0</t>
  </si>
  <si>
    <t>$75K-$124K (Glassdoor est.)</t>
  </si>
  <si>
    <t>First Tech Federal Credit Union
3.5</t>
  </si>
  <si>
    <t>Hillsboro,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</si>
  <si>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</si>
  <si>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</si>
  <si>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</si>
  <si>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</si>
  <si>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</si>
  <si>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Groton, CT</t>
  </si>
  <si>
    <t>$72K-$120K (Glassdoor est.)</t>
  </si>
  <si>
    <t>Amrock
3.6</t>
  </si>
  <si>
    <t>Detroit, MI</t>
  </si>
  <si>
    <t>Novartis
3.8</t>
  </si>
  <si>
    <t>Basel, Switzerland</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</si>
  <si>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</si>
  <si>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</si>
  <si>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</si>
  <si>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</si>
  <si>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</si>
  <si>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</si>
  <si>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$85K-$140K (Glassdoor est.)</t>
  </si>
  <si>
    <t>New England Biolabs
4.7</t>
  </si>
  <si>
    <t>Ipswich, MA</t>
  </si>
  <si>
    <t>Thermo Fisher Scientific, Enzymatics, Illumina</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</si>
  <si>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</si>
  <si>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</si>
  <si>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</si>
  <si>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</si>
  <si>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</si>
  <si>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</si>
  <si>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</si>
  <si>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</si>
  <si>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</si>
  <si>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</si>
  <si>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</si>
  <si>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$83K-$137K (Glassdoor est.)</t>
  </si>
  <si>
    <t>Systems &amp; Technology Research
4.7</t>
  </si>
  <si>
    <t>Woburn, MA</t>
  </si>
  <si>
    <t>$115K-$180K (Glassdoor est.)</t>
  </si>
  <si>
    <t>Sartorius
3.5</t>
  </si>
  <si>
    <t>Fremont, CA</t>
  </si>
  <si>
    <t>Gottingen, Germany</t>
  </si>
  <si>
    <t>Data Engineer</t>
  </si>
  <si>
    <t>$74K-$138K (Glassdoor est.)</t>
  </si>
  <si>
    <t>Lancer Insurance
3.5</t>
  </si>
  <si>
    <t>Long Beach, NY</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</si>
  <si>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</si>
  <si>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</si>
  <si>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</si>
  <si>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</si>
  <si>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</si>
  <si>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</si>
  <si>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</si>
  <si>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</si>
  <si>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</si>
  <si>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</si>
  <si>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</si>
  <si>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</si>
  <si>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</si>
  <si>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</si>
  <si>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</si>
  <si>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</si>
  <si>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</si>
  <si>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</si>
  <si>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</si>
  <si>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</si>
  <si>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</si>
  <si>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$110K-$150K(Employer est.)</t>
  </si>
  <si>
    <t>Equity Residential
4.3</t>
  </si>
  <si>
    <t>UDR, AvalonBay Communities, Essex Property Trust</t>
  </si>
  <si>
    <t>Employer Provided Salary:$150K-$160K</t>
  </si>
  <si>
    <t>BPA Services
5.0</t>
  </si>
  <si>
    <t>Washington, DC</t>
  </si>
  <si>
    <t>Alexandria, VA</t>
  </si>
  <si>
    <t>Unknown</t>
  </si>
  <si>
    <t>$158K-$211K (Glassdoor est.)</t>
  </si>
  <si>
    <t>Visa Inc.
3.7</t>
  </si>
  <si>
    <t>Bellevue, WA</t>
  </si>
  <si>
    <t>Foster City, CA</t>
  </si>
  <si>
    <t>American Express, Mastercard, Discover</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</si>
  <si>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</si>
  <si>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</si>
  <si>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</si>
  <si>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</si>
  <si>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</si>
  <si>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</si>
  <si>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</si>
  <si>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</si>
  <si>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</si>
  <si>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</si>
  <si>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</si>
  <si>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</si>
  <si>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</si>
  <si>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</si>
  <si>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</si>
  <si>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</si>
  <si>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</si>
  <si>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</si>
  <si>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$68K-$114K (Glassdoor est.)</t>
  </si>
  <si>
    <t>Zimmerman Advertising
3.8</t>
  </si>
  <si>
    <t>Fort Lauderdale, FL</t>
  </si>
  <si>
    <t>Liberty Mutual Insurance
3.3</t>
  </si>
  <si>
    <t>Boston, MA</t>
  </si>
  <si>
    <t>Travelers, Allstate, State Farm</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</si>
  <si>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</si>
  <si>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</si>
  <si>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</si>
  <si>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</si>
  <si>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</si>
  <si>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$86K-$144K (Glassdoor est.)</t>
  </si>
  <si>
    <t>Swiss Re
3.7</t>
  </si>
  <si>
    <t>Armonk, NY</t>
  </si>
  <si>
    <t>Zurich, Switzerland</t>
  </si>
  <si>
    <t>Munich Re, Hannover RE, SCOR</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</si>
  <si>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</si>
  <si>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</si>
  <si>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</si>
  <si>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</si>
  <si>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</si>
  <si>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$56K-$95K (Glassdoor est.)</t>
  </si>
  <si>
    <t>$120K-$189K (Glassdoor est.)</t>
  </si>
  <si>
    <t>Netskope
4.1</t>
  </si>
  <si>
    <t>Santa Clara, CA</t>
  </si>
  <si>
    <t>Skyhigh Networks, Zscaler, NortonLifeLock</t>
  </si>
  <si>
    <t>$111K-$176K (Glassdoor est.)</t>
  </si>
  <si>
    <t>1904labs
4.7</t>
  </si>
  <si>
    <t>Saint Louis, MO</t>
  </si>
  <si>
    <t>Slalom, Daugherty Business Solutions</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</si>
  <si>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</si>
  <si>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</si>
  <si>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</si>
  <si>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</si>
  <si>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</si>
  <si>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$84K-$146K (Glassdoor est.)</t>
  </si>
  <si>
    <t>USEReady
4.3</t>
  </si>
  <si>
    <t>$107K-$172K (Glassdoor est.)</t>
  </si>
  <si>
    <t>Bill.com
3.8</t>
  </si>
  <si>
    <t>Palo Alto, CA</t>
  </si>
  <si>
    <t>Financial Transaction Processing</t>
  </si>
  <si>
    <t>$49K-$85K (Glassdoor est.)</t>
  </si>
  <si>
    <t>Pacific Northwest National Laboratory
3.8</t>
  </si>
  <si>
    <t>$61K-$109K (Glassdoor est.)</t>
  </si>
  <si>
    <t>DICK'S Sporting Goods - Corporate
3.8</t>
  </si>
  <si>
    <t>Coraopolis, PA</t>
  </si>
  <si>
    <t>Sporting Goods Stores</t>
  </si>
  <si>
    <t>REI, Academy Sports + Outdoors, Cabela's</t>
  </si>
  <si>
    <t>$88K-$148K (Glassdoor est.)</t>
  </si>
  <si>
    <t>Berg Health
2.8</t>
  </si>
  <si>
    <t>Framingham, MA</t>
  </si>
  <si>
    <t>$60K-$99K (Glassdoor est.)</t>
  </si>
  <si>
    <t>Oversight Systems
4.7</t>
  </si>
  <si>
    <t>Atlanta, GA</t>
  </si>
  <si>
    <t>$41K-$72K (Glassdoor est.)</t>
  </si>
  <si>
    <t>C Space
3.1</t>
  </si>
  <si>
    <t>IDEO, Gongos, Inc., Ipsos</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</si>
  <si>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</si>
  <si>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</si>
  <si>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</si>
  <si>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</si>
  <si>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</si>
  <si>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</si>
  <si>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</si>
  <si>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</si>
  <si>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</si>
  <si>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</si>
  <si>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</si>
  <si>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</si>
  <si>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</si>
  <si>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</si>
  <si>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</si>
  <si>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</si>
  <si>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</si>
  <si>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Director, Data Science</t>
  </si>
  <si>
    <t>$139K-$220K (Glassdoor est.)</t>
  </si>
  <si>
    <t>Grainger
3.6</t>
  </si>
  <si>
    <t>Lake Forest, IL</t>
  </si>
  <si>
    <t>Wholesale</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</si>
  <si>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</si>
  <si>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</si>
  <si>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</si>
  <si>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</si>
  <si>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$85K-$139K (Glassdoor est.)</t>
  </si>
  <si>
    <t>The Buffalo Group
3.9</t>
  </si>
  <si>
    <t>Charlottesville, VA</t>
  </si>
  <si>
    <t>Reston, VA</t>
  </si>
  <si>
    <t>ManTech, Booz Allen Hamilton, Leidos</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</si>
  <si>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</si>
  <si>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</si>
  <si>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</si>
  <si>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</si>
  <si>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</si>
  <si>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</si>
  <si>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</si>
  <si>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$99K-$157K (Glassdoor est.)</t>
  </si>
  <si>
    <t>$79K-$222K (Glassdoor est.)</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</si>
  <si>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</si>
  <si>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</si>
  <si>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</si>
  <si>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Peraton
3.3</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</si>
  <si>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</si>
  <si>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</si>
  <si>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</si>
  <si>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</si>
  <si>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</si>
  <si>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$94K-$154K (Glassdoor est.)</t>
  </si>
  <si>
    <t>Nurx
3.9</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</si>
  <si>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</si>
  <si>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</si>
  <si>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</si>
  <si>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</si>
  <si>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</si>
  <si>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$100K-$160K (Glassdoor est.)</t>
  </si>
  <si>
    <t>Johns Hopkins University Applied Physics Laboratory
4.5</t>
  </si>
  <si>
    <t>Laurel, MD</t>
  </si>
  <si>
    <t>MIT Lincoln Laboratory, Lockheed Martin, Northrop Grumman</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</si>
  <si>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</si>
  <si>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</si>
  <si>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</si>
  <si>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</si>
  <si>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$60K-$114K (Glassdoor est.)</t>
  </si>
  <si>
    <t>Excella Consulting
4.0</t>
  </si>
  <si>
    <t>Arlington, VA</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</si>
  <si>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</si>
  <si>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</si>
  <si>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</si>
  <si>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</si>
  <si>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$64K-$107K (Glassdoor est.)</t>
  </si>
  <si>
    <t>goTRG
4.2</t>
  </si>
  <si>
    <t>Miami, FL</t>
  </si>
  <si>
    <t>Data Management Specialist</t>
  </si>
  <si>
    <t>$31K-$65K (Glassdoor est.)</t>
  </si>
  <si>
    <t>NMR Consulting
4.5</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</si>
  <si>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</si>
  <si>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</si>
  <si>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</si>
  <si>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</si>
  <si>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</si>
  <si>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</si>
  <si>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</si>
  <si>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</si>
  <si>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</si>
  <si>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</si>
  <si>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</si>
  <si>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</si>
  <si>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</si>
  <si>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</si>
  <si>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</si>
  <si>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</si>
  <si>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</si>
  <si>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</si>
  <si>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</si>
  <si>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Data Analyst / Scientist</t>
  </si>
  <si>
    <t>$52K-$93K (Glassdoor est.)</t>
  </si>
  <si>
    <t>Scientific Research Corporation
4.2</t>
  </si>
  <si>
    <t>Patuxent River, MD</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</si>
  <si>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</si>
  <si>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</si>
  <si>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</si>
  <si>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</si>
  <si>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</si>
  <si>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</si>
  <si>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$72K-$123K (Glassdoor est.)</t>
  </si>
  <si>
    <t>MITRE
3.2</t>
  </si>
  <si>
    <t>McLean, VA</t>
  </si>
  <si>
    <t>Bedford, MA</t>
  </si>
  <si>
    <t>Federal Agencies</t>
  </si>
  <si>
    <t>Battelle, General Atomics, SAIC</t>
  </si>
  <si>
    <t>$74K-$124K (Glassdoor est.)</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</si>
  <si>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</si>
  <si>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</si>
  <si>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</si>
  <si>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</si>
  <si>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</si>
  <si>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</si>
  <si>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$102K-$164K (Glassdoor est.)</t>
  </si>
  <si>
    <t>Redjack
4.1</t>
  </si>
  <si>
    <t>Silver Spring, MD</t>
  </si>
  <si>
    <t>$89K-$153K (Glassdoor est.)</t>
  </si>
  <si>
    <t>7Park Data
3.8</t>
  </si>
  <si>
    <t>$61K-$110K (Glassdoor est.)</t>
  </si>
  <si>
    <t>Rapid Response Monitoring
4.7</t>
  </si>
  <si>
    <t>Syracuse, NY</t>
  </si>
  <si>
    <t>COPS Monitoring, National Monitoring Center, Affiliated Monitoring</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</si>
  <si>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</si>
  <si>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</si>
  <si>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</si>
  <si>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</si>
  <si>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</si>
  <si>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</si>
  <si>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</si>
  <si>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$200K-$275K(Employer est.)</t>
  </si>
  <si>
    <t>Gallup
4.2</t>
  </si>
  <si>
    <t>Advisory Board, Booz Allen Hamilton, McKinsey &amp; Company</t>
  </si>
  <si>
    <t>$68K-$123K (Glassdoor est.)</t>
  </si>
  <si>
    <t>CapTech
3.9</t>
  </si>
  <si>
    <t>Charlotte, NC</t>
  </si>
  <si>
    <t>Richmond, VA</t>
  </si>
  <si>
    <t>Accenture, North Highland, Deloitte</t>
  </si>
  <si>
    <t>$80K-$129K (Glassdoor est.)</t>
  </si>
  <si>
    <t>American Axle &amp; Manufacturing
3.3</t>
  </si>
  <si>
    <t>Southfield, MI</t>
  </si>
  <si>
    <t>Transportation Equipment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</si>
  <si>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</si>
  <si>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</si>
  <si>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</si>
  <si>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</si>
  <si>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</si>
  <si>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</si>
  <si>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</si>
  <si>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</si>
  <si>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</si>
  <si>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</si>
  <si>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</si>
  <si>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</si>
  <si>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</si>
  <si>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</si>
  <si>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</si>
  <si>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$121K-$193K (Glassdoor est.)</t>
  </si>
  <si>
    <t>Demandbase
4.5</t>
  </si>
  <si>
    <t>Engagio, Bombora, Terminus</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</si>
  <si>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</si>
  <si>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</si>
  <si>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</si>
  <si>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</si>
  <si>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</si>
  <si>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$102K-$163K (Glassdoor est.)</t>
  </si>
  <si>
    <t>Formation
3.2</t>
  </si>
  <si>
    <t>$76K-$140K (Glassdoor est.)</t>
  </si>
  <si>
    <t>Autodesk
4.0</t>
  </si>
  <si>
    <t>San Rafael, CA</t>
  </si>
  <si>
    <t>$60K-$101K (Glassdoor est.)</t>
  </si>
  <si>
    <t>Beck's Hybrids
4.6</t>
  </si>
  <si>
    <t>Atlanta, IN</t>
  </si>
  <si>
    <t>Farm Support Services</t>
  </si>
  <si>
    <t>Agriculture &amp; Forestry</t>
  </si>
  <si>
    <t>$82K-$133K (Glassdoor est.)</t>
  </si>
  <si>
    <t>DrFirst
2.8</t>
  </si>
  <si>
    <t>Rockville, MD</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</si>
  <si>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</si>
  <si>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</si>
  <si>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</si>
  <si>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</si>
  <si>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</si>
  <si>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$91K-$148K (Glassdoor est.)</t>
  </si>
  <si>
    <t>L.A. Care Health Plan
3.0</t>
  </si>
  <si>
    <t>Los Angeles, CA</t>
  </si>
  <si>
    <t>Health Net, Kaiser Permanente, Molina Healthcare</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</si>
  <si>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</si>
  <si>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</si>
  <si>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</si>
  <si>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</si>
  <si>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</si>
  <si>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</si>
  <si>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$77K-$124K (Glassdoor est.)</t>
  </si>
  <si>
    <t>Quick Base
4.4</t>
  </si>
  <si>
    <t>$80K-$135K (Glassdoor est.)</t>
  </si>
  <si>
    <t>The E.W. Scripps Company
3.5</t>
  </si>
  <si>
    <t>TV Broadcast &amp; Cable Networks</t>
  </si>
  <si>
    <t>$85K-$159K (Glassdoor est.)</t>
  </si>
  <si>
    <t>Upside Business Travel
4.0</t>
  </si>
  <si>
    <t>$80K-$105K(Employer est.)</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</si>
  <si>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</si>
  <si>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</si>
  <si>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</si>
  <si>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</si>
  <si>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</si>
  <si>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</si>
  <si>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</si>
  <si>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</si>
  <si>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</si>
  <si>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</si>
  <si>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Accuride International
3.6</t>
  </si>
  <si>
    <t>Santa Fe Springs, Los Angeles, CA</t>
  </si>
  <si>
    <t>Santa Fe Springs, CA</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</si>
  <si>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</si>
  <si>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</si>
  <si>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</si>
  <si>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</si>
  <si>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</si>
  <si>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$61K-$118K (Glassdoor est.)</t>
  </si>
  <si>
    <t>Ashburn, VA</t>
  </si>
  <si>
    <t>$60K-$102K (Glassdoor est.)</t>
  </si>
  <si>
    <t>Maven Wave Partners
4.4</t>
  </si>
  <si>
    <t>$112K-$182K (Glassdoor est.)</t>
  </si>
  <si>
    <t>First Command Financial Services, Inc.
3.2</t>
  </si>
  <si>
    <t>Fort Worth, TX</t>
  </si>
  <si>
    <t>Brokerage Services</t>
  </si>
  <si>
    <t>USAA, Navy Federal Credit Union, Raymond James Financial</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</si>
  <si>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</si>
  <si>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</si>
  <si>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</si>
  <si>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</si>
  <si>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</si>
  <si>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</si>
  <si>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</si>
  <si>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</si>
  <si>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</si>
  <si>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</si>
  <si>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</si>
  <si>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</si>
  <si>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</si>
  <si>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</si>
  <si>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</si>
  <si>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</si>
  <si>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</si>
  <si>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</si>
  <si>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$71K-$123K (Glassdoor est.)</t>
  </si>
  <si>
    <t>PA Consulting
3.4</t>
  </si>
  <si>
    <t>London, United Kingdom</t>
  </si>
  <si>
    <t>McKinsey &amp; Company, Accenture, Deloitte</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</si>
  <si>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</si>
  <si>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</si>
  <si>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</si>
  <si>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</si>
  <si>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</si>
  <si>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</si>
  <si>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$80K-$130K (Glassdoor est.)</t>
  </si>
  <si>
    <t>Evolve Vacation Rental
3.7</t>
  </si>
  <si>
    <t>Travel Agencies</t>
  </si>
  <si>
    <t>Travel &amp; Tourism</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</si>
  <si>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</si>
  <si>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</si>
  <si>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</si>
  <si>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</si>
  <si>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</si>
  <si>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</si>
  <si>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</si>
  <si>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</si>
  <si>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</si>
  <si>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</si>
  <si>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</si>
  <si>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</si>
  <si>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</si>
  <si>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</si>
  <si>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</si>
  <si>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</si>
  <si>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</si>
  <si>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</si>
  <si>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</si>
  <si>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</si>
  <si>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</si>
  <si>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</si>
  <si>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</si>
  <si>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$71K-$204K (Glassdoor est.)</t>
  </si>
  <si>
    <t>$75K-$125K (Glassdoor est.)</t>
  </si>
  <si>
    <t>PatientPoint
3.8</t>
  </si>
  <si>
    <t>Outcome Health, Health Media Network, Mesmerize Marketing</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</si>
  <si>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</si>
  <si>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</si>
  <si>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</si>
  <si>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</si>
  <si>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</si>
  <si>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</si>
  <si>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</si>
  <si>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</si>
  <si>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Senior Spark Engineer (Data Science)</t>
  </si>
  <si>
    <t>$65K-$148K (Glassdoor est.)</t>
  </si>
  <si>
    <t>KSM Consulting
4.4</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</si>
  <si>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</si>
  <si>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</si>
  <si>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</si>
  <si>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</si>
  <si>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</si>
  <si>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</si>
  <si>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</si>
  <si>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</si>
  <si>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$124K-$204K (Glassdoor est.)</t>
  </si>
  <si>
    <t>MassMutual
3.6</t>
  </si>
  <si>
    <t>Springfield, MA</t>
  </si>
  <si>
    <t>$131K-$207K (Glassdoor est.)</t>
  </si>
  <si>
    <t>Genentech
3.9</t>
  </si>
  <si>
    <t>South San Francisco, CA</t>
  </si>
  <si>
    <t>$110K-$174K (Glassdoor est.)</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</si>
  <si>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</si>
  <si>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</si>
  <si>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</si>
  <si>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</si>
  <si>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</si>
  <si>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</si>
  <si>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</si>
  <si>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</si>
  <si>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</si>
  <si>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</si>
  <si>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</si>
  <si>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</si>
  <si>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</si>
  <si>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</si>
  <si>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</si>
  <si>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</si>
  <si>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</si>
  <si>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</si>
  <si>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</si>
  <si>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</si>
  <si>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</si>
  <si>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</si>
  <si>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</si>
  <si>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</si>
  <si>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</si>
  <si>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</si>
  <si>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</si>
  <si>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</si>
  <si>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</si>
  <si>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</si>
  <si>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</si>
  <si>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</si>
  <si>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</si>
  <si>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</si>
  <si>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</si>
  <si>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</si>
  <si>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</si>
  <si>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</si>
  <si>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</si>
  <si>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$116K-$185K (Glassdoor est.)</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</si>
  <si>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</si>
  <si>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</si>
  <si>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</si>
  <si>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</si>
  <si>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</si>
  <si>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</si>
  <si>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</si>
  <si>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</si>
  <si>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</si>
  <si>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</si>
  <si>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</si>
  <si>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</si>
  <si>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</si>
  <si>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</si>
  <si>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</si>
  <si>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</si>
  <si>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</si>
  <si>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</si>
  <si>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</si>
  <si>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</si>
  <si>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</si>
  <si>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</si>
  <si>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</si>
  <si>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</si>
  <si>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Plymouth Rock Assurance
3.3</t>
  </si>
  <si>
    <t>Woodbridge, NJ</t>
  </si>
  <si>
    <t>Arbella Insurance, Safety Insurance</t>
  </si>
  <si>
    <t>Employer Provided Salary:$200K-$250K</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</si>
  <si>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</si>
  <si>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</si>
  <si>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</si>
  <si>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</si>
  <si>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</si>
  <si>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</si>
  <si>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</si>
  <si>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</si>
  <si>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</si>
  <si>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$111K-$183K (Glassdoor est.)</t>
  </si>
  <si>
    <t>Argo Group US
3.4</t>
  </si>
  <si>
    <t>Hamilton, Bermuda</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</si>
  <si>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</si>
  <si>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</si>
  <si>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</si>
  <si>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</si>
  <si>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</si>
  <si>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</si>
  <si>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</si>
  <si>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</si>
  <si>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</si>
  <si>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PennyMac
3.2</t>
  </si>
  <si>
    <t>Westlake Village, CA</t>
  </si>
  <si>
    <t>Lending</t>
  </si>
  <si>
    <t>Nationstar Mortgage, Caliber Funding, Quicken Loans</t>
  </si>
  <si>
    <t>$114K-$182K (Glassdoor est.)</t>
  </si>
  <si>
    <t>Zest AI
3.9</t>
  </si>
  <si>
    <t>Burbank, CA</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</si>
  <si>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</si>
  <si>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</si>
  <si>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</si>
  <si>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</si>
  <si>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</si>
  <si>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$114K-$179K (Glassdoor est.)</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</si>
  <si>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</si>
  <si>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</si>
  <si>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</si>
  <si>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</si>
  <si>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</si>
  <si>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</si>
  <si>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</si>
  <si>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</si>
  <si>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</si>
  <si>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$108K-$173K (Glassdoor est.)</t>
  </si>
  <si>
    <t>Recursion Pharmaceuticals
4.7</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</si>
  <si>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</si>
  <si>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</si>
  <si>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</si>
  <si>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</si>
  <si>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</si>
  <si>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</si>
  <si>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</si>
  <si>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</si>
  <si>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</si>
  <si>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ClearEdge
4.0</t>
  </si>
  <si>
    <t>Annapolis Junction, MD</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</si>
  <si>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</si>
  <si>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</si>
  <si>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</si>
  <si>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</si>
  <si>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</si>
  <si>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</si>
  <si>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</si>
  <si>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</si>
  <si>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</si>
  <si>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</si>
  <si>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</si>
  <si>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</si>
  <si>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</si>
  <si>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</si>
  <si>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</si>
  <si>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</si>
  <si>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</si>
  <si>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</si>
  <si>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</si>
  <si>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</si>
  <si>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</si>
  <si>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</si>
  <si>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</si>
  <si>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</si>
  <si>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</si>
  <si>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</si>
  <si>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</si>
  <si>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</si>
  <si>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</si>
  <si>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</si>
  <si>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</si>
  <si>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</si>
  <si>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</si>
  <si>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</si>
  <si>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</si>
  <si>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</si>
  <si>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</si>
  <si>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</si>
  <si>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</si>
  <si>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</si>
  <si>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</si>
  <si>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</si>
  <si>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</si>
  <si>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</si>
  <si>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</si>
  <si>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</si>
  <si>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</si>
  <si>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</si>
  <si>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</si>
  <si>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</si>
  <si>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</si>
  <si>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</si>
  <si>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</si>
  <si>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</si>
  <si>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</si>
  <si>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</si>
  <si>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</si>
  <si>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</si>
  <si>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</si>
  <si>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</si>
  <si>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</si>
  <si>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</si>
  <si>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</si>
  <si>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</si>
  <si>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</si>
  <si>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</si>
  <si>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$66K-$112K (Glassdoor est.)</t>
  </si>
  <si>
    <t>Lockheed Martin
3.7</t>
  </si>
  <si>
    <t>Bethesda, MD</t>
  </si>
  <si>
    <t>Boeing, Northrop Grumman, Raytheon</t>
  </si>
  <si>
    <t>$76K-$125K (Glassdoor est.)</t>
  </si>
  <si>
    <t>Acuity Insurance
4.8</t>
  </si>
  <si>
    <t>Sheboygan, WI</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</si>
  <si>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</si>
  <si>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</si>
  <si>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</si>
  <si>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</si>
  <si>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</si>
  <si>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</si>
  <si>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</si>
  <si>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</si>
  <si>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</si>
  <si>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$53K-$92K (Glassdoor est.)</t>
  </si>
  <si>
    <t>Credera
4.3</t>
  </si>
  <si>
    <t>Spectrum Communications and Consulting
3.4</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</si>
  <si>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</si>
  <si>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</si>
  <si>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</si>
  <si>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</si>
  <si>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</si>
  <si>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</si>
  <si>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</si>
  <si>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$60K-$103K (Glassdoor est.)</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</si>
  <si>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</si>
  <si>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</si>
  <si>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</si>
  <si>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</si>
  <si>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</si>
  <si>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</si>
  <si>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</si>
  <si>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</si>
  <si>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</si>
  <si>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</si>
  <si>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</si>
  <si>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</si>
  <si>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</si>
  <si>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</si>
  <si>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</si>
  <si>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</si>
  <si>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$34K-$64K (Glassdoor est.)</t>
  </si>
  <si>
    <t>DRB Systems
4.0</t>
  </si>
  <si>
    <t>Meridian, ID</t>
  </si>
  <si>
    <t>Akron, OH</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</si>
  <si>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</si>
  <si>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</si>
  <si>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</si>
  <si>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</si>
  <si>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$66K-$111K (Glassdoor est.)</t>
  </si>
  <si>
    <t>U.Group
3.5</t>
  </si>
  <si>
    <t>Data &amp; Analytics Consultant (NYC)</t>
  </si>
  <si>
    <t>$91K-$138K (Glassdoor est.)</t>
  </si>
  <si>
    <t>Systems Evolution Inc.
4.7</t>
  </si>
  <si>
    <t>$62K-$114K (Glassdoor est.)</t>
  </si>
  <si>
    <t>Eventbrite
4.4</t>
  </si>
  <si>
    <t>Nashville, TN</t>
  </si>
  <si>
    <t>See Tickets, TicketWeb, Vendini</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</si>
  <si>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</si>
  <si>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</si>
  <si>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</si>
  <si>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</si>
  <si>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</si>
  <si>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$74K-$119K (Glassdoor est.)</t>
  </si>
  <si>
    <t>comScore
2.5</t>
  </si>
  <si>
    <t>Portland, OR</t>
  </si>
  <si>
    <t>Nielsen, Hitwise, Coremetrics</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</si>
  <si>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</si>
  <si>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</si>
  <si>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</si>
  <si>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</si>
  <si>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</si>
  <si>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$15K-$16K(Employer est.)</t>
  </si>
  <si>
    <t>NPD
3.9</t>
  </si>
  <si>
    <t>Port Washington, NY</t>
  </si>
  <si>
    <t>$61K-$106K (Glassdoor est.)</t>
  </si>
  <si>
    <t>Bakery Agency
4.3</t>
  </si>
  <si>
    <t>Austin, TX</t>
  </si>
  <si>
    <t>$127K-$199K (Glassdoor est.)</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</si>
  <si>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</si>
  <si>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</si>
  <si>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</si>
  <si>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</si>
  <si>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</si>
  <si>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</si>
  <si>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</si>
  <si>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</si>
  <si>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</si>
  <si>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</si>
  <si>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</si>
  <si>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</si>
  <si>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</si>
  <si>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</si>
  <si>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</si>
  <si>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</si>
  <si>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</si>
  <si>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</si>
  <si>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$72K-$117K (Glassdoor est.)</t>
  </si>
  <si>
    <t>Ameritas Life Insurance Corp
3.0</t>
  </si>
  <si>
    <t>Lincoln, NE</t>
  </si>
  <si>
    <t>$78K-$126K (Glassdoor est.)</t>
  </si>
  <si>
    <t>Genworth
3.7</t>
  </si>
  <si>
    <t>Raleigh, NC</t>
  </si>
  <si>
    <t>MetLife, Northwestern Mutual, Prudential</t>
  </si>
  <si>
    <t>$116K-$194K (Glassdoor est.)</t>
  </si>
  <si>
    <t>Phila, PA</t>
  </si>
  <si>
    <t>$83K-$133K (Glassdoor est.)</t>
  </si>
  <si>
    <t>Trace Data
3.9</t>
  </si>
  <si>
    <t>Oakland, CA</t>
  </si>
  <si>
    <t>Santa Ana, CA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</si>
  <si>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</si>
  <si>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</si>
  <si>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</si>
  <si>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</si>
  <si>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</si>
  <si>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$83K-$135K (Glassdoor est.)</t>
  </si>
  <si>
    <t>Tekvalley, Corp.
4.0</t>
  </si>
  <si>
    <t>$70K-$122K (Glassdoor est.)</t>
  </si>
  <si>
    <t>BWX Technologies
3.5</t>
  </si>
  <si>
    <t>Oak Ridge, TN</t>
  </si>
  <si>
    <t>Lynchburg, VA</t>
  </si>
  <si>
    <t>$70K-$132K (Glassdoor est.)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</si>
  <si>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</si>
  <si>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</si>
  <si>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</si>
  <si>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</si>
  <si>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</si>
  <si>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</si>
  <si>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</si>
  <si>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</si>
  <si>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</si>
  <si>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</si>
  <si>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</si>
  <si>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</si>
  <si>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</si>
  <si>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</si>
  <si>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</si>
  <si>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</si>
  <si>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</si>
  <si>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</si>
  <si>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</si>
  <si>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</si>
  <si>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</si>
  <si>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</si>
  <si>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</si>
  <si>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</si>
  <si>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</si>
  <si>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</si>
  <si>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$108K-$176K (Glassdoor est.)</t>
  </si>
  <si>
    <t>$130K-$208K (Glassdoor est.)</t>
  </si>
  <si>
    <t>CK-12 Foundation
4.1</t>
  </si>
  <si>
    <t>K-12 Education</t>
  </si>
  <si>
    <t>CONSULTANTâ€“ DATA ANALYTICS GROUP</t>
  </si>
  <si>
    <t>$37K-$68K (Glassdoor est.)</t>
  </si>
  <si>
    <t>Opinion Dynamics
4.2</t>
  </si>
  <si>
    <t>Waltham, MA</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</si>
  <si>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</si>
  <si>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</si>
  <si>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</si>
  <si>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$105K-$173K (Glassdoor est.)</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</si>
  <si>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</si>
  <si>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</si>
  <si>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</si>
  <si>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</si>
  <si>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</si>
  <si>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</si>
  <si>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</si>
  <si>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</si>
  <si>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</si>
  <si>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</si>
  <si>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</si>
  <si>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</si>
  <si>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</si>
  <si>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</si>
  <si>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</si>
  <si>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</si>
  <si>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</si>
  <si>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</si>
  <si>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</si>
  <si>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$92K-$150K (Glassdoor est.)</t>
  </si>
  <si>
    <t>Principal Data Engineer, Data Platform &amp; Insights</t>
  </si>
  <si>
    <t>$116K-$209K (Glassdoor est.)</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</si>
  <si>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</si>
  <si>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</si>
  <si>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</si>
  <si>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</si>
  <si>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</si>
  <si>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</si>
  <si>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Data Operations Lead</t>
  </si>
  <si>
    <t>Employer Provided Salary:$85K-$90K</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</si>
  <si>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</si>
  <si>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</si>
  <si>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</si>
  <si>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</si>
  <si>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</si>
  <si>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2.2</t>
  </si>
  <si>
    <t>Geometry Global, TracyLocke, Saatchi &amp; Saatchi X</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</si>
  <si>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</si>
  <si>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</si>
  <si>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</si>
  <si>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</si>
  <si>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</si>
  <si>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</si>
  <si>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</si>
  <si>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</si>
  <si>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</si>
  <si>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$127K-$202K (Glassdoor est.)</t>
  </si>
  <si>
    <t>Samba TV
3.3</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</si>
  <si>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</si>
  <si>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</si>
  <si>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</si>
  <si>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</si>
  <si>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</si>
  <si>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</si>
  <si>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</si>
  <si>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</si>
  <si>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</si>
  <si>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</si>
  <si>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</si>
  <si>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</si>
  <si>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</si>
  <si>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</si>
  <si>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</si>
  <si>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</si>
  <si>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</si>
  <si>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</si>
  <si>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$95K-$154K (Glassdoor est.)</t>
  </si>
  <si>
    <t>Brighthouse Financial
3.5</t>
  </si>
  <si>
    <t>Staff BI and Data Engineer</t>
  </si>
  <si>
    <t>$80K-$148K (Glassdoor est.)</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</si>
  <si>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</si>
  <si>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</si>
  <si>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</si>
  <si>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</si>
  <si>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</si>
  <si>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</si>
  <si>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</si>
  <si>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</si>
  <si>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</si>
  <si>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Director - Data, Privacy and AI Governance</t>
  </si>
  <si>
    <t>$67K-$135K (Glassdoor est.)</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</si>
  <si>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</si>
  <si>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</si>
  <si>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</si>
  <si>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</si>
  <si>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</si>
  <si>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</si>
  <si>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</si>
  <si>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</si>
  <si>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</si>
  <si>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</si>
  <si>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Data Analytics Project Manager</t>
  </si>
  <si>
    <t>$34K-$92K (Glassdoor est.)</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</si>
  <si>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</si>
  <si>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</si>
  <si>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</si>
  <si>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</si>
  <si>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</si>
  <si>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</si>
  <si>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</si>
  <si>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$65K-$124K (Glassdoor est.)</t>
  </si>
  <si>
    <t>Alignment Healthcare
3.5</t>
  </si>
  <si>
    <t>Orange, CA</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</si>
  <si>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</si>
  <si>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</si>
  <si>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</si>
  <si>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</si>
  <si>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</si>
  <si>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</si>
  <si>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</si>
  <si>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</si>
  <si>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</si>
  <si>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$43K-$86K (Glassdoor est.)</t>
  </si>
  <si>
    <t>Guidepoint
3.2</t>
  </si>
  <si>
    <t>Coleman Research, AlphaSights, Third Bridge</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</si>
  <si>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</si>
  <si>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</si>
  <si>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</si>
  <si>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</si>
  <si>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</si>
  <si>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Associate Director, Platform and DevOps- Data Engineering and Aritifical Intelligence</t>
  </si>
  <si>
    <t>$113K-$196K (Glassdoor est.)</t>
  </si>
  <si>
    <t>$97K-$160K (Glassdoor est.)</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</si>
  <si>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</si>
  <si>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</si>
  <si>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</si>
  <si>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</si>
  <si>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</si>
  <si>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$102K-$172K (Glassdoor est.)</t>
  </si>
  <si>
    <t>AstraZeneca
3.9</t>
  </si>
  <si>
    <t>Cambridge, United Kingdom</t>
  </si>
  <si>
    <t>Roche, GlaxoSmithKline, Novartis</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</si>
  <si>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</si>
  <si>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</si>
  <si>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</si>
  <si>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</si>
  <si>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</si>
  <si>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</si>
  <si>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</si>
  <si>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</si>
  <si>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</si>
  <si>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</si>
  <si>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</si>
  <si>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</si>
  <si>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</si>
  <si>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</si>
  <si>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</si>
  <si>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</si>
  <si>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</si>
  <si>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</si>
  <si>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</si>
  <si>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</si>
  <si>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</si>
  <si>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</si>
  <si>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</si>
  <si>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</si>
  <si>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</si>
  <si>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</si>
  <si>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</si>
  <si>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</si>
  <si>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</si>
  <si>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</si>
  <si>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</si>
  <si>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</si>
  <si>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</si>
  <si>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</si>
  <si>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</si>
  <si>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</si>
  <si>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</si>
  <si>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</si>
  <si>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</si>
  <si>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</si>
  <si>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</si>
  <si>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</si>
  <si>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</si>
  <si>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</si>
  <si>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</si>
  <si>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</si>
  <si>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</si>
  <si>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</si>
  <si>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</si>
  <si>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</si>
  <si>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</si>
  <si>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</si>
  <si>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</si>
  <si>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</si>
  <si>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</si>
  <si>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</si>
  <si>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</si>
  <si>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</si>
  <si>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</si>
  <si>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</si>
  <si>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</si>
  <si>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</si>
  <si>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</si>
  <si>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</si>
  <si>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</si>
  <si>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</si>
  <si>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</si>
  <si>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</si>
  <si>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</si>
  <si>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</si>
  <si>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</si>
  <si>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</si>
  <si>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</si>
  <si>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</si>
  <si>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$125K-$210K (Glassdoor est.)</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</si>
  <si>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</si>
  <si>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</si>
  <si>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</si>
  <si>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</si>
  <si>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</si>
  <si>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</si>
  <si>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$139K-$221K (Glassdoor est.)</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</si>
  <si>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</si>
  <si>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</si>
  <si>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</si>
  <si>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Genesys
4.3</t>
  </si>
  <si>
    <t>Durham, NC</t>
  </si>
  <si>
    <t>Daly City, CA</t>
  </si>
  <si>
    <t>Avaya, Five9, Salesforce</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</si>
  <si>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</si>
  <si>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</si>
  <si>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</si>
  <si>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</si>
  <si>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</si>
  <si>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</si>
  <si>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</si>
  <si>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</si>
  <si>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</si>
  <si>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</si>
  <si>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</si>
  <si>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</si>
  <si>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Associate, Data Science, Internal Audit</t>
  </si>
  <si>
    <t>$43K-$82K (Glassdoor est.)</t>
  </si>
  <si>
    <t>Santander
3.1</t>
  </si>
  <si>
    <t>Madrid, Spain</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</si>
  <si>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</si>
  <si>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</si>
  <si>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</si>
  <si>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</si>
  <si>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</si>
  <si>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</si>
  <si>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</si>
  <si>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</si>
  <si>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</si>
  <si>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</si>
  <si>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</si>
  <si>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</si>
  <si>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</si>
  <si>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</si>
  <si>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</si>
  <si>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</si>
  <si>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Technology-Minded, Data Professional Opportunities</t>
  </si>
  <si>
    <t>$40K-$101K (Glassdoor est.)</t>
  </si>
  <si>
    <t>Veterans United Home Loans
4.7</t>
  </si>
  <si>
    <t>Columbia, MO</t>
  </si>
  <si>
    <t>$97K-$180K (Glassdoor est.)</t>
  </si>
  <si>
    <t>Praetorian
4.7</t>
  </si>
  <si>
    <t>$81K-$134K (Glassdoor est.)</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</si>
  <si>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</si>
  <si>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</si>
  <si>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</si>
  <si>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</si>
  <si>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</si>
  <si>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</si>
  <si>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</si>
  <si>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</si>
  <si>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</si>
  <si>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</si>
  <si>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Glassdoor
4.0</t>
  </si>
  <si>
    <t>Mill Valley, CA</t>
  </si>
  <si>
    <t>Indeed, LinkedIn</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</si>
  <si>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</si>
  <si>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</si>
  <si>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</si>
  <si>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$81K-$140K (Glassdoor est.)</t>
  </si>
  <si>
    <t>Assurant
3.4</t>
  </si>
  <si>
    <t>Westlake, OH</t>
  </si>
  <si>
    <t>Asurion, SquareTrade, National General Insurance</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</si>
  <si>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</si>
  <si>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</si>
  <si>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</si>
  <si>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</si>
  <si>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</si>
  <si>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</si>
  <si>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</si>
  <si>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</si>
  <si>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</si>
  <si>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</si>
  <si>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</si>
  <si>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</si>
  <si>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</si>
  <si>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</si>
  <si>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</si>
  <si>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</si>
  <si>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</si>
  <si>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</si>
  <si>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</si>
  <si>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</si>
  <si>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</si>
  <si>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</si>
  <si>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</si>
  <si>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</si>
  <si>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</si>
  <si>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</si>
  <si>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$92K-$146K (Glassdoor est.)</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</si>
  <si>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</si>
  <si>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</si>
  <si>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</si>
  <si>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</si>
  <si>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</si>
  <si>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</si>
  <si>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</si>
  <si>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</si>
  <si>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</si>
  <si>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</si>
  <si>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</si>
  <si>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Director II, Data Science - GRS Predictive Analytics</t>
  </si>
  <si>
    <t>$150K-$239K (Glassdoor est.)</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</si>
  <si>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</si>
  <si>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</si>
  <si>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</si>
  <si>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$82K-$129K(Employer est.)</t>
  </si>
  <si>
    <t>Applied Research Laboratories
3.7</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</si>
  <si>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</si>
  <si>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</si>
  <si>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</si>
  <si>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</si>
  <si>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</si>
  <si>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</si>
  <si>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</si>
  <si>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</si>
  <si>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</si>
  <si>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</si>
  <si>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</si>
  <si>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</si>
  <si>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</si>
  <si>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Director Data Science</t>
  </si>
  <si>
    <t>$124K-$199K (Glassdoor est.)</t>
  </si>
  <si>
    <t>TRANZACT
3.6</t>
  </si>
  <si>
    <t>Fort Lee, NJ</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</si>
  <si>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</si>
  <si>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</si>
  <si>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</si>
  <si>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</si>
  <si>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</si>
  <si>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$97K-$181K (Glassdoor est.)</t>
  </si>
  <si>
    <t>Figure Eight
3.9</t>
  </si>
  <si>
    <t>$100K-$173K (Glassdoor est.)</t>
  </si>
  <si>
    <t>$53K-$96K (Glassdoor est.)</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</si>
  <si>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</si>
  <si>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</si>
  <si>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</si>
  <si>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</si>
  <si>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Royce Geospatial
5.0</t>
  </si>
  <si>
    <t>Springfield, VA</t>
  </si>
  <si>
    <t>$94K-$139K (Glassdoor est.)</t>
  </si>
  <si>
    <t>Citi
3.6</t>
  </si>
  <si>
    <t>Jersey City, NJ</t>
  </si>
  <si>
    <t>Principal Machine Learning Scientist</t>
  </si>
  <si>
    <t>$176K-$289K (Glassdoor est.)</t>
  </si>
  <si>
    <t>Sage Intacct
4.7</t>
  </si>
  <si>
    <t>$92K-$149K (Glassdoor est.)</t>
  </si>
  <si>
    <t>Scale AI
3.5</t>
  </si>
  <si>
    <t>$118K-$188K (Glassdoor est.)</t>
  </si>
  <si>
    <t>Change Healthcare
2.7</t>
  </si>
  <si>
    <t>Emeryville, CA</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</si>
  <si>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</si>
  <si>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</si>
  <si>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</si>
  <si>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$65K-$106K (Glassdoor est.)</t>
  </si>
  <si>
    <t>HG Insights
4.7</t>
  </si>
  <si>
    <t>Santa Barbara, CA</t>
  </si>
  <si>
    <t>$55K-$98K (Glassdoor est.)</t>
  </si>
  <si>
    <t>1-800-FLOWERS.COM, Inc.
2.8</t>
  </si>
  <si>
    <t>Carle Place, NY</t>
  </si>
  <si>
    <t>$94K-$162K (Glassdoor est.)</t>
  </si>
  <si>
    <t>CBS Interactive
3.5</t>
  </si>
  <si>
    <t>NBCUniversal, Comcast, Netflix</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</si>
  <si>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</si>
  <si>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</si>
  <si>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</si>
  <si>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</si>
  <si>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</si>
  <si>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</si>
  <si>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</si>
  <si>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</si>
  <si>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</si>
  <si>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</si>
  <si>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</si>
  <si>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</si>
  <si>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</si>
  <si>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</si>
  <si>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CareDx
2.5</t>
  </si>
  <si>
    <t>Brisbane, CA</t>
  </si>
  <si>
    <t>Sequenom</t>
  </si>
  <si>
    <t>$87K-$140K (Glassdoor est.)</t>
  </si>
  <si>
    <t>Serigor Inc.
3.9</t>
  </si>
  <si>
    <t>$76K-$127K (Glassdoor est.)</t>
  </si>
  <si>
    <t>Leidos
3.4</t>
  </si>
  <si>
    <t>Data Analyst, Performance Partnership</t>
  </si>
  <si>
    <t>$54K-$92K (Glassdoor est.)</t>
  </si>
  <si>
    <t>Beckman Coulter Diagnostics
3.6</t>
  </si>
  <si>
    <t>Brea, CA</t>
  </si>
  <si>
    <t>Health Care Products Manufacturing</t>
  </si>
  <si>
    <t>Abbott Laboratories, Roche, Thermo Fisher Scientific</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</si>
  <si>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</si>
  <si>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</si>
  <si>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</si>
  <si>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</si>
  <si>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ALIN</t>
  </si>
  <si>
    <t>Noida, India</t>
  </si>
  <si>
    <t>e-IT Professionals Corp.
3.5</t>
  </si>
  <si>
    <t>Canton, MI</t>
  </si>
  <si>
    <t>Health, Beauty, &amp; Fitness</t>
  </si>
  <si>
    <t>Consumer Services</t>
  </si>
  <si>
    <t>$112K-$179K (Glassdoor est.)</t>
  </si>
  <si>
    <t>TechProjects
4.8</t>
  </si>
  <si>
    <t>North Brunswick, NJ</t>
  </si>
  <si>
    <t>$63K-$111K (Glassdoor est.)</t>
  </si>
  <si>
    <t>Biz2Credit Inc
4.0</t>
  </si>
  <si>
    <t>Fundera, Bond Street, OnDeck</t>
  </si>
  <si>
    <t>$75K-$126K (Glassdoor est.)</t>
  </si>
  <si>
    <t>PeoplesBank
4.2</t>
  </si>
  <si>
    <t>Holyoke, MA</t>
  </si>
  <si>
    <t>$110K-$184K (Glassdoor est.)</t>
  </si>
  <si>
    <t>Capgemini
3.8</t>
  </si>
  <si>
    <t>Paris, France</t>
  </si>
  <si>
    <t>Accenture, CGI, Sopra Steria</t>
  </si>
  <si>
    <t>$76K-$145K (Glassdoor est.)</t>
  </si>
  <si>
    <t>GNY Insurance Companies
3.7</t>
  </si>
  <si>
    <t>Travelers, Chubb, Crum &amp; Forster</t>
  </si>
  <si>
    <t>$70K-$118K (Glassdoor est.)</t>
  </si>
  <si>
    <t>Conch Technologies, Inc
4.6</t>
  </si>
  <si>
    <t>Memphis, TN</t>
  </si>
  <si>
    <t>$94K-$153K (Glassdoor est.)</t>
  </si>
  <si>
    <t>Medidata Solutions
4.3</t>
  </si>
  <si>
    <t>Oracle</t>
  </si>
  <si>
    <t>Software Data Engineer - College</t>
  </si>
  <si>
    <t>Corvallis, OR</t>
  </si>
  <si>
    <t>$150K-$180K (Glassdoor est.)</t>
  </si>
  <si>
    <t>Quartet Health
3.9</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</si>
  <si>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</si>
  <si>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</si>
  <si>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</si>
  <si>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</si>
  <si>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</si>
  <si>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</si>
  <si>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</si>
  <si>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</si>
  <si>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</si>
  <si>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</si>
  <si>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</si>
  <si>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</si>
  <si>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</si>
  <si>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</si>
  <si>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</si>
  <si>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</si>
  <si>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Gaithersburg, MD</t>
  </si>
  <si>
    <t>$64K-$108K (Glassdoor est.)</t>
  </si>
  <si>
    <t>Brillient
3.7</t>
  </si>
  <si>
    <t>$89K-$144K (Glassdoor est.)</t>
  </si>
  <si>
    <t>Entefy
4.4</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</si>
  <si>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</si>
  <si>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</si>
  <si>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</si>
  <si>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</si>
  <si>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</si>
  <si>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$135K-$211K (Glassdoor est.)</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</si>
  <si>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</si>
  <si>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</si>
  <si>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</si>
  <si>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</si>
  <si>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</si>
  <si>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$129K-$215K (Glassdoor est.)</t>
  </si>
  <si>
    <t>Two Sigma
4.4</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</si>
  <si>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</si>
  <si>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</si>
  <si>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</si>
  <si>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$50K-$89K (Glassdoor est.)</t>
  </si>
  <si>
    <t>$71K-$124K (Glassdoor est.)</t>
  </si>
  <si>
    <t>Strategic Financial Solutions
4.0</t>
  </si>
  <si>
    <t>Consumer Product Rental</t>
  </si>
  <si>
    <t>National Debt Relief, Freedom Financial Network</t>
  </si>
  <si>
    <t>$69K-$121K (Glassdoor est.)</t>
  </si>
  <si>
    <t>Remedy BPCI Partners, LLC.
3.4</t>
  </si>
  <si>
    <t>Norwalk, CT</t>
  </si>
  <si>
    <t>Healthfirst (New York), naviHealth</t>
  </si>
  <si>
    <t>$150K-$238K (Glassdoor est.)</t>
  </si>
  <si>
    <t>The Climate Corporation
3.2</t>
  </si>
  <si>
    <t>Granular, Intuit, John Deere</t>
  </si>
  <si>
    <t>$77K-$132K (Glassdoor est.)</t>
  </si>
  <si>
    <t>Crossix Solutions
3.5</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</si>
  <si>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</si>
  <si>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</si>
  <si>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</si>
  <si>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</si>
  <si>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</si>
  <si>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</si>
  <si>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</si>
  <si>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</si>
  <si>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</si>
  <si>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</si>
  <si>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</si>
  <si>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</si>
  <si>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</si>
  <si>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$119K-$187K (Glassdoor est.)</t>
  </si>
  <si>
    <t>Factual
4.3</t>
  </si>
  <si>
    <t>Foursquare</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</si>
  <si>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</si>
  <si>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</si>
  <si>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</si>
  <si>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</si>
  <si>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</si>
  <si>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</si>
  <si>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</si>
  <si>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</si>
  <si>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</si>
  <si>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</si>
  <si>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Data Science Engineer - Mobile</t>
  </si>
  <si>
    <t>$116K-$208K (Glassdoor est.)</t>
  </si>
  <si>
    <t>Adobe
4.0</t>
  </si>
  <si>
    <t>Apple, Microsoft</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</si>
  <si>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</si>
  <si>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</si>
  <si>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</si>
  <si>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</si>
  <si>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</si>
  <si>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</si>
  <si>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</si>
  <si>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</si>
  <si>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Sr Expert Data Science, Advanced Visual Analytics (Associate level)</t>
  </si>
  <si>
    <t>$80K-$133K (Glassdoor est.)</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</si>
  <si>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</si>
  <si>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</si>
  <si>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</si>
  <si>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</si>
  <si>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</si>
  <si>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</si>
  <si>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</si>
  <si>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</si>
  <si>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</si>
  <si>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</si>
  <si>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$130K-$206K (Glassdoor est.)</t>
  </si>
  <si>
    <t>Confluent
4.7</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</si>
  <si>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</si>
  <si>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</si>
  <si>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</si>
  <si>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Principal, Data Science - Advanced Analytics</t>
  </si>
  <si>
    <t>$86K-$137K (Glassdoor est.)</t>
  </si>
  <si>
    <t>IQVIA
3.6</t>
  </si>
  <si>
    <t>Plymouth Meeting, PA</t>
  </si>
  <si>
    <t>PPD, INC Research, PRA Health Sciences</t>
  </si>
  <si>
    <t>Data Science Project Manager</t>
  </si>
  <si>
    <t>$37K-$100K (Glassdoor est.)</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</si>
  <si>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</si>
  <si>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</si>
  <si>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</si>
  <si>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</si>
  <si>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</si>
  <si>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</si>
  <si>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</si>
  <si>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</si>
  <si>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</si>
  <si>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Data Science Manager</t>
  </si>
  <si>
    <t>$95K-$160K (Glassdoor est.)</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</si>
  <si>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</si>
  <si>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</si>
  <si>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</si>
  <si>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</si>
  <si>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</si>
  <si>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</si>
  <si>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</si>
  <si>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</si>
  <si>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</si>
  <si>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</si>
  <si>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</si>
  <si>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</si>
  <si>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</si>
  <si>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</si>
  <si>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</si>
  <si>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</si>
  <si>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</si>
  <si>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</si>
  <si>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</si>
  <si>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Product Manager/Data Evangelist</t>
  </si>
  <si>
    <t>$50K-$98K (Glassdoor est.)</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</si>
  <si>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</si>
  <si>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</si>
  <si>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</si>
  <si>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</si>
  <si>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</si>
  <si>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</si>
  <si>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</si>
  <si>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</si>
  <si>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</si>
  <si>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</si>
  <si>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</si>
  <si>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</si>
  <si>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</si>
  <si>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</si>
  <si>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</si>
  <si>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COUNTRY Financial
3.8</t>
  </si>
  <si>
    <t>Bloomington, IL</t>
  </si>
  <si>
    <t>Northwestern Mutual, American Family Insurance, MetLife</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</si>
  <si>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</si>
  <si>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</si>
  <si>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</si>
  <si>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$72K-$142K (Glassdoor est.)</t>
  </si>
  <si>
    <t>Mentor Graphics
4.1</t>
  </si>
  <si>
    <t>Wilsonville, OR</t>
  </si>
  <si>
    <t>Cadence Design Systems, Synopsys, Altium Limited</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</si>
  <si>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</si>
  <si>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</si>
  <si>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</si>
  <si>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</si>
  <si>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</si>
  <si>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</si>
  <si>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</si>
  <si>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</si>
  <si>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</si>
  <si>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</si>
  <si>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</si>
  <si>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</si>
  <si>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</si>
  <si>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</si>
  <si>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</si>
  <si>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</si>
  <si>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</si>
  <si>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</si>
  <si>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</si>
  <si>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Grand Rounds
4.2</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</si>
  <si>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</si>
  <si>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</si>
  <si>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</si>
  <si>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</si>
  <si>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</si>
  <si>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</si>
  <si>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</si>
  <si>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$113K-$182K (Glassdoor est.)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</si>
  <si>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</si>
  <si>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</si>
  <si>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</si>
  <si>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</si>
  <si>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</si>
  <si>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</si>
  <si>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</si>
  <si>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</si>
  <si>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</si>
  <si>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</si>
  <si>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</si>
  <si>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</si>
  <si>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</si>
  <si>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</si>
  <si>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</si>
  <si>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</si>
  <si>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</si>
  <si>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</si>
  <si>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</si>
  <si>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</si>
  <si>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</si>
  <si>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</si>
  <si>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</si>
  <si>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</si>
  <si>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</si>
  <si>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</si>
  <si>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</si>
  <si>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</si>
  <si>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</si>
  <si>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</si>
  <si>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</si>
  <si>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</si>
  <si>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</si>
  <si>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</si>
  <si>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</si>
  <si>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</si>
  <si>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Senior Engineer, Data Management Engineering</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</si>
  <si>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</si>
  <si>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</si>
  <si>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</si>
  <si>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</si>
  <si>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</si>
  <si>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</si>
  <si>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</si>
  <si>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</si>
  <si>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</si>
  <si>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</si>
  <si>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</si>
  <si>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</si>
  <si>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</si>
  <si>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</si>
  <si>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</si>
  <si>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</si>
  <si>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</si>
  <si>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</si>
  <si>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</si>
  <si>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</si>
  <si>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</si>
  <si>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</si>
  <si>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</si>
  <si>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</si>
  <si>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</si>
  <si>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</si>
  <si>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</si>
  <si>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</si>
  <si>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</si>
  <si>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</si>
  <si>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$72K-$121K (Glassdoor est.)</t>
  </si>
  <si>
    <t>CompQsoft
3.4</t>
  </si>
  <si>
    <t>$51K-$88K (Glassdoor est.)</t>
  </si>
  <si>
    <t>Solugenix Corporation
4.3</t>
  </si>
  <si>
    <t>$101K-$141K (Glassdoor est.)</t>
  </si>
  <si>
    <t>West Coast University
2.6</t>
  </si>
  <si>
    <t>$79K-$127K (Glassdoor est.)</t>
  </si>
  <si>
    <t>SoftBank Robotics
3.8</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</si>
  <si>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</si>
  <si>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</si>
  <si>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</si>
  <si>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5.0</t>
  </si>
  <si>
    <t>Ann Arbor, MI</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</si>
  <si>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</si>
  <si>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</si>
  <si>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</si>
  <si>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LLC
3.4</t>
  </si>
  <si>
    <t>Olympia, WA</t>
  </si>
  <si>
    <t>Centennial, CO</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</si>
  <si>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</si>
  <si>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</si>
  <si>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</si>
  <si>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</si>
  <si>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</si>
  <si>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</si>
  <si>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</si>
  <si>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</si>
  <si>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</si>
  <si>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</si>
  <si>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</si>
  <si>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</si>
  <si>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company_text</t>
  </si>
  <si>
    <t>Tecolote Research</t>
  </si>
  <si>
    <t>University of Maryland Medical System</t>
  </si>
  <si>
    <t>KnowBe</t>
  </si>
  <si>
    <t>PNNL</t>
  </si>
  <si>
    <t>Affinity Solutions</t>
  </si>
  <si>
    <t>CyrusOne</t>
  </si>
  <si>
    <t>ClearOne Advantage</t>
  </si>
  <si>
    <t>Logic</t>
  </si>
  <si>
    <t>Rochester Regional Health</t>
  </si>
  <si>
    <t>&lt;intent</t>
  </si>
  <si>
    <t>Wish</t>
  </si>
  <si>
    <t>ManTech</t>
  </si>
  <si>
    <t>Walmart</t>
  </si>
  <si>
    <t>Yesler</t>
  </si>
  <si>
    <t>Takeda Pharmaceuticals</t>
  </si>
  <si>
    <t>Audible</t>
  </si>
  <si>
    <t>Blueprint Medicines</t>
  </si>
  <si>
    <t>h2o.ai</t>
  </si>
  <si>
    <t>Nuna</t>
  </si>
  <si>
    <t>Pinnacol Assurance</t>
  </si>
  <si>
    <t>Porch</t>
  </si>
  <si>
    <t>Health IQ</t>
  </si>
  <si>
    <t>Truckstop.com</t>
  </si>
  <si>
    <t>SMC</t>
  </si>
  <si>
    <t>Novetta</t>
  </si>
  <si>
    <t>Pfizer</t>
  </si>
  <si>
    <t>First Tech Federal Credit Union</t>
  </si>
  <si>
    <t>The Hanover Insurance Group</t>
  </si>
  <si>
    <t>Amrock</t>
  </si>
  <si>
    <t>Novartis</t>
  </si>
  <si>
    <t>Juniper Networks</t>
  </si>
  <si>
    <t>New England Biolabs</t>
  </si>
  <si>
    <t>Clarity Insights</t>
  </si>
  <si>
    <t>Esri</t>
  </si>
  <si>
    <t>Systems &amp; Technology Research</t>
  </si>
  <si>
    <t>Sartorius</t>
  </si>
  <si>
    <t>Lancer Insurance</t>
  </si>
  <si>
    <t>Sauce Labs</t>
  </si>
  <si>
    <t>Persivia</t>
  </si>
  <si>
    <t>Edgewell Personal Care</t>
  </si>
  <si>
    <t>Equity Residential</t>
  </si>
  <si>
    <t>BPA Services</t>
  </si>
  <si>
    <t>Visa Inc</t>
  </si>
  <si>
    <t>Intrado</t>
  </si>
  <si>
    <t>Centauri</t>
  </si>
  <si>
    <t>Caterpillar</t>
  </si>
  <si>
    <t>Zimmerman Advertising</t>
  </si>
  <si>
    <t>Liberty Mutual Insurance</t>
  </si>
  <si>
    <t>Torch Technologies, Inc</t>
  </si>
  <si>
    <t>Swiss Re</t>
  </si>
  <si>
    <t>Northrop Grumman</t>
  </si>
  <si>
    <t>Netskope</t>
  </si>
  <si>
    <t>1904labs</t>
  </si>
  <si>
    <t>The David J. Joseph Company</t>
  </si>
  <si>
    <t>USEReady</t>
  </si>
  <si>
    <t>Bill.com</t>
  </si>
  <si>
    <t>Pacific Northwest National Laboratory</t>
  </si>
  <si>
    <t>DICK'S Sporting Goods - Corporate</t>
  </si>
  <si>
    <t>Berg Health</t>
  </si>
  <si>
    <t>Oversight Systems</t>
  </si>
  <si>
    <t>C Space</t>
  </si>
  <si>
    <t>Numeric, LLC</t>
  </si>
  <si>
    <t>HP Inc</t>
  </si>
  <si>
    <t>SpringML</t>
  </si>
  <si>
    <t>Grainger</t>
  </si>
  <si>
    <t>EAG Laboratories</t>
  </si>
  <si>
    <t>The Buffalo Group</t>
  </si>
  <si>
    <t>Carmeuse</t>
  </si>
  <si>
    <t>GNS Healthcare</t>
  </si>
  <si>
    <t>Peraton</t>
  </si>
  <si>
    <t>Pactera</t>
  </si>
  <si>
    <t>Nurx</t>
  </si>
  <si>
    <t>webfx.com</t>
  </si>
  <si>
    <t>Johns Hopkins University Applied Physics Laboratory</t>
  </si>
  <si>
    <t>Productive Edge</t>
  </si>
  <si>
    <t>Excella Consulting</t>
  </si>
  <si>
    <t>Gensco</t>
  </si>
  <si>
    <t>goTRG</t>
  </si>
  <si>
    <t>NMR Consulting</t>
  </si>
  <si>
    <t>iSeatz</t>
  </si>
  <si>
    <t>Nektar Therapeutics</t>
  </si>
  <si>
    <t>TransUnion</t>
  </si>
  <si>
    <t>IT Concepts</t>
  </si>
  <si>
    <t>Scientific Research Corporation</t>
  </si>
  <si>
    <t>General Dynamics Information Technology</t>
  </si>
  <si>
    <t>MITRE</t>
  </si>
  <si>
    <t>DentaQuest</t>
  </si>
  <si>
    <t>Redjack</t>
  </si>
  <si>
    <t>7Park Data</t>
  </si>
  <si>
    <t>Rapid Response Monitoring</t>
  </si>
  <si>
    <t>Trilogy Ed</t>
  </si>
  <si>
    <t>Gallup</t>
  </si>
  <si>
    <t>CapTech</t>
  </si>
  <si>
    <t>American Axle &amp; Manufacturing</t>
  </si>
  <si>
    <t>CentralReach</t>
  </si>
  <si>
    <t>Integrate</t>
  </si>
  <si>
    <t>Boys Town Hospital</t>
  </si>
  <si>
    <t>Demandbase</t>
  </si>
  <si>
    <t>Sapphire Digital</t>
  </si>
  <si>
    <t>Formation</t>
  </si>
  <si>
    <t>Autodesk</t>
  </si>
  <si>
    <t>Beck's Hybrids</t>
  </si>
  <si>
    <t>DrFirst</t>
  </si>
  <si>
    <t>Object Partners</t>
  </si>
  <si>
    <t>L.A. Care Health Plan</t>
  </si>
  <si>
    <t>Red Ventures</t>
  </si>
  <si>
    <t>Quick Base</t>
  </si>
  <si>
    <t>The E.W. Scripps Company</t>
  </si>
  <si>
    <t>Upside Business Travel</t>
  </si>
  <si>
    <t>Synagro</t>
  </si>
  <si>
    <t>Alliance Source Testing</t>
  </si>
  <si>
    <t>Accuride International</t>
  </si>
  <si>
    <t>Full Potential Solutions</t>
  </si>
  <si>
    <t>Maven Wave Partners</t>
  </si>
  <si>
    <t>First Command Financial Services, Inc</t>
  </si>
  <si>
    <t>Pharmavite</t>
  </si>
  <si>
    <t>BioMarin Pharmaceutical</t>
  </si>
  <si>
    <t>Stratagem Group</t>
  </si>
  <si>
    <t>PA Consulting</t>
  </si>
  <si>
    <t>Gridiron IT</t>
  </si>
  <si>
    <t>Evolve Vacation Rental</t>
  </si>
  <si>
    <t>The Church of Jesus Christ of Latter-day Saints</t>
  </si>
  <si>
    <t>Maximus Real Estate Partners</t>
  </si>
  <si>
    <t>Software Engineering Institute</t>
  </si>
  <si>
    <t>AVANADE</t>
  </si>
  <si>
    <t>PatientPoint</t>
  </si>
  <si>
    <t>BlueCross BlueShield of Tennessee</t>
  </si>
  <si>
    <t>KSM Consulting</t>
  </si>
  <si>
    <t>Cogo Labs</t>
  </si>
  <si>
    <t>Church &amp; Dwight</t>
  </si>
  <si>
    <t>MassMutual</t>
  </si>
  <si>
    <t>Genentech</t>
  </si>
  <si>
    <t>Legal &amp; General America</t>
  </si>
  <si>
    <t>Western Digital</t>
  </si>
  <si>
    <t>Sunovion</t>
  </si>
  <si>
    <t>National Student Clearinghouse</t>
  </si>
  <si>
    <t>Tower Health</t>
  </si>
  <si>
    <t>State of Wisconsin Investment Board</t>
  </si>
  <si>
    <t>Rubius Therapeutics</t>
  </si>
  <si>
    <t>OneMagnify</t>
  </si>
  <si>
    <t>IZEA</t>
  </si>
  <si>
    <t>Vionic Group</t>
  </si>
  <si>
    <t>Dodge Data &amp; Analytics</t>
  </si>
  <si>
    <t>Plymouth Rock Assurance</t>
  </si>
  <si>
    <t>Beebe Healthcare</t>
  </si>
  <si>
    <t>Argo Group US</t>
  </si>
  <si>
    <t>Associated Electric Cooperative</t>
  </si>
  <si>
    <t>PennyMac</t>
  </si>
  <si>
    <t>Zest AI</t>
  </si>
  <si>
    <t>DECISIVE ANALYTICS Corporation</t>
  </si>
  <si>
    <t>Karyopharm Therapeutics Inc</t>
  </si>
  <si>
    <t>Tempus Labs</t>
  </si>
  <si>
    <t>Recursion Pharmaceuticals</t>
  </si>
  <si>
    <t>P2 Energy Solutions</t>
  </si>
  <si>
    <t>ClearEdge</t>
  </si>
  <si>
    <t>Tapjoy</t>
  </si>
  <si>
    <t>Credit Sesame</t>
  </si>
  <si>
    <t>San Manuel Casino</t>
  </si>
  <si>
    <t>Texas Health Huguley Hospital</t>
  </si>
  <si>
    <t>Teasdale Latin Foods</t>
  </si>
  <si>
    <t>Central California Alliance for Health</t>
  </si>
  <si>
    <t>Pilot Flying J Travel Centers LLC</t>
  </si>
  <si>
    <t>Palermo's Pizza</t>
  </si>
  <si>
    <t>Advanced BioScience Laboratories</t>
  </si>
  <si>
    <t>Echo Global Logistics</t>
  </si>
  <si>
    <t>Lockheed Martin</t>
  </si>
  <si>
    <t>Acuity Insurance</t>
  </si>
  <si>
    <t>Fareportal</t>
  </si>
  <si>
    <t>Veterans Affairs, Veterans Health Administration</t>
  </si>
  <si>
    <t>Credera</t>
  </si>
  <si>
    <t>Spectrum Communications and Consulting</t>
  </si>
  <si>
    <t>NCSOFT</t>
  </si>
  <si>
    <t>Dayton Freight Lines, Inc</t>
  </si>
  <si>
    <t>Community Action Partnership of San Luis Obispo</t>
  </si>
  <si>
    <t>TrueAccord</t>
  </si>
  <si>
    <t>DRB Systems</t>
  </si>
  <si>
    <t>Corcentric</t>
  </si>
  <si>
    <t>U.Group</t>
  </si>
  <si>
    <t>Systems Evolution Inc</t>
  </si>
  <si>
    <t>Eventbrite</t>
  </si>
  <si>
    <t>Centro</t>
  </si>
  <si>
    <t>comScore</t>
  </si>
  <si>
    <t>SullivanCotter</t>
  </si>
  <si>
    <t>NPD</t>
  </si>
  <si>
    <t>Bakery Agency</t>
  </si>
  <si>
    <t>Blue Cross &amp; Blue Shield of Rhode Island</t>
  </si>
  <si>
    <t>Boys Town</t>
  </si>
  <si>
    <t>The HSC Health Care System</t>
  </si>
  <si>
    <t>Pro-Sphere Tek</t>
  </si>
  <si>
    <t>Ameritas Life Insurance Corp</t>
  </si>
  <si>
    <t>Genworth</t>
  </si>
  <si>
    <t>Trace Data</t>
  </si>
  <si>
    <t>Clearwater Analytics</t>
  </si>
  <si>
    <t>Tekvalley, Corp</t>
  </si>
  <si>
    <t>BWX Technologies</t>
  </si>
  <si>
    <t>Vermeer</t>
  </si>
  <si>
    <t>L&amp;T Infotech</t>
  </si>
  <si>
    <t>OceanFirst Financial</t>
  </si>
  <si>
    <t>Sotheby's</t>
  </si>
  <si>
    <t>Vanda Pharmaceuticals</t>
  </si>
  <si>
    <t>CK-12 Foundation</t>
  </si>
  <si>
    <t>Opinion Dynamics</t>
  </si>
  <si>
    <t>Applied Information Sciences</t>
  </si>
  <si>
    <t>WK Dickson</t>
  </si>
  <si>
    <t>Southwest Research Institute</t>
  </si>
  <si>
    <t>The Integer Group</t>
  </si>
  <si>
    <t>Samba TV</t>
  </si>
  <si>
    <t>SV Microwave</t>
  </si>
  <si>
    <t>Sumo Logic</t>
  </si>
  <si>
    <t>EAB</t>
  </si>
  <si>
    <t>Brighthouse Financial</t>
  </si>
  <si>
    <t>Citadel Federal Credit Union</t>
  </si>
  <si>
    <t>CALIBRE Systems</t>
  </si>
  <si>
    <t>Motorola Solutions</t>
  </si>
  <si>
    <t>Reynolds American</t>
  </si>
  <si>
    <t>Infosys</t>
  </si>
  <si>
    <t>Alignment Healthcare</t>
  </si>
  <si>
    <t>Cboe Global Markets</t>
  </si>
  <si>
    <t>Guidepoint</t>
  </si>
  <si>
    <t>Cerus Corporation</t>
  </si>
  <si>
    <t>Vail Health</t>
  </si>
  <si>
    <t>AstraZeneca</t>
  </si>
  <si>
    <t>MathWorks</t>
  </si>
  <si>
    <t>MetroStar Systems</t>
  </si>
  <si>
    <t>Audentes Therapeutics</t>
  </si>
  <si>
    <t>National Interstate</t>
  </si>
  <si>
    <t>Moser Consulting</t>
  </si>
  <si>
    <t>Mcphail Associates</t>
  </si>
  <si>
    <t>Crown Bioscience</t>
  </si>
  <si>
    <t>HOVER</t>
  </si>
  <si>
    <t>Q2 Solutions</t>
  </si>
  <si>
    <t>Arbella Insurance</t>
  </si>
  <si>
    <t>Associated Banc-Corp</t>
  </si>
  <si>
    <t>Genesys</t>
  </si>
  <si>
    <t>Moda Operandi</t>
  </si>
  <si>
    <t>QK</t>
  </si>
  <si>
    <t>Santander</t>
  </si>
  <si>
    <t>Tivity Health</t>
  </si>
  <si>
    <t>BRMi</t>
  </si>
  <si>
    <t>Luminar Technologies</t>
  </si>
  <si>
    <t>Emtec, Inc</t>
  </si>
  <si>
    <t>Veterans United Home Loans</t>
  </si>
  <si>
    <t>Praetorian</t>
  </si>
  <si>
    <t>Agios Pharmaceuticals</t>
  </si>
  <si>
    <t>Glassdoor</t>
  </si>
  <si>
    <t>Assurant</t>
  </si>
  <si>
    <t>F&amp;G</t>
  </si>
  <si>
    <t>GreatAmerica Financial Services</t>
  </si>
  <si>
    <t>Acceleron Pharma</t>
  </si>
  <si>
    <t>AmeriHealth Caritas</t>
  </si>
  <si>
    <t>Strategic Employment Partners</t>
  </si>
  <si>
    <t>Catholic Health Initiatives</t>
  </si>
  <si>
    <t>FLEETCOR</t>
  </si>
  <si>
    <t>Applied Research Laboratories</t>
  </si>
  <si>
    <t>Raytheon</t>
  </si>
  <si>
    <t>RTI International</t>
  </si>
  <si>
    <t>TRANZACT</t>
  </si>
  <si>
    <t>United BioSource</t>
  </si>
  <si>
    <t>Figure Eight</t>
  </si>
  <si>
    <t>Royce Geospatial</t>
  </si>
  <si>
    <t>Citi</t>
  </si>
  <si>
    <t>Sage Intacct</t>
  </si>
  <si>
    <t>Scale AI</t>
  </si>
  <si>
    <t>Change Healthcare</t>
  </si>
  <si>
    <t>MZ</t>
  </si>
  <si>
    <t>HG Insights</t>
  </si>
  <si>
    <t>1-800-FLOWERS.COM, Inc</t>
  </si>
  <si>
    <t>CBS Interactive</t>
  </si>
  <si>
    <t>Samsung Research America</t>
  </si>
  <si>
    <t>Lorven Technologies Inc</t>
  </si>
  <si>
    <t>CareDx</t>
  </si>
  <si>
    <t>Serigor Inc</t>
  </si>
  <si>
    <t>Leidos</t>
  </si>
  <si>
    <t>Beckman Coulter Diagnostics</t>
  </si>
  <si>
    <t>IHS Markit</t>
  </si>
  <si>
    <t>e-IT Professionals Corp</t>
  </si>
  <si>
    <t>TechProjects</t>
  </si>
  <si>
    <t>Biz2Credit Inc</t>
  </si>
  <si>
    <t>PeoplesBank</t>
  </si>
  <si>
    <t>Capgemini</t>
  </si>
  <si>
    <t>GNY Insurance Companies</t>
  </si>
  <si>
    <t>Conch Technologies, Inc</t>
  </si>
  <si>
    <t>Medidata Solutions</t>
  </si>
  <si>
    <t>Quartet Health</t>
  </si>
  <si>
    <t>Success Academy Charter Schools</t>
  </si>
  <si>
    <t>AXION Healthcare Solutions</t>
  </si>
  <si>
    <t>ExecOnline</t>
  </si>
  <si>
    <t>Mteq</t>
  </si>
  <si>
    <t>Brillient</t>
  </si>
  <si>
    <t>Entefy</t>
  </si>
  <si>
    <t>Trace</t>
  </si>
  <si>
    <t>Saama Technologies Inc</t>
  </si>
  <si>
    <t>Two Sigma</t>
  </si>
  <si>
    <t>Strategic Financial Solutions</t>
  </si>
  <si>
    <t>Remedy BPCI Partners, LLC</t>
  </si>
  <si>
    <t>The Climate Corporation</t>
  </si>
  <si>
    <t>Crossix Solutions</t>
  </si>
  <si>
    <t>GSK</t>
  </si>
  <si>
    <t>Factual</t>
  </si>
  <si>
    <t>TriNet</t>
  </si>
  <si>
    <t>Signpost</t>
  </si>
  <si>
    <t>Adobe</t>
  </si>
  <si>
    <t>Equian LLC</t>
  </si>
  <si>
    <t>Information Builders</t>
  </si>
  <si>
    <t>Greenway Health</t>
  </si>
  <si>
    <t>Confluent</t>
  </si>
  <si>
    <t>Life</t>
  </si>
  <si>
    <t>IQVIA</t>
  </si>
  <si>
    <t>Riverside Research Institute</t>
  </si>
  <si>
    <t>Icon Health and Fitness</t>
  </si>
  <si>
    <t>Shipt</t>
  </si>
  <si>
    <t>IntraEdge</t>
  </si>
  <si>
    <t>COUNTRY Financial</t>
  </si>
  <si>
    <t>Mentor Graphics</t>
  </si>
  <si>
    <t>Maxar Technologies</t>
  </si>
  <si>
    <t>ICW Group</t>
  </si>
  <si>
    <t>Exelixis</t>
  </si>
  <si>
    <t>Grand Rounds</t>
  </si>
  <si>
    <t>SPINS, LLC</t>
  </si>
  <si>
    <t>DTCC</t>
  </si>
  <si>
    <t>Carilion Clinic</t>
  </si>
  <si>
    <t>DoubleVerify</t>
  </si>
  <si>
    <t>Mitsubishi Electric Research Labs</t>
  </si>
  <si>
    <t>Rodan and Fields, LLC</t>
  </si>
  <si>
    <t>DESC</t>
  </si>
  <si>
    <t>Johns Hopkins Health Care</t>
  </si>
  <si>
    <t>Community Behavioral Health</t>
  </si>
  <si>
    <t>FORMA THERAPEUTICS</t>
  </si>
  <si>
    <t>Bridg</t>
  </si>
  <si>
    <t>Charter Spectrum</t>
  </si>
  <si>
    <t>CompQsoft</t>
  </si>
  <si>
    <t>Solugenix Corporation</t>
  </si>
  <si>
    <t>West Coast University</t>
  </si>
  <si>
    <t>SoftBank Robotics</t>
  </si>
  <si>
    <t>SkySync</t>
  </si>
  <si>
    <t>DatamanUSA, LLC</t>
  </si>
  <si>
    <t>23andMe</t>
  </si>
  <si>
    <t>Fivestars</t>
  </si>
  <si>
    <t>Sal</t>
  </si>
  <si>
    <t>E</t>
  </si>
  <si>
    <t>average</t>
  </si>
  <si>
    <t>title_simplified</t>
  </si>
  <si>
    <t>S/J/NM</t>
  </si>
  <si>
    <t>same_state</t>
  </si>
  <si>
    <t>descriptin  len</t>
  </si>
  <si>
    <t>age</t>
  </si>
  <si>
    <t>Data scientist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</si>
  <si>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</si>
  <si>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Healthcare Data scientist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</si>
  <si>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</si>
  <si>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</si>
  <si>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</si>
  <si>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</si>
  <si>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</si>
  <si>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</si>
  <si>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</si>
  <si>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Staff Data scientist - Technology</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</si>
  <si>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</si>
  <si>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</si>
  <si>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Customer Data scientist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</si>
  <si>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</si>
  <si>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Data scientist - Health Data Analytics</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</si>
  <si>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</si>
  <si>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</si>
  <si>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</si>
  <si>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Senior Data scientist / Machine Learning</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</si>
  <si>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</si>
  <si>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Data scientist - Quantitative</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</si>
  <si>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</si>
  <si>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</si>
  <si>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</si>
  <si>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Digital Health Data scientist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</si>
  <si>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</si>
  <si>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</si>
  <si>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</si>
  <si>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</si>
  <si>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</si>
  <si>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</si>
  <si>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</si>
  <si>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</si>
  <si>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</si>
  <si>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Senior Data scientist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</si>
  <si>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</si>
  <si>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</si>
  <si>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Data scientist - Algorithms &amp; Inference</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</si>
  <si>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</si>
  <si>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</si>
  <si>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Lead Data scientist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</si>
  <si>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</si>
  <si>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College Hire - Data scientist - Open to December 2019 Graduates</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</si>
  <si>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</si>
  <si>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</si>
  <si>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</si>
  <si>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</si>
  <si>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</si>
  <si>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</si>
  <si>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</si>
  <si>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</si>
  <si>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Senior Risk Data scientist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</si>
  <si>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</si>
  <si>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Data scientist in Artificial Intelligence Early Career</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</si>
  <si>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</si>
  <si>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</si>
  <si>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</si>
  <si>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</si>
  <si>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Data scientist - Research</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</si>
  <si>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</si>
  <si>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</si>
  <si>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Data scientist SR</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</si>
  <si>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</si>
  <si>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R&amp;D Sr Data scientist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</si>
  <si>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</si>
  <si>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</si>
  <si>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</si>
  <si>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</si>
  <si>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</si>
  <si>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</si>
  <si>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</si>
  <si>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</si>
  <si>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</si>
  <si>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Insurance Data scientist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</si>
  <si>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</si>
  <si>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</si>
  <si>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</si>
  <si>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</si>
  <si>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</si>
  <si>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</si>
  <si>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Data scientist, Rice University</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</si>
  <si>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</si>
  <si>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</si>
  <si>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</si>
  <si>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</si>
  <si>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</si>
  <si>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</si>
  <si>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Ag Data scientist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</si>
  <si>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</si>
  <si>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</si>
  <si>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Data scientist II</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</si>
  <si>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</si>
  <si>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</si>
  <si>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</si>
  <si>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</si>
  <si>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</si>
  <si>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</si>
  <si>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Senior Machine Learning (ML) Engineer / Data scientist - Cyber Security Analytics</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</si>
  <si>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</si>
  <si>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</si>
  <si>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</si>
  <si>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</si>
  <si>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Data scientist/ML Engineer</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</si>
  <si>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</si>
  <si>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Sr. Data scientist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</si>
  <si>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</si>
  <si>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Data scientist - Bioinformatics</t>
  </si>
  <si>
    <t>Customer Data scientist/Sales Engineer</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</si>
  <si>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</si>
  <si>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Senior Data scientist Statistics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</si>
  <si>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</si>
  <si>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</si>
  <si>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</si>
  <si>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Sr. Data scientist - Analytics, Personalized Healthcare (PHC)</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</si>
  <si>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</si>
  <si>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</si>
  <si>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Data scientist (Actuary, FSA or ASA)</t>
  </si>
  <si>
    <t>Staff Data scientist</t>
  </si>
  <si>
    <t>Risk and Analytics IT, Data scientist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</si>
  <si>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</si>
  <si>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</si>
  <si>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Principal Data scientist with over 10 years experience</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</si>
  <si>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</si>
  <si>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</si>
  <si>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</si>
  <si>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</si>
  <si>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</si>
  <si>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PL Actuarial-Lead Data scientist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</si>
  <si>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</si>
  <si>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Principal Data scientist (Computational Chemistry)</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</si>
  <si>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</si>
  <si>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</si>
  <si>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</si>
  <si>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</si>
  <si>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</si>
  <si>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</si>
  <si>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</si>
  <si>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Associate Data scientist/Computer Scientist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</si>
  <si>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</si>
  <si>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</si>
  <si>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</si>
  <si>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</si>
  <si>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</si>
  <si>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</si>
  <si>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</si>
  <si>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</si>
  <si>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</si>
  <si>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</si>
  <si>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</si>
  <si>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Sr. Data scientist, Cyber-Security LT Contract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</si>
  <si>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</si>
  <si>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</si>
  <si>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</si>
  <si>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</si>
  <si>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</si>
  <si>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Data scientist, Senior</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</si>
  <si>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</si>
  <si>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</si>
  <si>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</si>
  <si>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</si>
  <si>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Senior Data scientist: Causal &amp; Predictive analytics AI Innovation Lab</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</si>
  <si>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</si>
  <si>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</si>
  <si>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</si>
  <si>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</si>
  <si>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Computational Chemist/Data scientist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</si>
  <si>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</si>
  <si>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</si>
  <si>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</si>
  <si>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</si>
  <si>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</si>
  <si>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</si>
  <si>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</si>
  <si>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</si>
  <si>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</si>
  <si>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</si>
  <si>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</si>
  <si>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</si>
  <si>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Senior Insurance Data scientist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</si>
  <si>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</si>
  <si>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</si>
  <si>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</si>
  <si>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</si>
  <si>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</si>
  <si>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</si>
  <si>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Senior LiDAR Data scientist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</si>
  <si>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</si>
  <si>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</si>
  <si>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Managing Data scientist/ML Engineer</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</si>
  <si>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</si>
  <si>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</si>
  <si>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Sr Software Engineer (Data scientist)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</si>
  <si>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</si>
  <si>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</si>
  <si>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</si>
  <si>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Senior Data scientist 4 Artificial Intelligence</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</si>
  <si>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</si>
  <si>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</si>
  <si>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Geospatial Software Developer and Data scientist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</si>
  <si>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</si>
  <si>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</si>
  <si>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</si>
  <si>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</si>
  <si>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</si>
  <si>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</si>
  <si>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</si>
  <si>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</si>
  <si>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</si>
  <si>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</si>
  <si>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</si>
  <si>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</si>
  <si>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</si>
  <si>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</si>
  <si>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</si>
  <si>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</si>
  <si>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</si>
  <si>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</si>
  <si>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</si>
  <si>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</si>
  <si>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</si>
  <si>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</si>
  <si>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</si>
  <si>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Data scientist Manager</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</si>
  <si>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</si>
  <si>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</si>
  <si>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</si>
  <si>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</si>
  <si>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</si>
  <si>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</si>
  <si>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</si>
  <si>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</si>
  <si>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</si>
  <si>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</si>
  <si>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</si>
  <si>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Principal Data scientist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</si>
  <si>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</si>
  <si>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Data scientist - Alpha Insights</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</si>
  <si>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</si>
  <si>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Data scientist - Systems Engineering</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</si>
  <si>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</si>
  <si>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</si>
  <si>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</si>
  <si>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</si>
  <si>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</si>
  <si>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</si>
  <si>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</si>
  <si>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</si>
  <si>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</si>
  <si>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Data scientist - Sales</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</si>
  <si>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</si>
  <si>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</si>
  <si>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</si>
  <si>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</si>
  <si>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</si>
  <si>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</si>
  <si>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</si>
  <si>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</si>
  <si>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</si>
  <si>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</si>
  <si>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</si>
  <si>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Software Engineer (Data scientist/Software Engineer) - SISW - MG</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</si>
  <si>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</si>
  <si>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</si>
  <si>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</si>
  <si>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</si>
  <si>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</si>
  <si>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</si>
  <si>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</si>
  <si>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</si>
  <si>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Data scientist (Warehouse Automation)</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</si>
  <si>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</si>
  <si>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Jr. Data scientist</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</si>
  <si>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</si>
  <si>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</si>
  <si>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jobs</t>
  </si>
  <si>
    <t>DATA ANALYST</t>
  </si>
  <si>
    <t>DATA SCIENTIST</t>
  </si>
  <si>
    <t>DATA ENGINEER</t>
  </si>
  <si>
    <t>hourly min</t>
  </si>
  <si>
    <t>min</t>
  </si>
  <si>
    <t>max</t>
  </si>
  <si>
    <t>python</t>
  </si>
  <si>
    <t xml:space="preserve">ML </t>
  </si>
  <si>
    <t>Excel</t>
  </si>
  <si>
    <t>aws</t>
  </si>
  <si>
    <t>Director</t>
  </si>
  <si>
    <t>MLE</t>
  </si>
  <si>
    <t>Manager</t>
  </si>
  <si>
    <t>Others</t>
  </si>
  <si>
    <t>spark</t>
  </si>
  <si>
    <t>R</t>
  </si>
  <si>
    <t>no.of compitators(183)</t>
  </si>
  <si>
    <t>unknown</t>
  </si>
  <si>
    <t>job_state</t>
  </si>
  <si>
    <t xml:space="preserve"> NM</t>
  </si>
  <si>
    <t>MD</t>
  </si>
  <si>
    <t>FL</t>
  </si>
  <si>
    <t>WA</t>
  </si>
  <si>
    <t>NY</t>
  </si>
  <si>
    <t>TX</t>
  </si>
  <si>
    <t>CA</t>
  </si>
  <si>
    <t>VA</t>
  </si>
  <si>
    <t>MA</t>
  </si>
  <si>
    <t>NJ</t>
  </si>
  <si>
    <t>CO</t>
  </si>
  <si>
    <t>IL</t>
  </si>
  <si>
    <t>KY</t>
  </si>
  <si>
    <t>OR</t>
  </si>
  <si>
    <t>CT</t>
  </si>
  <si>
    <t>MI</t>
  </si>
  <si>
    <t>DC</t>
  </si>
  <si>
    <t>OH</t>
  </si>
  <si>
    <t>AL</t>
  </si>
  <si>
    <t>NM</t>
  </si>
  <si>
    <t>MO</t>
  </si>
  <si>
    <t>PA</t>
  </si>
  <si>
    <t>GA</t>
  </si>
  <si>
    <t>IN</t>
  </si>
  <si>
    <t>LA</t>
  </si>
  <si>
    <t>WI</t>
  </si>
  <si>
    <t>NC</t>
  </si>
  <si>
    <t>AZ</t>
  </si>
  <si>
    <t>NE</t>
  </si>
  <si>
    <t>MN</t>
  </si>
  <si>
    <t>UT</t>
  </si>
  <si>
    <t>TN</t>
  </si>
  <si>
    <t>DE</t>
  </si>
  <si>
    <t>ID</t>
  </si>
  <si>
    <t>RI</t>
  </si>
  <si>
    <t>IA</t>
  </si>
  <si>
    <t>SC</t>
  </si>
  <si>
    <t>KS</t>
  </si>
  <si>
    <t>$50   $100 million (USD)</t>
  </si>
  <si>
    <t>$2   $5 billion (USD)</t>
  </si>
  <si>
    <t>$100   $500 million (USD)</t>
  </si>
  <si>
    <t>$500 million   $1 billion (USD)</t>
  </si>
  <si>
    <t>$1   $2 billion (USD)</t>
  </si>
  <si>
    <t>$25   $50 million (USD)</t>
  </si>
  <si>
    <t>$1   $5 million (USD)</t>
  </si>
  <si>
    <t>$10   $25 million (USD)</t>
  </si>
  <si>
    <t>$5   $10 billion (USD)</t>
  </si>
  <si>
    <t>$5   $10 million (USD)</t>
  </si>
  <si>
    <t/>
  </si>
  <si>
    <t xml:space="preserve">100 million </t>
  </si>
  <si>
    <t xml:space="preserve">5 billion </t>
  </si>
  <si>
    <t xml:space="preserve">500 million </t>
  </si>
  <si>
    <t xml:space="preserve">500 million   </t>
  </si>
  <si>
    <t xml:space="preserve">1 billion </t>
  </si>
  <si>
    <t xml:space="preserve">2 billion </t>
  </si>
  <si>
    <t xml:space="preserve">50 million </t>
  </si>
  <si>
    <t xml:space="preserve">10+ billion </t>
  </si>
  <si>
    <t xml:space="preserve">5 million </t>
  </si>
  <si>
    <t xml:space="preserve">25 million </t>
  </si>
  <si>
    <t xml:space="preserve">10 billion </t>
  </si>
  <si>
    <t xml:space="preserve">Less than </t>
  </si>
  <si>
    <t xml:space="preserve">1 million </t>
  </si>
  <si>
    <t xml:space="preserve">10 million </t>
  </si>
  <si>
    <t>$2  $5 billion (USD)</t>
  </si>
  <si>
    <t>REVENUE</t>
  </si>
  <si>
    <t>MIN REVENUE</t>
  </si>
  <si>
    <t>NUMBER</t>
  </si>
  <si>
    <t>MAX REVENUE</t>
  </si>
  <si>
    <t>SENIOR</t>
  </si>
  <si>
    <t>JUNIOR</t>
  </si>
  <si>
    <t>$53k</t>
  </si>
  <si>
    <t>$63k</t>
  </si>
  <si>
    <t>$80k</t>
  </si>
  <si>
    <t>$56k</t>
  </si>
  <si>
    <t>$86k</t>
  </si>
  <si>
    <t>$71k</t>
  </si>
  <si>
    <t>$54k</t>
  </si>
  <si>
    <t>$38k</t>
  </si>
  <si>
    <t>$120k</t>
  </si>
  <si>
    <t>$126k</t>
  </si>
  <si>
    <t>$64k</t>
  </si>
  <si>
    <t>$106k</t>
  </si>
  <si>
    <t>$46k</t>
  </si>
  <si>
    <t>$83k</t>
  </si>
  <si>
    <t>$102k</t>
  </si>
  <si>
    <t>$67k</t>
  </si>
  <si>
    <t>$118k</t>
  </si>
  <si>
    <t>$110k</t>
  </si>
  <si>
    <t>$81k</t>
  </si>
  <si>
    <t>$73k</t>
  </si>
  <si>
    <t>$109k</t>
  </si>
  <si>
    <t>$75k</t>
  </si>
  <si>
    <t>$34k</t>
  </si>
  <si>
    <t>$72k</t>
  </si>
  <si>
    <t>$93k</t>
  </si>
  <si>
    <t>$85k</t>
  </si>
  <si>
    <t>$77k</t>
  </si>
  <si>
    <t>$82k</t>
  </si>
  <si>
    <t>$115k</t>
  </si>
  <si>
    <t>$74k</t>
  </si>
  <si>
    <t>$68k</t>
  </si>
  <si>
    <t>$52k</t>
  </si>
  <si>
    <t>$150k</t>
  </si>
  <si>
    <t>$158k</t>
  </si>
  <si>
    <t>$20k</t>
  </si>
  <si>
    <t>$41k</t>
  </si>
  <si>
    <t>$111k</t>
  </si>
  <si>
    <t>$84k</t>
  </si>
  <si>
    <t>$107k</t>
  </si>
  <si>
    <t>$49k</t>
  </si>
  <si>
    <t>$61k</t>
  </si>
  <si>
    <t>$88k</t>
  </si>
  <si>
    <t>$60k</t>
  </si>
  <si>
    <t>$96k</t>
  </si>
  <si>
    <t>$65k</t>
  </si>
  <si>
    <t>$139k</t>
  </si>
  <si>
    <t>$50k</t>
  </si>
  <si>
    <t>$99k</t>
  </si>
  <si>
    <t>$79k</t>
  </si>
  <si>
    <t>$57k</t>
  </si>
  <si>
    <t>$94k</t>
  </si>
  <si>
    <t>$37k</t>
  </si>
  <si>
    <t>$100k</t>
  </si>
  <si>
    <t>$55k</t>
  </si>
  <si>
    <t>$39k</t>
  </si>
  <si>
    <t>$31k</t>
  </si>
  <si>
    <t>$117k</t>
  </si>
  <si>
    <t>$40k</t>
  </si>
  <si>
    <t>$89k</t>
  </si>
  <si>
    <t>$200k</t>
  </si>
  <si>
    <t>$121k</t>
  </si>
  <si>
    <t>$76k</t>
  </si>
  <si>
    <t>$91k</t>
  </si>
  <si>
    <t>$95k</t>
  </si>
  <si>
    <t>$43k</t>
  </si>
  <si>
    <t>$29k</t>
  </si>
  <si>
    <t>$26k</t>
  </si>
  <si>
    <t>$112k</t>
  </si>
  <si>
    <t>$51k</t>
  </si>
  <si>
    <t>$113k</t>
  </si>
  <si>
    <t>$59k</t>
  </si>
  <si>
    <t>$44k</t>
  </si>
  <si>
    <t>$124k</t>
  </si>
  <si>
    <t>$131k</t>
  </si>
  <si>
    <t>$132k</t>
  </si>
  <si>
    <t>$35k</t>
  </si>
  <si>
    <t>$47k</t>
  </si>
  <si>
    <t>$21k</t>
  </si>
  <si>
    <t>$114k</t>
  </si>
  <si>
    <t>$42k</t>
  </si>
  <si>
    <t>$108k</t>
  </si>
  <si>
    <t>$48k</t>
  </si>
  <si>
    <t>$90k</t>
  </si>
  <si>
    <t>$138k</t>
  </si>
  <si>
    <t>$190k</t>
  </si>
  <si>
    <t>$69k</t>
  </si>
  <si>
    <t>$66k</t>
  </si>
  <si>
    <t>$33k</t>
  </si>
  <si>
    <t>$62k</t>
  </si>
  <si>
    <t>$15k</t>
  </si>
  <si>
    <t>$127k</t>
  </si>
  <si>
    <t>$78k</t>
  </si>
  <si>
    <t>$116k</t>
  </si>
  <si>
    <t>$45k</t>
  </si>
  <si>
    <t>$70k</t>
  </si>
  <si>
    <t>$130k</t>
  </si>
  <si>
    <t>$105k</t>
  </si>
  <si>
    <t>$92k</t>
  </si>
  <si>
    <t>$36k</t>
  </si>
  <si>
    <t>$97k</t>
  </si>
  <si>
    <t>$202k</t>
  </si>
  <si>
    <t>$32k</t>
  </si>
  <si>
    <t>$87k</t>
  </si>
  <si>
    <t>$101k</t>
  </si>
  <si>
    <t>$125k</t>
  </si>
  <si>
    <t>$176k</t>
  </si>
  <si>
    <t>$135k</t>
  </si>
  <si>
    <t>$129k</t>
  </si>
  <si>
    <t>$119k</t>
  </si>
  <si>
    <t>$27k</t>
  </si>
  <si>
    <t>$58k</t>
  </si>
  <si>
    <t>$136k</t>
  </si>
  <si>
    <t>$171k</t>
  </si>
  <si>
    <t>$143k</t>
  </si>
  <si>
    <t>$142k</t>
  </si>
  <si>
    <t>$160k</t>
  </si>
  <si>
    <t>$201k</t>
  </si>
  <si>
    <t>$172k</t>
  </si>
  <si>
    <t>$144k</t>
  </si>
  <si>
    <t>$137k</t>
  </si>
  <si>
    <t>$189k</t>
  </si>
  <si>
    <t>$175k</t>
  </si>
  <si>
    <t>$177k</t>
  </si>
  <si>
    <t>$149k</t>
  </si>
  <si>
    <t>$140k</t>
  </si>
  <si>
    <t>$180k</t>
  </si>
  <si>
    <t>$211k</t>
  </si>
  <si>
    <t>$146k</t>
  </si>
  <si>
    <t>$148k</t>
  </si>
  <si>
    <t>$161k</t>
  </si>
  <si>
    <t>$220k</t>
  </si>
  <si>
    <t>$122k</t>
  </si>
  <si>
    <t>$157k</t>
  </si>
  <si>
    <t>$222k</t>
  </si>
  <si>
    <t>$141k</t>
  </si>
  <si>
    <t>$154k</t>
  </si>
  <si>
    <t>$231k</t>
  </si>
  <si>
    <t>$134k</t>
  </si>
  <si>
    <t>$123k</t>
  </si>
  <si>
    <t>$164k</t>
  </si>
  <si>
    <t>$153k</t>
  </si>
  <si>
    <t>$275k</t>
  </si>
  <si>
    <t>$193k</t>
  </si>
  <si>
    <t>$163k</t>
  </si>
  <si>
    <t>$133k</t>
  </si>
  <si>
    <t>$173k</t>
  </si>
  <si>
    <t>$159k</t>
  </si>
  <si>
    <t>$182k</t>
  </si>
  <si>
    <t>$223k</t>
  </si>
  <si>
    <t>$145k</t>
  </si>
  <si>
    <t>$167k</t>
  </si>
  <si>
    <t>$204k</t>
  </si>
  <si>
    <t>$207k</t>
  </si>
  <si>
    <t>$174k</t>
  </si>
  <si>
    <t>$185k</t>
  </si>
  <si>
    <t>$198k</t>
  </si>
  <si>
    <t>$250k</t>
  </si>
  <si>
    <t>$206k</t>
  </si>
  <si>
    <t>$183k</t>
  </si>
  <si>
    <t>$166k</t>
  </si>
  <si>
    <t>$179k</t>
  </si>
  <si>
    <t>$224k</t>
  </si>
  <si>
    <t>$103k</t>
  </si>
  <si>
    <t>$16k</t>
  </si>
  <si>
    <t>$199k</t>
  </si>
  <si>
    <t>$194k</t>
  </si>
  <si>
    <t>$208k</t>
  </si>
  <si>
    <t>$162k</t>
  </si>
  <si>
    <t>$209k</t>
  </si>
  <si>
    <t>$196k</t>
  </si>
  <si>
    <t>$306k</t>
  </si>
  <si>
    <t>$155k</t>
  </si>
  <si>
    <t>$98k</t>
  </si>
  <si>
    <t>$210k</t>
  </si>
  <si>
    <t>$221k</t>
  </si>
  <si>
    <t>$147k</t>
  </si>
  <si>
    <t>$151k</t>
  </si>
  <si>
    <t>$203k</t>
  </si>
  <si>
    <t>$178k</t>
  </si>
  <si>
    <t>$239k</t>
  </si>
  <si>
    <t>$181k</t>
  </si>
  <si>
    <t>$289k</t>
  </si>
  <si>
    <t>$188k</t>
  </si>
  <si>
    <t>$228k</t>
  </si>
  <si>
    <t>$184k</t>
  </si>
  <si>
    <t>$215k</t>
  </si>
  <si>
    <t>$238k</t>
  </si>
  <si>
    <t>$187k</t>
  </si>
  <si>
    <t>$165k</t>
  </si>
  <si>
    <t>$272k</t>
  </si>
  <si>
    <t>$104k</t>
  </si>
  <si>
    <t>$87.5k</t>
  </si>
  <si>
    <t>$76.5k</t>
  </si>
  <si>
    <t>$114.5k</t>
  </si>
  <si>
    <t>$73.5k</t>
  </si>
  <si>
    <t>$163.5k</t>
  </si>
  <si>
    <t>$65.5k</t>
  </si>
  <si>
    <t>$113.5k</t>
  </si>
  <si>
    <t>$153.5k</t>
  </si>
  <si>
    <t>$142.5k</t>
  </si>
  <si>
    <t>$105.5k</t>
  </si>
  <si>
    <t>$112.5k</t>
  </si>
  <si>
    <t>$86.5k</t>
  </si>
  <si>
    <t>$99.5k</t>
  </si>
  <si>
    <t>$47.5k</t>
  </si>
  <si>
    <t>$147.5k</t>
  </si>
  <si>
    <t>$98.5k</t>
  </si>
  <si>
    <t>$82.5k</t>
  </si>
  <si>
    <t>$184.5k</t>
  </si>
  <si>
    <t>$29.5k</t>
  </si>
  <si>
    <t>$109.5k</t>
  </si>
  <si>
    <t>$75.5k</t>
  </si>
  <si>
    <t>$154.5k</t>
  </si>
  <si>
    <t>$143.5k</t>
  </si>
  <si>
    <t>$139.5k</t>
  </si>
  <si>
    <t>$79.5k</t>
  </si>
  <si>
    <t>$56.5k</t>
  </si>
  <si>
    <t>$128.5k</t>
  </si>
  <si>
    <t>$97.5k</t>
  </si>
  <si>
    <t>$66.5k</t>
  </si>
  <si>
    <t>$179.5k</t>
  </si>
  <si>
    <t>$128k</t>
  </si>
  <si>
    <t>$150.5k</t>
  </si>
  <si>
    <t>$77.5k</t>
  </si>
  <si>
    <t>$53.5k</t>
  </si>
  <si>
    <t>$85.5k</t>
  </si>
  <si>
    <t>$106.5k</t>
  </si>
  <si>
    <t>$72.5k</t>
  </si>
  <si>
    <t>$237.5k</t>
  </si>
  <si>
    <t>$95.5k</t>
  </si>
  <si>
    <t>$104.5k</t>
  </si>
  <si>
    <t>$61.5k</t>
  </si>
  <si>
    <t>$132.5k</t>
  </si>
  <si>
    <t>$80.5k</t>
  </si>
  <si>
    <t>$107.5k</t>
  </si>
  <si>
    <t>$119.5k</t>
  </si>
  <si>
    <t>$100.5k</t>
  </si>
  <si>
    <t>$92.5k</t>
  </si>
  <si>
    <t>$39.5k</t>
  </si>
  <si>
    <t>$40.5k</t>
  </si>
  <si>
    <t>$89.5k</t>
  </si>
  <si>
    <t>$81.5k</t>
  </si>
  <si>
    <t>$168k</t>
  </si>
  <si>
    <t>$103.5k</t>
  </si>
  <si>
    <t>$137.5k</t>
  </si>
  <si>
    <t>$84.5k</t>
  </si>
  <si>
    <t>$169k</t>
  </si>
  <si>
    <t>$171.5k</t>
  </si>
  <si>
    <t>$59.5k</t>
  </si>
  <si>
    <t>$120.5k</t>
  </si>
  <si>
    <t>$60.5k</t>
  </si>
  <si>
    <t>$225k</t>
  </si>
  <si>
    <t>$161.5k</t>
  </si>
  <si>
    <t>$124.5k</t>
  </si>
  <si>
    <t>$146.5k</t>
  </si>
  <si>
    <t>$91.5k</t>
  </si>
  <si>
    <t>$140.5k</t>
  </si>
  <si>
    <t>$70.5k</t>
  </si>
  <si>
    <t>$93.5k</t>
  </si>
  <si>
    <t>$134.5k</t>
  </si>
  <si>
    <t>$205k</t>
  </si>
  <si>
    <t>$48.5k</t>
  </si>
  <si>
    <t>$44.5k</t>
  </si>
  <si>
    <t>$52.5k</t>
  </si>
  <si>
    <t>$57.5k</t>
  </si>
  <si>
    <t>$41.5k</t>
  </si>
  <si>
    <t>$88.5k</t>
  </si>
  <si>
    <t>$96.5k</t>
  </si>
  <si>
    <t>$15.5k</t>
  </si>
  <si>
    <t>$83.5k</t>
  </si>
  <si>
    <t>$94.5k</t>
  </si>
  <si>
    <t>$63.5k</t>
  </si>
  <si>
    <t>$102.5k</t>
  </si>
  <si>
    <t>$162.5k</t>
  </si>
  <si>
    <t>$90.5k</t>
  </si>
  <si>
    <t>$164.5k</t>
  </si>
  <si>
    <t>$149.5k</t>
  </si>
  <si>
    <t>$62.5k</t>
  </si>
  <si>
    <t>$64.5k</t>
  </si>
  <si>
    <t>$111.5k</t>
  </si>
  <si>
    <t>$254k</t>
  </si>
  <si>
    <t>$45.5k</t>
  </si>
  <si>
    <t>$122.5k</t>
  </si>
  <si>
    <t>$117.5k</t>
  </si>
  <si>
    <t>$129.5k</t>
  </si>
  <si>
    <t>$167.5k</t>
  </si>
  <si>
    <t>$51.5k</t>
  </si>
  <si>
    <t>$138.5k</t>
  </si>
  <si>
    <t>$68.5k</t>
  </si>
  <si>
    <t>$110.5k</t>
  </si>
  <si>
    <t>$115.5k</t>
  </si>
  <si>
    <t>$28k</t>
  </si>
  <si>
    <t>$194.5k</t>
  </si>
  <si>
    <t>$71.5k</t>
  </si>
  <si>
    <t>$136.5k</t>
  </si>
  <si>
    <t>$74.5k</t>
  </si>
  <si>
    <t>$116.5k</t>
  </si>
  <si>
    <t>$232.5k</t>
  </si>
  <si>
    <t>$101.5k</t>
  </si>
  <si>
    <t>$145.5k</t>
  </si>
  <si>
    <t>$123.5k</t>
  </si>
  <si>
    <t>$69.5k</t>
  </si>
  <si>
    <t>$133.5k</t>
  </si>
  <si>
    <t>$37.5k</t>
  </si>
  <si>
    <t>$127.5k</t>
  </si>
  <si>
    <t>$121.5k</t>
  </si>
  <si>
    <t>$118.5k</t>
  </si>
  <si>
    <t>$58.5k</t>
  </si>
  <si>
    <t>$221.5k</t>
  </si>
  <si>
    <t>MIN-MAX</t>
  </si>
  <si>
    <t>$120K-$145K</t>
  </si>
  <si>
    <t>$200K-$250K</t>
  </si>
  <si>
    <t>$85K-$90K</t>
  </si>
  <si>
    <t>$52K-$58K</t>
  </si>
  <si>
    <t>$100K-$140K</t>
  </si>
  <si>
    <t>$110K-$130K</t>
  </si>
  <si>
    <t>$100K-$135K</t>
  </si>
  <si>
    <t>$120K-$140K</t>
  </si>
  <si>
    <t>$150K-$160K (Employer est.)</t>
  </si>
  <si>
    <t>$120K-$145K (Employer est.)</t>
  </si>
  <si>
    <t>$200K-$250K (Employer est.)</t>
  </si>
  <si>
    <t>$85K-$90K (Employer est.)</t>
  </si>
  <si>
    <t>$52K-$58K (Employer est.)</t>
  </si>
  <si>
    <t>$100K-$140K (Employer est.)</t>
  </si>
  <si>
    <t>$110K-$130K (Employer est.)</t>
  </si>
  <si>
    <t>$100K-$135K (Employer est.)</t>
  </si>
  <si>
    <t>$120K-$140K (Employer est.)</t>
  </si>
  <si>
    <t>$k3</t>
  </si>
  <si>
    <t>min salary</t>
  </si>
  <si>
    <t>max _salary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</si>
</sst>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quot;₹&quot;\ #,##0"/>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49998474074526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164" fontId="0" fillId="2" borderId="0" xfId="1" applyNumberFormat="1" applyFont="1" applyFill="1"/>
    <xf numFmtId="164" fontId="0" fillId="0" borderId="0" xfId="0" applyNumberFormat="1"/>
    <xf numFmtId="164" fontId="0" fillId="2" borderId="0" xfId="0" applyNumberFormat="1" applyFill="1"/>
    <xf numFmtId="1" fontId="0" fillId="0" borderId="0" xfId="0" applyNumberFormat="1"/>
    <xf numFmtId="165" fontId="0" fillId="0" borderId="0" xfId="0" applyNumberFormat="1"/>
    <xf numFmtId="165" fontId="0" fillId="2" borderId="0" xfId="0" applyNumberFormat="1" applyFill="1"/>
    <xf numFmtId="2"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1634-F478-428D-B6A7-091708537FEB}">
  <dimension ref="A1:BB474"/>
  <sheetViews>
    <sheetView tabSelected="1" topLeftCell="L1" zoomScale="60" zoomScaleNormal="60" workbookViewId="0">
      <selection activeCell="O3" sqref="O1:O1048576"/>
    </sheetView>
  </sheetViews>
  <sheetFormatPr defaultColWidth="25.7265625" defaultRowHeight="39" customHeight="1" x14ac:dyDescent="0.35"/>
  <cols>
    <col min="1" max="1" width="39.26953125" customWidth="1"/>
    <col min="2" max="2" width="44.453125" customWidth="1"/>
    <col min="4" max="4" width="39.36328125" customWidth="1"/>
    <col min="5" max="6" width="32.90625" customWidth="1"/>
    <col min="19" max="26" width="45.6328125" customWidth="1"/>
  </cols>
  <sheetData>
    <row r="1" spans="1:54" ht="39" customHeight="1" x14ac:dyDescent="0.35">
      <c r="A1" t="s">
        <v>0</v>
      </c>
      <c r="B1" t="s">
        <v>2059</v>
      </c>
      <c r="C1" t="s">
        <v>2060</v>
      </c>
      <c r="D1" t="s">
        <v>1</v>
      </c>
      <c r="E1" t="s">
        <v>2738</v>
      </c>
      <c r="G1" t="s">
        <v>2056</v>
      </c>
      <c r="H1" t="s">
        <v>2757</v>
      </c>
      <c r="J1" t="s">
        <v>2343</v>
      </c>
      <c r="K1" t="s">
        <v>2344</v>
      </c>
      <c r="L1" t="s">
        <v>2057</v>
      </c>
      <c r="O1" t="s">
        <v>2758</v>
      </c>
      <c r="P1" t="s">
        <v>2345</v>
      </c>
      <c r="Q1" t="s">
        <v>2058</v>
      </c>
      <c r="S1" t="s">
        <v>2</v>
      </c>
      <c r="T1" t="s">
        <v>2346</v>
      </c>
      <c r="U1" t="s">
        <v>2347</v>
      </c>
      <c r="V1" t="s">
        <v>2348</v>
      </c>
      <c r="W1" t="s">
        <v>2349</v>
      </c>
      <c r="X1" t="s">
        <v>2354</v>
      </c>
      <c r="Y1" t="s">
        <v>2355</v>
      </c>
      <c r="Z1" t="s">
        <v>2062</v>
      </c>
      <c r="AA1" t="s">
        <v>3</v>
      </c>
      <c r="AB1" t="s">
        <v>4</v>
      </c>
      <c r="AC1" t="s">
        <v>1717</v>
      </c>
      <c r="AD1" t="s">
        <v>5</v>
      </c>
      <c r="AE1" t="s">
        <v>2358</v>
      </c>
      <c r="AF1" t="s">
        <v>6</v>
      </c>
      <c r="AG1" t="s">
        <v>2061</v>
      </c>
      <c r="AH1" t="s">
        <v>7</v>
      </c>
      <c r="AI1" t="s">
        <v>7</v>
      </c>
      <c r="AL1" t="s">
        <v>8</v>
      </c>
      <c r="AM1" t="s">
        <v>2063</v>
      </c>
      <c r="AN1" t="s">
        <v>9</v>
      </c>
      <c r="AO1" t="s">
        <v>10</v>
      </c>
      <c r="AP1" t="s">
        <v>11</v>
      </c>
      <c r="AQ1" t="s">
        <v>2423</v>
      </c>
      <c r="AS1" t="s">
        <v>2424</v>
      </c>
      <c r="AT1" t="s">
        <v>2425</v>
      </c>
      <c r="AV1" t="s">
        <v>2426</v>
      </c>
      <c r="AW1" t="s">
        <v>2425</v>
      </c>
      <c r="AX1" t="s">
        <v>12</v>
      </c>
      <c r="AY1" t="s">
        <v>2356</v>
      </c>
      <c r="BA1" t="s">
        <v>2339</v>
      </c>
      <c r="BB1" t="str" cm="1">
        <f t="array" ref="BB1:BB262">_xlfn.UNIQUE(A2:A465)</f>
        <v>Data scientist</v>
      </c>
    </row>
    <row r="2" spans="1:54" ht="39" customHeight="1" x14ac:dyDescent="0.35">
      <c r="A2" t="s">
        <v>2064</v>
      </c>
      <c r="B2" t="str" cm="1">
        <f t="array" ref="B2">IF(SEARCH("DATA SCIENTIST",UPPER(A2),1),"DATA SCIENTIST",IF(SEARCH("DATA ANALYST",UPPER(A2),1),"DATA ANALYST",IF(SEARCH("DATA ENGINEER",UPPER(A2),1),"DATA ENGINEER",others)))</f>
        <v>DATA SCIENTIST</v>
      </c>
      <c r="C2" t="s">
        <v>2378</v>
      </c>
      <c r="D2" t="s">
        <v>13</v>
      </c>
      <c r="G2">
        <v>53</v>
      </c>
      <c r="H2">
        <v>53</v>
      </c>
      <c r="K2" t="s">
        <v>2429</v>
      </c>
      <c r="L2">
        <v>91</v>
      </c>
      <c r="O2">
        <v>91</v>
      </c>
      <c r="P2" t="s">
        <v>2491</v>
      </c>
      <c r="Q2">
        <v>72</v>
      </c>
      <c r="R2" t="s">
        <v>2452</v>
      </c>
      <c r="S2" s="1" t="s">
        <v>2065</v>
      </c>
      <c r="T2" s="1">
        <v>1</v>
      </c>
      <c r="U2" s="1">
        <v>1</v>
      </c>
      <c r="V2" s="1">
        <v>1</v>
      </c>
      <c r="W2" s="1">
        <v>0</v>
      </c>
      <c r="X2" s="1">
        <v>0</v>
      </c>
      <c r="Y2" s="1">
        <v>0</v>
      </c>
      <c r="Z2" s="1">
        <v>2548</v>
      </c>
      <c r="AA2">
        <v>3.8</v>
      </c>
      <c r="AB2" s="1" t="s">
        <v>14</v>
      </c>
      <c r="AC2" s="1" t="s">
        <v>1718</v>
      </c>
      <c r="AD2" t="s">
        <v>15</v>
      </c>
      <c r="AE2" t="s">
        <v>2359</v>
      </c>
      <c r="AF2" t="s">
        <v>16</v>
      </c>
      <c r="AG2">
        <v>0</v>
      </c>
      <c r="AH2" t="s">
        <v>17</v>
      </c>
      <c r="AI2">
        <v>501</v>
      </c>
      <c r="AJ2">
        <v>1000</v>
      </c>
      <c r="AK2" s="7">
        <f>AVERAGE(AI2,AJ2)</f>
        <v>750.5</v>
      </c>
      <c r="AL2">
        <v>1973</v>
      </c>
      <c r="AM2">
        <v>51</v>
      </c>
      <c r="AN2" t="s">
        <v>18</v>
      </c>
      <c r="AO2" t="s">
        <v>19</v>
      </c>
      <c r="AP2" t="s">
        <v>19</v>
      </c>
      <c r="AQ2" s="8" t="s">
        <v>2397</v>
      </c>
      <c r="AR2" s="8"/>
      <c r="AS2">
        <v>50</v>
      </c>
      <c r="AT2" s="7">
        <f>IF(SEARCH("m",AV2,1),AS2*1000000)</f>
        <v>50000000</v>
      </c>
      <c r="AU2" s="8"/>
      <c r="AV2" s="8" t="s">
        <v>2408</v>
      </c>
      <c r="AW2" s="8" t="str">
        <f>IF(SEARCH("m",AV2,1),SUBSTITUTE(AV2,"million","000000",1),SUBSTITUTE(AV2,"billion","000000000",1))</f>
        <v xml:space="preserve">100 000000 </v>
      </c>
      <c r="AY2" t="s">
        <v>2341</v>
      </c>
      <c r="BB2" t="str">
        <v>Healthcare Data scientist</v>
      </c>
    </row>
    <row r="3" spans="1:54" ht="39" customHeight="1" x14ac:dyDescent="0.35">
      <c r="A3" t="s">
        <v>2066</v>
      </c>
      <c r="B3" t="str" cm="1">
        <f t="array" ref="B3">IF(SEARCH("DATA SCIENTIST",UPPER(A3),1),"DATA SCIENTIST",IF(SEARCH("DATA ANALYST",UPPER(A3),1),"DATA ANALYST",IF(SEARCH("DATA ENGINEER",UPPER(A3),1),"DATA ENGINEER",others)))</f>
        <v>DATA SCIENTIST</v>
      </c>
      <c r="C3" t="s">
        <v>2378</v>
      </c>
      <c r="D3" t="s">
        <v>20</v>
      </c>
      <c r="G3">
        <v>63</v>
      </c>
      <c r="H3">
        <v>63</v>
      </c>
      <c r="K3" t="s">
        <v>2430</v>
      </c>
      <c r="L3">
        <v>112</v>
      </c>
      <c r="O3">
        <v>112</v>
      </c>
      <c r="P3" t="s">
        <v>2496</v>
      </c>
      <c r="Q3">
        <v>87.5</v>
      </c>
      <c r="R3" t="s">
        <v>2620</v>
      </c>
      <c r="S3" s="1" t="s">
        <v>2067</v>
      </c>
      <c r="T3" s="1">
        <v>1</v>
      </c>
      <c r="U3" s="1">
        <v>1</v>
      </c>
      <c r="V3" s="1">
        <v>0</v>
      </c>
      <c r="W3" s="1">
        <v>0</v>
      </c>
      <c r="X3" s="1">
        <v>0</v>
      </c>
      <c r="Y3" s="1">
        <v>1</v>
      </c>
      <c r="Z3" s="1">
        <v>4857</v>
      </c>
      <c r="AA3">
        <v>3.4</v>
      </c>
      <c r="AB3" s="1" t="s">
        <v>21</v>
      </c>
      <c r="AC3" s="1" t="s">
        <v>1719</v>
      </c>
      <c r="AD3" t="s">
        <v>22</v>
      </c>
      <c r="AE3" t="s">
        <v>2360</v>
      </c>
      <c r="AF3" t="s">
        <v>23</v>
      </c>
      <c r="AG3">
        <v>0</v>
      </c>
      <c r="AH3" t="s">
        <v>24</v>
      </c>
      <c r="AL3">
        <v>1984</v>
      </c>
      <c r="AM3">
        <v>40</v>
      </c>
      <c r="AN3" t="s">
        <v>25</v>
      </c>
      <c r="AO3" t="s">
        <v>26</v>
      </c>
      <c r="AP3" t="s">
        <v>27</v>
      </c>
      <c r="AQ3" s="8" t="s">
        <v>2422</v>
      </c>
      <c r="AR3" s="8"/>
      <c r="AS3">
        <v>2</v>
      </c>
      <c r="AT3" s="7" t="e">
        <f t="shared" ref="AT3:AT8" si="0">IF(SEARCH("m",AV3,1),AS3*1000000)</f>
        <v>#VALUE!</v>
      </c>
      <c r="AU3" s="8"/>
      <c r="AV3" s="8" t="s">
        <v>2409</v>
      </c>
      <c r="AW3" s="8" t="e">
        <f>IF(SEARCH("m",AV3,1),SUBSTITUTE(AV3,"million","000000",1),SUBSTITUTE(AV3," billion","000000000",1))</f>
        <v>#VALUE!</v>
      </c>
      <c r="AX3" t="s">
        <v>2357</v>
      </c>
      <c r="BA3" t="s">
        <v>2342</v>
      </c>
      <c r="BB3" t="str">
        <v>Research Scientist</v>
      </c>
    </row>
    <row r="4" spans="1:54" ht="39" customHeight="1" x14ac:dyDescent="0.35">
      <c r="A4" t="s">
        <v>2064</v>
      </c>
      <c r="B4" t="str" cm="1">
        <f t="array" ref="B4">IF(SEARCH("DATA SCIENTIST",UPPER(A4),1),"DATA SCIENTIST",IF(SEARCH("DATA ANALYST",UPPER(A4),1),"DATA ANALYST",IF(SEARCH("DATA ENGINEER",UPPER(A4),1),"DATA ENGINEER",others)))</f>
        <v>DATA SCIENTIST</v>
      </c>
      <c r="C4" t="s">
        <v>2378</v>
      </c>
      <c r="D4" t="s">
        <v>28</v>
      </c>
      <c r="G4">
        <v>80</v>
      </c>
      <c r="H4">
        <v>80</v>
      </c>
      <c r="K4" t="s">
        <v>2431</v>
      </c>
      <c r="L4">
        <v>90</v>
      </c>
      <c r="O4">
        <v>90</v>
      </c>
      <c r="P4" t="s">
        <v>2511</v>
      </c>
      <c r="Q4">
        <v>85</v>
      </c>
      <c r="R4" t="s">
        <v>2454</v>
      </c>
      <c r="S4" s="1" t="s">
        <v>2068</v>
      </c>
      <c r="T4" s="1">
        <v>1</v>
      </c>
      <c r="U4" s="1">
        <v>1</v>
      </c>
      <c r="V4" s="1">
        <v>1</v>
      </c>
      <c r="W4" s="1">
        <v>0</v>
      </c>
      <c r="X4" s="1">
        <v>1</v>
      </c>
      <c r="Y4" s="1">
        <v>0</v>
      </c>
      <c r="Z4" s="1">
        <v>3462</v>
      </c>
      <c r="AA4">
        <v>4.8</v>
      </c>
      <c r="AB4" s="1" t="s">
        <v>29</v>
      </c>
      <c r="AC4" s="1" t="s">
        <v>1720</v>
      </c>
      <c r="AD4" t="s">
        <v>30</v>
      </c>
      <c r="AE4" t="s">
        <v>2361</v>
      </c>
      <c r="AF4" t="s">
        <v>30</v>
      </c>
      <c r="AG4">
        <v>1</v>
      </c>
      <c r="AH4" t="s">
        <v>17</v>
      </c>
      <c r="AI4">
        <v>501</v>
      </c>
      <c r="AJ4">
        <v>1000</v>
      </c>
      <c r="AK4" s="7">
        <f t="shared" ref="AK4:AK7" si="1">AVERAGE(AI4,AJ4)</f>
        <v>750.5</v>
      </c>
      <c r="AL4">
        <v>2010</v>
      </c>
      <c r="AM4">
        <v>14</v>
      </c>
      <c r="AN4" t="s">
        <v>18</v>
      </c>
      <c r="AO4" t="s">
        <v>31</v>
      </c>
      <c r="AP4" t="s">
        <v>32</v>
      </c>
      <c r="AQ4" s="8" t="s">
        <v>2399</v>
      </c>
      <c r="AR4" s="8"/>
      <c r="AS4">
        <v>100</v>
      </c>
      <c r="AT4" s="7">
        <f t="shared" si="0"/>
        <v>100000000</v>
      </c>
      <c r="AU4" s="8"/>
      <c r="AV4" s="8" t="s">
        <v>2410</v>
      </c>
      <c r="AW4" s="8" t="str">
        <f t="shared" ref="AW4:AW66" si="2">IF(SEARCH("m",AV4,1),SUBSTITUTE(AV4,"million","000000",1),SUBSTITUTE(AV4,"billion","000000000",1))</f>
        <v xml:space="preserve">500 000000 </v>
      </c>
      <c r="AX4" t="s">
        <v>2357</v>
      </c>
      <c r="BA4" t="s">
        <v>2340</v>
      </c>
      <c r="BB4" t="str">
        <v>Staff Data scientist - Technology</v>
      </c>
    </row>
    <row r="5" spans="1:54" ht="39" customHeight="1" x14ac:dyDescent="0.35">
      <c r="A5" t="s">
        <v>2064</v>
      </c>
      <c r="B5" t="str" cm="1">
        <f t="array" ref="B5">IF(SEARCH("DATA SCIENTIST",UPPER(A5),1),"DATA SCIENTIST",IF(SEARCH("DATA ANALYST",UPPER(A5),1),"DATA ANALYST",IF(SEARCH("DATA ENGINEER",UPPER(A5),1),"DATA ENGINEER",others)))</f>
        <v>DATA SCIENTIST</v>
      </c>
      <c r="C5" t="s">
        <v>2378</v>
      </c>
      <c r="D5" t="s">
        <v>33</v>
      </c>
      <c r="G5">
        <v>56</v>
      </c>
      <c r="H5">
        <v>56</v>
      </c>
      <c r="K5" t="s">
        <v>2432</v>
      </c>
      <c r="L5">
        <v>97</v>
      </c>
      <c r="O5">
        <v>97</v>
      </c>
      <c r="P5" t="s">
        <v>2528</v>
      </c>
      <c r="Q5">
        <v>76.5</v>
      </c>
      <c r="R5" t="s">
        <v>2621</v>
      </c>
      <c r="S5" s="1" t="s">
        <v>34</v>
      </c>
      <c r="T5" s="1">
        <v>1</v>
      </c>
      <c r="U5" s="1">
        <v>1</v>
      </c>
      <c r="V5" s="1">
        <v>0</v>
      </c>
      <c r="W5" s="1">
        <v>0</v>
      </c>
      <c r="X5" s="1">
        <v>0</v>
      </c>
      <c r="Y5" s="1">
        <v>1</v>
      </c>
      <c r="Z5" s="1">
        <v>3883</v>
      </c>
      <c r="AA5">
        <v>3.8</v>
      </c>
      <c r="AB5" s="1" t="s">
        <v>35</v>
      </c>
      <c r="AC5" s="1" t="s">
        <v>1721</v>
      </c>
      <c r="AD5" t="s">
        <v>36</v>
      </c>
      <c r="AE5" t="s">
        <v>2362</v>
      </c>
      <c r="AF5" t="s">
        <v>36</v>
      </c>
      <c r="AG5">
        <v>1</v>
      </c>
      <c r="AH5" t="s">
        <v>37</v>
      </c>
      <c r="AI5">
        <v>1001</v>
      </c>
      <c r="AJ5">
        <v>5000</v>
      </c>
      <c r="AK5" s="7">
        <f t="shared" si="1"/>
        <v>3000.5</v>
      </c>
      <c r="AL5">
        <v>1965</v>
      </c>
      <c r="AM5">
        <v>59</v>
      </c>
      <c r="AN5" t="s">
        <v>38</v>
      </c>
      <c r="AO5" t="s">
        <v>39</v>
      </c>
      <c r="AP5" t="s">
        <v>40</v>
      </c>
      <c r="AQ5" s="8" t="s">
        <v>2400</v>
      </c>
      <c r="AR5" s="8"/>
      <c r="AS5" t="s">
        <v>2411</v>
      </c>
      <c r="AT5" s="7" t="e">
        <f t="shared" si="0"/>
        <v>#VALUE!</v>
      </c>
      <c r="AU5" s="8"/>
      <c r="AV5" s="8" t="s">
        <v>2412</v>
      </c>
      <c r="AW5" s="8" t="e">
        <f t="shared" si="2"/>
        <v>#VALUE!</v>
      </c>
      <c r="AX5" t="s">
        <v>41</v>
      </c>
      <c r="BA5" t="s">
        <v>2350</v>
      </c>
      <c r="BB5" t="str">
        <v>Data Analyst</v>
      </c>
    </row>
    <row r="6" spans="1:54" ht="39" customHeight="1" x14ac:dyDescent="0.35">
      <c r="A6" t="s">
        <v>2064</v>
      </c>
      <c r="B6" t="str" cm="1">
        <f t="array" ref="B6">IF(SEARCH("DATA SCIENTIST",UPPER(A6),1),"DATA SCIENTIST",IF(SEARCH("DATA ANALYST",UPPER(A6),1),"DATA ANALYST",IF(SEARCH("DATA ENGINEER",UPPER(A6),1),"DATA ENGINEER",others)))</f>
        <v>DATA SCIENTIST</v>
      </c>
      <c r="C6" t="s">
        <v>2378</v>
      </c>
      <c r="D6" t="s">
        <v>42</v>
      </c>
      <c r="G6">
        <v>86</v>
      </c>
      <c r="H6">
        <v>86</v>
      </c>
      <c r="K6" t="s">
        <v>2433</v>
      </c>
      <c r="L6">
        <v>143</v>
      </c>
      <c r="O6">
        <v>143</v>
      </c>
      <c r="P6" t="s">
        <v>2542</v>
      </c>
      <c r="Q6">
        <v>114.5</v>
      </c>
      <c r="R6" t="s">
        <v>2622</v>
      </c>
      <c r="S6" s="1" t="s">
        <v>2069</v>
      </c>
      <c r="T6" s="1">
        <v>1</v>
      </c>
      <c r="U6" s="1">
        <v>1</v>
      </c>
      <c r="V6" s="1">
        <v>1</v>
      </c>
      <c r="W6" s="1">
        <v>0</v>
      </c>
      <c r="X6" s="1">
        <v>0</v>
      </c>
      <c r="Y6" s="1">
        <v>0</v>
      </c>
      <c r="Z6" s="1">
        <v>2743</v>
      </c>
      <c r="AA6">
        <v>2.9</v>
      </c>
      <c r="AB6" s="1" t="s">
        <v>43</v>
      </c>
      <c r="AC6" s="1" t="s">
        <v>1722</v>
      </c>
      <c r="AD6" t="s">
        <v>44</v>
      </c>
      <c r="AE6" t="s">
        <v>2363</v>
      </c>
      <c r="AF6" t="s">
        <v>44</v>
      </c>
      <c r="AG6">
        <v>1</v>
      </c>
      <c r="AH6" t="s">
        <v>45</v>
      </c>
      <c r="AI6">
        <v>51</v>
      </c>
      <c r="AJ6">
        <v>200</v>
      </c>
      <c r="AK6" s="7">
        <f t="shared" si="1"/>
        <v>125.5</v>
      </c>
      <c r="AL6">
        <v>1998</v>
      </c>
      <c r="AM6">
        <v>26</v>
      </c>
      <c r="AN6" t="s">
        <v>18</v>
      </c>
      <c r="AO6" t="s">
        <v>46</v>
      </c>
      <c r="AP6" t="s">
        <v>32</v>
      </c>
      <c r="AQ6" s="8" t="s">
        <v>47</v>
      </c>
      <c r="AR6" s="8" t="s">
        <v>47</v>
      </c>
      <c r="AT6" s="7" t="e">
        <f t="shared" si="0"/>
        <v>#VALUE!</v>
      </c>
      <c r="AU6" s="8"/>
      <c r="AV6" s="8"/>
      <c r="AW6" s="8" t="e">
        <f t="shared" si="2"/>
        <v>#VALUE!</v>
      </c>
      <c r="AX6" t="s">
        <v>48</v>
      </c>
      <c r="BA6" t="s">
        <v>2351</v>
      </c>
      <c r="BB6" t="str">
        <v>Data Engineer I</v>
      </c>
    </row>
    <row r="7" spans="1:54" ht="39" customHeight="1" x14ac:dyDescent="0.35">
      <c r="A7" t="s">
        <v>2064</v>
      </c>
      <c r="B7" t="str" cm="1">
        <f t="array" ref="B7">IF(SEARCH("DATA SCIENTIST",UPPER(A7),1),"DATA SCIENTIST",IF(SEARCH("DATA ANALYST",UPPER(A7),1),"DATA ANALYST",IF(SEARCH("DATA ENGINEER",UPPER(A7),1),"DATA ENGINEER",others)))</f>
        <v>DATA SCIENTIST</v>
      </c>
      <c r="C7" t="s">
        <v>2378</v>
      </c>
      <c r="D7" t="s">
        <v>49</v>
      </c>
      <c r="G7">
        <v>71</v>
      </c>
      <c r="H7">
        <v>71</v>
      </c>
      <c r="K7" t="s">
        <v>2434</v>
      </c>
      <c r="L7">
        <v>119</v>
      </c>
      <c r="O7">
        <v>119</v>
      </c>
      <c r="P7" t="s">
        <v>2537</v>
      </c>
      <c r="Q7">
        <v>95</v>
      </c>
      <c r="R7" t="s">
        <v>2492</v>
      </c>
      <c r="S7" s="1" t="s">
        <v>2070</v>
      </c>
      <c r="T7" s="1">
        <v>1</v>
      </c>
      <c r="U7" s="1">
        <v>1</v>
      </c>
      <c r="V7" s="1">
        <v>1</v>
      </c>
      <c r="W7" s="1">
        <v>1</v>
      </c>
      <c r="X7" s="1">
        <v>0</v>
      </c>
      <c r="Y7" s="1">
        <v>1</v>
      </c>
      <c r="Z7" s="1">
        <v>3747</v>
      </c>
      <c r="AA7">
        <v>3.4</v>
      </c>
      <c r="AB7" s="1" t="s">
        <v>50</v>
      </c>
      <c r="AC7" s="1" t="s">
        <v>1723</v>
      </c>
      <c r="AD7" t="s">
        <v>51</v>
      </c>
      <c r="AE7" t="s">
        <v>2364</v>
      </c>
      <c r="AF7" t="s">
        <v>51</v>
      </c>
      <c r="AG7">
        <v>1</v>
      </c>
      <c r="AH7" t="s">
        <v>52</v>
      </c>
      <c r="AI7">
        <v>201</v>
      </c>
      <c r="AJ7">
        <v>500</v>
      </c>
      <c r="AK7" s="7">
        <f t="shared" si="1"/>
        <v>350.5</v>
      </c>
      <c r="AL7">
        <v>2000</v>
      </c>
      <c r="AM7">
        <v>24</v>
      </c>
      <c r="AN7" t="s">
        <v>53</v>
      </c>
      <c r="AO7" t="s">
        <v>54</v>
      </c>
      <c r="AP7" t="s">
        <v>54</v>
      </c>
      <c r="AQ7" s="8" t="s">
        <v>2401</v>
      </c>
      <c r="AR7" s="8"/>
      <c r="AS7">
        <v>1</v>
      </c>
      <c r="AT7" s="7" t="e">
        <f t="shared" si="0"/>
        <v>#VALUE!</v>
      </c>
      <c r="AU7" s="8"/>
      <c r="AV7" s="8" t="s">
        <v>2413</v>
      </c>
      <c r="AW7" s="8" t="e">
        <f t="shared" si="2"/>
        <v>#VALUE!</v>
      </c>
      <c r="AX7" t="s">
        <v>55</v>
      </c>
      <c r="BA7" t="s">
        <v>2352</v>
      </c>
      <c r="BB7" t="str">
        <v>Scientist I/II, Biology</v>
      </c>
    </row>
    <row r="8" spans="1:54" ht="39" customHeight="1" x14ac:dyDescent="0.35">
      <c r="A8" t="s">
        <v>2064</v>
      </c>
      <c r="B8" t="str" cm="1">
        <f t="array" ref="B8">IF(SEARCH("DATA SCIENTIST",UPPER(A8),1),"DATA SCIENTIST",IF(SEARCH("DATA ANALYST",UPPER(A8),1),"DATA ANALYST",IF(SEARCH("DATA ENGINEER",UPPER(A8),1),"DATA ENGINEER",others)))</f>
        <v>DATA SCIENTIST</v>
      </c>
      <c r="C8" t="s">
        <v>2378</v>
      </c>
      <c r="D8" t="s">
        <v>56</v>
      </c>
      <c r="G8">
        <v>54</v>
      </c>
      <c r="H8">
        <v>54</v>
      </c>
      <c r="K8" t="s">
        <v>2435</v>
      </c>
      <c r="L8">
        <v>93</v>
      </c>
      <c r="O8">
        <v>93</v>
      </c>
      <c r="P8" t="s">
        <v>2453</v>
      </c>
      <c r="Q8">
        <v>73.5</v>
      </c>
      <c r="R8" t="s">
        <v>2623</v>
      </c>
      <c r="S8" s="1" t="s">
        <v>2071</v>
      </c>
      <c r="T8" s="1">
        <v>0</v>
      </c>
      <c r="U8" s="1">
        <v>0</v>
      </c>
      <c r="V8" s="1">
        <v>1</v>
      </c>
      <c r="W8" s="1">
        <v>0</v>
      </c>
      <c r="X8" s="1">
        <v>0</v>
      </c>
      <c r="Y8" s="1">
        <v>0</v>
      </c>
      <c r="Z8" s="1">
        <v>1788</v>
      </c>
      <c r="AA8">
        <v>4.0999999999999996</v>
      </c>
      <c r="AB8" s="1" t="s">
        <v>57</v>
      </c>
      <c r="AC8" s="1" t="s">
        <v>1724</v>
      </c>
      <c r="AD8" t="s">
        <v>23</v>
      </c>
      <c r="AE8" t="s">
        <v>2360</v>
      </c>
      <c r="AF8" t="s">
        <v>23</v>
      </c>
      <c r="AG8">
        <v>1</v>
      </c>
      <c r="AH8" t="s">
        <v>17</v>
      </c>
      <c r="AI8">
        <v>501</v>
      </c>
      <c r="AJ8">
        <v>1000</v>
      </c>
      <c r="AK8" s="7">
        <f>AVERAGE(AI8,AJ8)</f>
        <v>750.5</v>
      </c>
      <c r="AL8">
        <v>2008</v>
      </c>
      <c r="AM8">
        <v>16</v>
      </c>
      <c r="AN8" t="s">
        <v>18</v>
      </c>
      <c r="AO8" t="s">
        <v>58</v>
      </c>
      <c r="AP8" t="s">
        <v>59</v>
      </c>
      <c r="AQ8" s="8" t="s">
        <v>47</v>
      </c>
      <c r="AR8" s="8" t="s">
        <v>47</v>
      </c>
      <c r="AT8" s="7" t="e">
        <f t="shared" si="0"/>
        <v>#VALUE!</v>
      </c>
      <c r="AU8" s="8"/>
      <c r="AV8" s="8"/>
      <c r="AW8" s="8" t="e">
        <f t="shared" si="2"/>
        <v>#VALUE!</v>
      </c>
      <c r="AX8" t="s">
        <v>2357</v>
      </c>
      <c r="BA8" t="s">
        <v>2353</v>
      </c>
      <c r="BB8" t="str">
        <v>Customer Data scientist</v>
      </c>
    </row>
    <row r="9" spans="1:54" ht="39" customHeight="1" x14ac:dyDescent="0.35">
      <c r="A9" t="s">
        <v>2064</v>
      </c>
      <c r="B9" t="str" cm="1">
        <f t="array" ref="B9">IF(SEARCH("DATA SCIENTIST",UPPER(A9),1),"DATA SCIENTIST",IF(SEARCH("DATA ANALYST",UPPER(A9),1),"DATA ANALYST",IF(SEARCH("DATA ENGINEER",UPPER(A9),1),"DATA ENGINEER",others)))</f>
        <v>DATA SCIENTIST</v>
      </c>
      <c r="C9" t="s">
        <v>2378</v>
      </c>
      <c r="D9" t="s">
        <v>60</v>
      </c>
      <c r="G9">
        <v>86</v>
      </c>
      <c r="H9">
        <v>86</v>
      </c>
      <c r="K9" t="s">
        <v>2433</v>
      </c>
      <c r="L9">
        <v>142</v>
      </c>
      <c r="O9">
        <v>142</v>
      </c>
      <c r="P9" t="s">
        <v>2543</v>
      </c>
      <c r="Q9">
        <v>114</v>
      </c>
      <c r="R9" t="s">
        <v>2507</v>
      </c>
      <c r="S9" s="1" t="s">
        <v>2072</v>
      </c>
      <c r="T9" s="1">
        <v>1</v>
      </c>
      <c r="U9" s="1">
        <v>1</v>
      </c>
      <c r="V9" s="1">
        <v>1</v>
      </c>
      <c r="W9" s="1">
        <v>1</v>
      </c>
      <c r="X9" s="1">
        <v>1</v>
      </c>
      <c r="Y9" s="1">
        <v>0</v>
      </c>
      <c r="Z9" s="1">
        <v>3832</v>
      </c>
      <c r="AA9">
        <v>3.8</v>
      </c>
      <c r="AB9" s="1" t="s">
        <v>61</v>
      </c>
      <c r="AC9" s="1" t="s">
        <v>1725</v>
      </c>
      <c r="AD9" t="s">
        <v>62</v>
      </c>
      <c r="AE9" t="s">
        <v>2365</v>
      </c>
      <c r="AF9" t="s">
        <v>63</v>
      </c>
      <c r="AG9">
        <v>0</v>
      </c>
      <c r="AH9" t="s">
        <v>52</v>
      </c>
      <c r="AI9">
        <v>201</v>
      </c>
      <c r="AJ9">
        <v>500</v>
      </c>
      <c r="AK9" s="7">
        <f>AVERAGE(AI9,AJ9)</f>
        <v>350.5</v>
      </c>
      <c r="AL9">
        <v>2005</v>
      </c>
      <c r="AM9">
        <v>19</v>
      </c>
      <c r="AN9" t="s">
        <v>18</v>
      </c>
      <c r="AO9" t="s">
        <v>64</v>
      </c>
      <c r="AP9" t="s">
        <v>32</v>
      </c>
      <c r="AQ9" s="8" t="s">
        <v>2402</v>
      </c>
      <c r="AR9" s="8"/>
      <c r="AS9">
        <v>25</v>
      </c>
      <c r="AT9" s="7">
        <f t="shared" ref="AT9:AT22" si="3">IF(SEARCH("m",AV9,1),AS9*1000000)</f>
        <v>25000000</v>
      </c>
      <c r="AU9" s="8"/>
      <c r="AV9" s="8" t="s">
        <v>2414</v>
      </c>
      <c r="AW9" s="8" t="str">
        <f t="shared" si="2"/>
        <v xml:space="preserve">50 000000 </v>
      </c>
      <c r="AX9" t="s">
        <v>2357</v>
      </c>
      <c r="BB9" t="str">
        <v>Data scientist - Health Data Analytics</v>
      </c>
    </row>
    <row r="10" spans="1:54" ht="39" customHeight="1" x14ac:dyDescent="0.35">
      <c r="A10" t="s">
        <v>65</v>
      </c>
      <c r="B10" t="e" cm="1">
        <f t="array" ref="B10">IF(SEARCH("DATA SCIENTIST",UPPER(A10),1),"DATA SCIENTIST",IF(SEARCH("DATA ANALYST",UPPER(A10),1),"DATA ANALYST",IF(SEARCH("DATA ENGINEER",UPPER(A10),1),"DATA ENGINEER",others)))</f>
        <v>#VALUE!</v>
      </c>
      <c r="C10" t="s">
        <v>2378</v>
      </c>
      <c r="D10" t="s">
        <v>66</v>
      </c>
      <c r="G10">
        <v>38</v>
      </c>
      <c r="H10">
        <v>38</v>
      </c>
      <c r="K10" t="s">
        <v>2436</v>
      </c>
      <c r="L10">
        <v>84</v>
      </c>
      <c r="O10">
        <v>84</v>
      </c>
      <c r="P10" t="s">
        <v>2466</v>
      </c>
      <c r="Q10">
        <v>61</v>
      </c>
      <c r="R10" t="s">
        <v>2469</v>
      </c>
      <c r="S10" s="1" t="s">
        <v>67</v>
      </c>
      <c r="T10" s="1">
        <v>0</v>
      </c>
      <c r="U10" s="1">
        <v>0</v>
      </c>
      <c r="V10" s="1">
        <v>0</v>
      </c>
      <c r="W10" s="1">
        <v>0</v>
      </c>
      <c r="X10" s="1">
        <v>0</v>
      </c>
      <c r="Y10" s="1">
        <v>1</v>
      </c>
      <c r="Z10" s="1">
        <v>1538</v>
      </c>
      <c r="AA10">
        <v>3.3</v>
      </c>
      <c r="AB10" s="1" t="s">
        <v>68</v>
      </c>
      <c r="AC10" s="1" t="s">
        <v>1726</v>
      </c>
      <c r="AD10" t="s">
        <v>69</v>
      </c>
      <c r="AE10" t="s">
        <v>2363</v>
      </c>
      <c r="AF10" t="s">
        <v>69</v>
      </c>
      <c r="AG10">
        <v>1</v>
      </c>
      <c r="AH10" t="s">
        <v>24</v>
      </c>
      <c r="AL10">
        <v>2014</v>
      </c>
      <c r="AM10">
        <v>10</v>
      </c>
      <c r="AN10" t="s">
        <v>70</v>
      </c>
      <c r="AO10" t="s">
        <v>26</v>
      </c>
      <c r="AP10" t="s">
        <v>27</v>
      </c>
      <c r="AQ10" s="8" t="s">
        <v>2400</v>
      </c>
      <c r="AR10" s="8"/>
      <c r="AS10" t="s">
        <v>2411</v>
      </c>
      <c r="AT10" s="7" t="e">
        <f t="shared" si="3"/>
        <v>#VALUE!</v>
      </c>
      <c r="AU10" s="8"/>
      <c r="AV10" s="8" t="s">
        <v>2412</v>
      </c>
      <c r="AW10" s="8" t="e">
        <f t="shared" si="2"/>
        <v>#VALUE!</v>
      </c>
      <c r="AX10" t="s">
        <v>2357</v>
      </c>
      <c r="BB10" t="str">
        <v>Senior Data scientist / Machine Learning</v>
      </c>
    </row>
    <row r="11" spans="1:54" ht="39" customHeight="1" x14ac:dyDescent="0.35">
      <c r="A11" t="s">
        <v>2064</v>
      </c>
      <c r="B11" t="str" cm="1">
        <f t="array" ref="B11">IF(SEARCH("DATA SCIENTIST",UPPER(A11),1),"DATA SCIENTIST",IF(SEARCH("DATA ANALYST",UPPER(A11),1),"DATA ANALYST",IF(SEARCH("DATA ENGINEER",UPPER(A11),1),"DATA ENGINEER",others)))</f>
        <v>DATA SCIENTIST</v>
      </c>
      <c r="C11" t="s">
        <v>2378</v>
      </c>
      <c r="D11" t="s">
        <v>71</v>
      </c>
      <c r="G11">
        <v>120</v>
      </c>
      <c r="H11">
        <v>120</v>
      </c>
      <c r="K11" t="s">
        <v>2437</v>
      </c>
      <c r="L11">
        <v>160</v>
      </c>
      <c r="O11">
        <v>160</v>
      </c>
      <c r="P11" t="s">
        <v>2544</v>
      </c>
      <c r="Q11">
        <v>140</v>
      </c>
      <c r="R11" t="s">
        <v>2553</v>
      </c>
      <c r="S11" s="1" t="s">
        <v>72</v>
      </c>
      <c r="T11" s="1">
        <v>1</v>
      </c>
      <c r="U11" s="1">
        <v>1</v>
      </c>
      <c r="V11" s="1">
        <v>0</v>
      </c>
      <c r="W11" s="1">
        <v>0</v>
      </c>
      <c r="X11" s="1">
        <v>1</v>
      </c>
      <c r="Y11" s="1">
        <v>1</v>
      </c>
      <c r="Z11" s="1">
        <v>4606</v>
      </c>
      <c r="AA11">
        <v>4.5999999999999996</v>
      </c>
      <c r="AB11" s="1" t="s">
        <v>73</v>
      </c>
      <c r="AC11" s="1" t="s">
        <v>1727</v>
      </c>
      <c r="AD11" t="s">
        <v>44</v>
      </c>
      <c r="AE11" t="s">
        <v>2363</v>
      </c>
      <c r="AF11" t="s">
        <v>44</v>
      </c>
      <c r="AG11">
        <v>1</v>
      </c>
      <c r="AH11" t="s">
        <v>45</v>
      </c>
      <c r="AI11">
        <v>51</v>
      </c>
      <c r="AJ11">
        <v>200</v>
      </c>
      <c r="AK11" s="7">
        <f t="shared" ref="AK11:AK13" si="4">AVERAGE(AI11,AJ11)</f>
        <v>125.5</v>
      </c>
      <c r="AL11">
        <v>2009</v>
      </c>
      <c r="AM11">
        <v>15</v>
      </c>
      <c r="AN11" t="s">
        <v>18</v>
      </c>
      <c r="AO11" t="s">
        <v>74</v>
      </c>
      <c r="AP11" t="s">
        <v>75</v>
      </c>
      <c r="AQ11" s="8" t="s">
        <v>2399</v>
      </c>
      <c r="AR11" s="8"/>
      <c r="AS11">
        <v>100</v>
      </c>
      <c r="AT11" s="7">
        <f t="shared" si="3"/>
        <v>100000000</v>
      </c>
      <c r="AU11" s="8"/>
      <c r="AV11" s="8" t="s">
        <v>2410</v>
      </c>
      <c r="AW11" s="8" t="str">
        <f t="shared" si="2"/>
        <v xml:space="preserve">500 000000 </v>
      </c>
      <c r="AX11" t="s">
        <v>76</v>
      </c>
      <c r="BB11" t="str">
        <v>Data scientist - Quantitative</v>
      </c>
    </row>
    <row r="12" spans="1:54" ht="39" customHeight="1" x14ac:dyDescent="0.35">
      <c r="A12" t="s">
        <v>2064</v>
      </c>
      <c r="B12" t="str" cm="1">
        <f t="array" ref="B12">IF(SEARCH("DATA SCIENTIST",UPPER(A12),1),"DATA SCIENTIST",IF(SEARCH("DATA ANALYST",UPPER(A12),1),"DATA ANALYST",IF(SEARCH("DATA ENGINEER",UPPER(A12),1),"DATA ENGINEER",others)))</f>
        <v>DATA SCIENTIST</v>
      </c>
      <c r="C12" t="s">
        <v>2378</v>
      </c>
      <c r="D12" t="s">
        <v>77</v>
      </c>
      <c r="G12">
        <v>126</v>
      </c>
      <c r="H12">
        <v>126</v>
      </c>
      <c r="K12" t="s">
        <v>2438</v>
      </c>
      <c r="L12">
        <v>201</v>
      </c>
      <c r="O12">
        <v>201</v>
      </c>
      <c r="P12" t="s">
        <v>2545</v>
      </c>
      <c r="Q12">
        <v>163.5</v>
      </c>
      <c r="R12" t="s">
        <v>2624</v>
      </c>
      <c r="S12" s="1" t="s">
        <v>2073</v>
      </c>
      <c r="T12" s="1">
        <v>1</v>
      </c>
      <c r="U12" s="1">
        <v>1</v>
      </c>
      <c r="V12" s="1">
        <v>0</v>
      </c>
      <c r="W12" s="1">
        <v>0</v>
      </c>
      <c r="X12" s="1">
        <v>0</v>
      </c>
      <c r="Y12" s="1">
        <v>0</v>
      </c>
      <c r="Z12" s="1">
        <v>2765</v>
      </c>
      <c r="AA12">
        <v>3.5</v>
      </c>
      <c r="AB12" s="1" t="s">
        <v>78</v>
      </c>
      <c r="AC12" s="1" t="s">
        <v>1728</v>
      </c>
      <c r="AD12" t="s">
        <v>62</v>
      </c>
      <c r="AE12" t="s">
        <v>2365</v>
      </c>
      <c r="AF12" t="s">
        <v>79</v>
      </c>
      <c r="AG12">
        <v>0</v>
      </c>
      <c r="AH12" t="s">
        <v>17</v>
      </c>
      <c r="AI12">
        <v>501</v>
      </c>
      <c r="AJ12">
        <v>1000</v>
      </c>
      <c r="AK12" s="7">
        <f t="shared" si="4"/>
        <v>750.5</v>
      </c>
      <c r="AL12">
        <v>2011</v>
      </c>
      <c r="AM12">
        <v>13</v>
      </c>
      <c r="AN12" t="s">
        <v>18</v>
      </c>
      <c r="AO12" t="s">
        <v>80</v>
      </c>
      <c r="AP12" t="s">
        <v>81</v>
      </c>
      <c r="AQ12" s="8" t="s">
        <v>2401</v>
      </c>
      <c r="AR12" s="8"/>
      <c r="AS12">
        <v>1</v>
      </c>
      <c r="AT12" s="7" t="e">
        <f t="shared" si="3"/>
        <v>#VALUE!</v>
      </c>
      <c r="AU12" s="8"/>
      <c r="AV12" s="8" t="s">
        <v>2413</v>
      </c>
      <c r="AW12" s="8" t="e">
        <f t="shared" si="2"/>
        <v>#VALUE!</v>
      </c>
      <c r="AX12" t="s">
        <v>2357</v>
      </c>
      <c r="BB12" t="str">
        <v>Digital Health Data scientist</v>
      </c>
    </row>
    <row r="13" spans="1:54" ht="39" customHeight="1" x14ac:dyDescent="0.35">
      <c r="A13" t="s">
        <v>2064</v>
      </c>
      <c r="B13" t="str" cm="1">
        <f t="array" ref="B13">IF(SEARCH("DATA SCIENTIST",UPPER(A13),1),"DATA SCIENTIST",IF(SEARCH("DATA ANALYST",UPPER(A13),1),"DATA ANALYST",IF(SEARCH("DATA ENGINEER",UPPER(A13),1),"DATA ENGINEER",others)))</f>
        <v>DATA SCIENTIST</v>
      </c>
      <c r="C13" t="s">
        <v>2378</v>
      </c>
      <c r="D13" t="s">
        <v>82</v>
      </c>
      <c r="G13">
        <v>64</v>
      </c>
      <c r="H13">
        <v>64</v>
      </c>
      <c r="K13" t="s">
        <v>2439</v>
      </c>
      <c r="L13">
        <v>106</v>
      </c>
      <c r="O13">
        <v>106</v>
      </c>
      <c r="P13" t="s">
        <v>2440</v>
      </c>
      <c r="Q13">
        <v>85</v>
      </c>
      <c r="R13" t="s">
        <v>2454</v>
      </c>
      <c r="S13" s="1" t="s">
        <v>83</v>
      </c>
      <c r="T13" s="1">
        <v>0</v>
      </c>
      <c r="U13" s="1">
        <v>1</v>
      </c>
      <c r="V13" s="1">
        <v>0</v>
      </c>
      <c r="W13" s="1">
        <v>0</v>
      </c>
      <c r="X13" s="1">
        <v>0</v>
      </c>
      <c r="Y13" s="1">
        <v>1</v>
      </c>
      <c r="Z13" s="1">
        <v>3490</v>
      </c>
      <c r="AA13">
        <v>4.0999999999999996</v>
      </c>
      <c r="AB13" s="1" t="s">
        <v>84</v>
      </c>
      <c r="AC13" s="1" t="s">
        <v>1729</v>
      </c>
      <c r="AD13" t="s">
        <v>85</v>
      </c>
      <c r="AE13" t="s">
        <v>2366</v>
      </c>
      <c r="AF13" t="s">
        <v>86</v>
      </c>
      <c r="AG13">
        <v>0</v>
      </c>
      <c r="AH13" t="s">
        <v>87</v>
      </c>
      <c r="AI13">
        <v>5001</v>
      </c>
      <c r="AJ13">
        <v>10000</v>
      </c>
      <c r="AK13" s="7">
        <f t="shared" si="4"/>
        <v>7500.5</v>
      </c>
      <c r="AL13">
        <v>1968</v>
      </c>
      <c r="AM13">
        <v>56</v>
      </c>
      <c r="AN13" t="s">
        <v>53</v>
      </c>
      <c r="AO13" t="s">
        <v>88</v>
      </c>
      <c r="AP13" t="s">
        <v>32</v>
      </c>
      <c r="AQ13" s="8" t="s">
        <v>2401</v>
      </c>
      <c r="AR13" s="8"/>
      <c r="AS13">
        <v>1</v>
      </c>
      <c r="AT13" s="7" t="e">
        <f t="shared" si="3"/>
        <v>#VALUE!</v>
      </c>
      <c r="AU13" s="8"/>
      <c r="AV13" s="8" t="s">
        <v>2413</v>
      </c>
      <c r="AW13" s="8" t="e">
        <f t="shared" si="2"/>
        <v>#VALUE!</v>
      </c>
      <c r="AX13" t="s">
        <v>2357</v>
      </c>
      <c r="BB13" t="str">
        <v>Associate Data Analyst</v>
      </c>
    </row>
    <row r="14" spans="1:54" ht="39" customHeight="1" x14ac:dyDescent="0.35">
      <c r="A14" t="s">
        <v>2074</v>
      </c>
      <c r="B14" t="str" cm="1">
        <f t="array" ref="B14">IF(SEARCH("DATA SCIENTIST",UPPER(A14),1),"DATA SCIENTIST",IF(SEARCH("DATA ANALYST",UPPER(A14),1),"DATA ANALYST",IF(SEARCH("DATA ENGINEER",UPPER(A14),1),"DATA ENGINEER",others)))</f>
        <v>DATA SCIENTIST</v>
      </c>
      <c r="C14" t="s">
        <v>2378</v>
      </c>
      <c r="D14" t="s">
        <v>89</v>
      </c>
      <c r="G14">
        <v>106</v>
      </c>
      <c r="H14">
        <v>106</v>
      </c>
      <c r="K14" t="s">
        <v>2440</v>
      </c>
      <c r="L14">
        <v>172</v>
      </c>
      <c r="O14">
        <v>172</v>
      </c>
      <c r="P14" t="s">
        <v>2546</v>
      </c>
      <c r="Q14">
        <v>139</v>
      </c>
      <c r="R14" t="s">
        <v>2474</v>
      </c>
      <c r="S14" s="1" t="s">
        <v>2075</v>
      </c>
      <c r="T14" s="1">
        <v>0</v>
      </c>
      <c r="U14" s="1">
        <v>0</v>
      </c>
      <c r="V14" s="1">
        <v>0</v>
      </c>
      <c r="W14" s="1">
        <v>0</v>
      </c>
      <c r="X14" s="1">
        <v>0</v>
      </c>
      <c r="Y14" s="1">
        <v>0</v>
      </c>
      <c r="Z14" s="1">
        <v>3934</v>
      </c>
      <c r="AA14">
        <v>3.2</v>
      </c>
      <c r="AB14" s="1" t="s">
        <v>90</v>
      </c>
      <c r="AC14" s="1" t="s">
        <v>1730</v>
      </c>
      <c r="AD14" t="s">
        <v>91</v>
      </c>
      <c r="AE14" t="s">
        <v>2364</v>
      </c>
      <c r="AF14" t="s">
        <v>92</v>
      </c>
      <c r="AG14">
        <v>0</v>
      </c>
      <c r="AH14" t="s">
        <v>24</v>
      </c>
      <c r="AL14">
        <v>1962</v>
      </c>
      <c r="AM14">
        <v>62</v>
      </c>
      <c r="AN14" t="s">
        <v>53</v>
      </c>
      <c r="AO14" t="s">
        <v>93</v>
      </c>
      <c r="AP14" t="s">
        <v>81</v>
      </c>
      <c r="AQ14" s="8" t="s">
        <v>94</v>
      </c>
      <c r="AR14" s="8"/>
      <c r="AS14" t="s">
        <v>2415</v>
      </c>
      <c r="AT14" s="7" t="e">
        <f t="shared" si="3"/>
        <v>#VALUE!</v>
      </c>
      <c r="AU14" s="8"/>
      <c r="AV14" s="8"/>
      <c r="AW14" s="8" t="e">
        <f t="shared" si="2"/>
        <v>#VALUE!</v>
      </c>
      <c r="AX14" t="s">
        <v>95</v>
      </c>
      <c r="BB14" t="str">
        <v>Clinical Data scientist</v>
      </c>
    </row>
    <row r="15" spans="1:54" ht="39" customHeight="1" x14ac:dyDescent="0.35">
      <c r="A15" t="s">
        <v>96</v>
      </c>
      <c r="B15" t="e" cm="1">
        <f t="array" ref="B15">IF(SEARCH("DATA SCIENTIST",UPPER(A15),1),"DATA SCIENTIST",IF(SEARCH("DATA ANALYST",UPPER(A15),1),"DATA ANALYST",IF(SEARCH("DATA ENGINEER",UPPER(A15),1),"DATA ENGINEER",others)))</f>
        <v>#VALUE!</v>
      </c>
      <c r="C15" t="s">
        <v>2378</v>
      </c>
      <c r="D15" t="s">
        <v>97</v>
      </c>
      <c r="G15">
        <v>46</v>
      </c>
      <c r="H15">
        <v>46</v>
      </c>
      <c r="K15" t="s">
        <v>2441</v>
      </c>
      <c r="L15">
        <v>85</v>
      </c>
      <c r="O15">
        <v>85</v>
      </c>
      <c r="P15" t="s">
        <v>2454</v>
      </c>
      <c r="Q15">
        <v>65.5</v>
      </c>
      <c r="R15" t="s">
        <v>2625</v>
      </c>
      <c r="S15" s="1" t="s">
        <v>98</v>
      </c>
      <c r="T15" s="1">
        <v>1</v>
      </c>
      <c r="U15" s="1">
        <v>0</v>
      </c>
      <c r="V15" s="1">
        <v>1</v>
      </c>
      <c r="W15" s="1">
        <v>1</v>
      </c>
      <c r="X15" s="1">
        <v>1</v>
      </c>
      <c r="Y15" s="1">
        <v>1</v>
      </c>
      <c r="Z15" s="1">
        <v>4913</v>
      </c>
      <c r="AA15">
        <v>4.0999999999999996</v>
      </c>
      <c r="AB15" s="1" t="s">
        <v>99</v>
      </c>
      <c r="AC15" s="1" t="s">
        <v>1731</v>
      </c>
      <c r="AD15" t="s">
        <v>63</v>
      </c>
      <c r="AE15" t="s">
        <v>2362</v>
      </c>
      <c r="AF15" t="s">
        <v>63</v>
      </c>
      <c r="AG15">
        <v>1</v>
      </c>
      <c r="AH15" t="s">
        <v>52</v>
      </c>
      <c r="AI15">
        <v>201</v>
      </c>
      <c r="AJ15">
        <v>500</v>
      </c>
      <c r="AK15" s="7">
        <f>AVERAGE(AI15,AJ15)</f>
        <v>350.5</v>
      </c>
      <c r="AL15">
        <v>2012</v>
      </c>
      <c r="AM15">
        <v>12</v>
      </c>
      <c r="AN15" t="s">
        <v>18</v>
      </c>
      <c r="AO15" t="s">
        <v>46</v>
      </c>
      <c r="AP15" t="s">
        <v>32</v>
      </c>
      <c r="AQ15" s="8" t="s">
        <v>47</v>
      </c>
      <c r="AR15" s="8" t="s">
        <v>47</v>
      </c>
      <c r="AT15" s="7" t="e">
        <f t="shared" si="3"/>
        <v>#VALUE!</v>
      </c>
      <c r="AU15" s="8"/>
      <c r="AV15" s="8"/>
      <c r="AW15" s="8" t="e">
        <f t="shared" si="2"/>
        <v>#VALUE!</v>
      </c>
      <c r="AX15" t="s">
        <v>2357</v>
      </c>
      <c r="BA15" t="s">
        <v>2340</v>
      </c>
      <c r="BB15" t="str">
        <v>Data scientist / Machine Learning Expert</v>
      </c>
    </row>
    <row r="16" spans="1:54" ht="39" customHeight="1" x14ac:dyDescent="0.35">
      <c r="A16" t="s">
        <v>2064</v>
      </c>
      <c r="B16" t="str" cm="1">
        <f t="array" ref="B16">IF(SEARCH("DATA SCIENTIST",UPPER(A16),1),"DATA SCIENTIST",IF(SEARCH("DATA ANALYST",UPPER(A16),1),"DATA ANALYST",IF(SEARCH("DATA ENGINEER",UPPER(A16),1),"DATA ENGINEER",others)))</f>
        <v>DATA SCIENTIST</v>
      </c>
      <c r="C16" t="s">
        <v>2378</v>
      </c>
      <c r="D16" t="s">
        <v>100</v>
      </c>
      <c r="G16">
        <v>83</v>
      </c>
      <c r="H16">
        <v>83</v>
      </c>
      <c r="K16" t="s">
        <v>2442</v>
      </c>
      <c r="L16">
        <v>144</v>
      </c>
      <c r="O16">
        <v>144</v>
      </c>
      <c r="P16" t="s">
        <v>2547</v>
      </c>
      <c r="Q16">
        <v>113.5</v>
      </c>
      <c r="R16" t="s">
        <v>2626</v>
      </c>
      <c r="S16" s="1" t="s">
        <v>2076</v>
      </c>
      <c r="T16" s="1">
        <v>1</v>
      </c>
      <c r="U16" s="1">
        <v>1</v>
      </c>
      <c r="V16" s="1">
        <v>0</v>
      </c>
      <c r="W16" s="1">
        <v>0</v>
      </c>
      <c r="X16" s="1">
        <v>1</v>
      </c>
      <c r="Y16" s="1">
        <v>0</v>
      </c>
      <c r="Z16" s="1">
        <v>3739</v>
      </c>
      <c r="AA16">
        <v>3.7</v>
      </c>
      <c r="AB16" s="1" t="s">
        <v>101</v>
      </c>
      <c r="AC16" s="1" t="s">
        <v>1732</v>
      </c>
      <c r="AD16" t="s">
        <v>102</v>
      </c>
      <c r="AE16" t="s">
        <v>2367</v>
      </c>
      <c r="AF16" t="s">
        <v>103</v>
      </c>
      <c r="AG16">
        <v>0</v>
      </c>
      <c r="AH16" t="s">
        <v>24</v>
      </c>
      <c r="AL16">
        <v>1781</v>
      </c>
      <c r="AM16">
        <v>243</v>
      </c>
      <c r="AN16" t="s">
        <v>53</v>
      </c>
      <c r="AO16" t="s">
        <v>104</v>
      </c>
      <c r="AP16" t="s">
        <v>104</v>
      </c>
      <c r="AQ16" s="8" t="s">
        <v>94</v>
      </c>
      <c r="AR16" s="8"/>
      <c r="AS16" t="s">
        <v>2415</v>
      </c>
      <c r="AT16" s="7" t="e">
        <f t="shared" si="3"/>
        <v>#VALUE!</v>
      </c>
      <c r="AU16" s="8"/>
      <c r="AV16" s="8"/>
      <c r="AW16" s="8" t="e">
        <f t="shared" si="2"/>
        <v>#VALUE!</v>
      </c>
      <c r="AX16" t="s">
        <v>105</v>
      </c>
      <c r="BB16" t="str">
        <v>Web Data Analyst</v>
      </c>
    </row>
    <row r="17" spans="1:54" ht="39" customHeight="1" x14ac:dyDescent="0.35">
      <c r="A17" t="s">
        <v>106</v>
      </c>
      <c r="B17" t="e" cm="1">
        <f t="array" ref="B17">IF(SEARCH("DATA SCIENTIST",UPPER(A17),1),"DATA SCIENTIST",IF(SEARCH("DATA ANALYST",UPPER(A17),1),"DATA ANALYST",IF(SEARCH("DATA ENGINEER",UPPER(A17),1),"DATA ENGINEER",others)))</f>
        <v>#VALUE!</v>
      </c>
      <c r="C17" t="s">
        <v>2378</v>
      </c>
      <c r="D17" t="s">
        <v>107</v>
      </c>
      <c r="G17">
        <v>102</v>
      </c>
      <c r="H17">
        <v>102</v>
      </c>
      <c r="K17" t="s">
        <v>2443</v>
      </c>
      <c r="L17">
        <v>190</v>
      </c>
      <c r="O17">
        <v>190</v>
      </c>
      <c r="P17" t="s">
        <v>2513</v>
      </c>
      <c r="Q17">
        <v>146</v>
      </c>
      <c r="R17" t="s">
        <v>2556</v>
      </c>
      <c r="S17" s="1" t="s">
        <v>108</v>
      </c>
      <c r="T17" s="1">
        <v>0</v>
      </c>
      <c r="U17" s="1">
        <v>0</v>
      </c>
      <c r="V17" s="1">
        <v>1</v>
      </c>
      <c r="W17" s="1">
        <v>0</v>
      </c>
      <c r="X17" s="1">
        <v>0</v>
      </c>
      <c r="Y17" s="1">
        <v>0</v>
      </c>
      <c r="Z17" s="1">
        <v>1895</v>
      </c>
      <c r="AA17">
        <v>3.6</v>
      </c>
      <c r="AB17" s="1" t="s">
        <v>109</v>
      </c>
      <c r="AC17" s="1" t="s">
        <v>1733</v>
      </c>
      <c r="AD17" t="s">
        <v>110</v>
      </c>
      <c r="AE17" t="s">
        <v>2368</v>
      </c>
      <c r="AF17" t="s">
        <v>110</v>
      </c>
      <c r="AG17">
        <v>1</v>
      </c>
      <c r="AH17" t="s">
        <v>37</v>
      </c>
      <c r="AI17">
        <v>1001</v>
      </c>
      <c r="AJ17">
        <v>5000</v>
      </c>
      <c r="AK17" s="7">
        <f t="shared" ref="AK17:AK26" si="5">AVERAGE(AI17,AJ17)</f>
        <v>3000.5</v>
      </c>
      <c r="AL17">
        <v>1995</v>
      </c>
      <c r="AM17">
        <v>29</v>
      </c>
      <c r="AN17" t="s">
        <v>111</v>
      </c>
      <c r="AO17" t="s">
        <v>112</v>
      </c>
      <c r="AP17" t="s">
        <v>113</v>
      </c>
      <c r="AQ17" s="8" t="s">
        <v>47</v>
      </c>
      <c r="AR17" s="8" t="s">
        <v>47</v>
      </c>
      <c r="AT17" s="7" t="e">
        <f t="shared" si="3"/>
        <v>#VALUE!</v>
      </c>
      <c r="AU17" s="8"/>
      <c r="AV17" s="8"/>
      <c r="AW17" s="8" t="e">
        <f t="shared" si="2"/>
        <v>#VALUE!</v>
      </c>
      <c r="AX17" t="s">
        <v>2357</v>
      </c>
      <c r="BB17" t="str">
        <v>Senior Data scientist</v>
      </c>
    </row>
    <row r="18" spans="1:54" ht="39" customHeight="1" x14ac:dyDescent="0.35">
      <c r="A18" t="s">
        <v>114</v>
      </c>
      <c r="B18" t="e" cm="1">
        <f t="array" ref="B18">IF(SEARCH("DATA SCIENTIST",UPPER(A18),1),"DATA SCIENTIST",IF(SEARCH("DATA ANALYST",UPPER(A18),1),"DATA ANALYST",IF(SEARCH("DATA ENGINEER",UPPER(A18),1),"DATA ENGINEER",others)))</f>
        <v>#VALUE!</v>
      </c>
      <c r="C18" t="s">
        <v>2378</v>
      </c>
      <c r="D18" t="s">
        <v>115</v>
      </c>
      <c r="G18">
        <v>67</v>
      </c>
      <c r="H18">
        <v>67</v>
      </c>
      <c r="K18" t="s">
        <v>2444</v>
      </c>
      <c r="L18">
        <v>137</v>
      </c>
      <c r="O18">
        <v>137</v>
      </c>
      <c r="P18" t="s">
        <v>2548</v>
      </c>
      <c r="Q18">
        <v>102</v>
      </c>
      <c r="R18" t="s">
        <v>2443</v>
      </c>
      <c r="S18" s="1" t="s">
        <v>116</v>
      </c>
      <c r="T18" s="1">
        <v>0</v>
      </c>
      <c r="U18" s="1">
        <v>0</v>
      </c>
      <c r="V18" s="1">
        <v>1</v>
      </c>
      <c r="W18" s="1">
        <v>0</v>
      </c>
      <c r="X18" s="1">
        <v>0</v>
      </c>
      <c r="Y18" s="1">
        <v>1</v>
      </c>
      <c r="Z18" s="1">
        <v>3639</v>
      </c>
      <c r="AA18">
        <v>3.9</v>
      </c>
      <c r="AB18" s="1" t="s">
        <v>117</v>
      </c>
      <c r="AC18" s="1" t="s">
        <v>1734</v>
      </c>
      <c r="AD18" t="s">
        <v>102</v>
      </c>
      <c r="AE18" t="s">
        <v>2367</v>
      </c>
      <c r="AF18" t="s">
        <v>102</v>
      </c>
      <c r="AG18">
        <v>1</v>
      </c>
      <c r="AH18" t="s">
        <v>45</v>
      </c>
      <c r="AI18">
        <v>51</v>
      </c>
      <c r="AJ18">
        <v>200</v>
      </c>
      <c r="AK18" s="7">
        <f t="shared" si="5"/>
        <v>125.5</v>
      </c>
      <c r="AL18">
        <v>2011</v>
      </c>
      <c r="AM18">
        <v>13</v>
      </c>
      <c r="AN18" t="s">
        <v>53</v>
      </c>
      <c r="AO18" t="s">
        <v>104</v>
      </c>
      <c r="AP18" t="s">
        <v>104</v>
      </c>
      <c r="AQ18" s="8" t="s">
        <v>2403</v>
      </c>
      <c r="AR18" s="8"/>
      <c r="AS18">
        <v>1</v>
      </c>
      <c r="AT18" s="7">
        <f t="shared" si="3"/>
        <v>1000000</v>
      </c>
      <c r="AU18" s="8"/>
      <c r="AV18" s="8" t="s">
        <v>2416</v>
      </c>
      <c r="AW18" s="8" t="str">
        <f t="shared" si="2"/>
        <v xml:space="preserve">5 000000 </v>
      </c>
      <c r="AX18" t="s">
        <v>118</v>
      </c>
      <c r="BB18" t="str">
        <v>Data Engineer</v>
      </c>
    </row>
    <row r="19" spans="1:54" ht="39" customHeight="1" x14ac:dyDescent="0.35">
      <c r="A19" t="s">
        <v>2077</v>
      </c>
      <c r="B19" t="str" cm="1">
        <f t="array" ref="B19">IF(SEARCH("DATA SCIENTIST",UPPER(A19),1),"DATA SCIENTIST",IF(SEARCH("DATA ANALYST",UPPER(A19),1),"DATA ANALYST",IF(SEARCH("DATA ENGINEER",UPPER(A19),1),"DATA ENGINEER",others)))</f>
        <v>DATA SCIENTIST</v>
      </c>
      <c r="C19" t="s">
        <v>2378</v>
      </c>
      <c r="D19" t="s">
        <v>119</v>
      </c>
      <c r="G19">
        <v>118</v>
      </c>
      <c r="H19">
        <v>118</v>
      </c>
      <c r="K19" t="s">
        <v>2445</v>
      </c>
      <c r="L19">
        <v>189</v>
      </c>
      <c r="O19">
        <v>189</v>
      </c>
      <c r="P19" t="s">
        <v>2549</v>
      </c>
      <c r="Q19">
        <v>153.5</v>
      </c>
      <c r="R19" t="s">
        <v>2627</v>
      </c>
      <c r="S19" s="1" t="s">
        <v>2078</v>
      </c>
      <c r="T19" s="1">
        <v>1</v>
      </c>
      <c r="U19" s="1">
        <v>1</v>
      </c>
      <c r="V19" s="1">
        <v>1</v>
      </c>
      <c r="W19" s="1">
        <v>1</v>
      </c>
      <c r="X19" s="1">
        <v>1</v>
      </c>
      <c r="Y19" s="1">
        <v>1</v>
      </c>
      <c r="Z19" s="1">
        <v>4163</v>
      </c>
      <c r="AA19">
        <v>4.3</v>
      </c>
      <c r="AB19" s="1" t="s">
        <v>120</v>
      </c>
      <c r="AC19" s="1" t="s">
        <v>1735</v>
      </c>
      <c r="AD19" t="s">
        <v>121</v>
      </c>
      <c r="AE19" t="s">
        <v>2365</v>
      </c>
      <c r="AF19" t="s">
        <v>121</v>
      </c>
      <c r="AG19">
        <v>1</v>
      </c>
      <c r="AH19" t="s">
        <v>52</v>
      </c>
      <c r="AI19">
        <v>201</v>
      </c>
      <c r="AJ19">
        <v>500</v>
      </c>
      <c r="AK19" s="7">
        <f t="shared" si="5"/>
        <v>350.5</v>
      </c>
      <c r="AL19">
        <v>2011</v>
      </c>
      <c r="AM19">
        <v>13</v>
      </c>
      <c r="AN19" t="s">
        <v>18</v>
      </c>
      <c r="AO19" t="s">
        <v>122</v>
      </c>
      <c r="AP19" t="s">
        <v>75</v>
      </c>
      <c r="AQ19" s="8" t="s">
        <v>47</v>
      </c>
      <c r="AR19" s="8" t="s">
        <v>47</v>
      </c>
      <c r="AT19" s="7" t="e">
        <f t="shared" si="3"/>
        <v>#VALUE!</v>
      </c>
      <c r="AU19" s="8"/>
      <c r="AV19" s="8"/>
      <c r="AW19" s="8" t="e">
        <f t="shared" si="2"/>
        <v>#VALUE!</v>
      </c>
      <c r="AX19" t="s">
        <v>2357</v>
      </c>
      <c r="BB19" t="str">
        <v>Data scientist - Algorithms &amp; Inference</v>
      </c>
    </row>
    <row r="20" spans="1:54" ht="39" customHeight="1" x14ac:dyDescent="0.35">
      <c r="A20" t="s">
        <v>2079</v>
      </c>
      <c r="B20" t="str" cm="1">
        <f t="array" ref="B20">IF(SEARCH("DATA SCIENTIST",UPPER(A20),1),"DATA SCIENTIST",IF(SEARCH("DATA ANALYST",UPPER(A20),1),"DATA ANALYST",IF(SEARCH("DATA ENGINEER",UPPER(A20),1),"DATA ENGINEER",others)))</f>
        <v>DATA SCIENTIST</v>
      </c>
      <c r="C20" t="s">
        <v>2378</v>
      </c>
      <c r="D20" t="s">
        <v>123</v>
      </c>
      <c r="G20">
        <v>110</v>
      </c>
      <c r="H20">
        <v>110</v>
      </c>
      <c r="K20" t="s">
        <v>2446</v>
      </c>
      <c r="L20">
        <v>175</v>
      </c>
      <c r="O20">
        <v>175</v>
      </c>
      <c r="P20" t="s">
        <v>2550</v>
      </c>
      <c r="Q20">
        <v>142.5</v>
      </c>
      <c r="R20" t="s">
        <v>2628</v>
      </c>
      <c r="S20" s="1" t="s">
        <v>2080</v>
      </c>
      <c r="T20" s="1">
        <v>0</v>
      </c>
      <c r="U20" s="1">
        <v>1</v>
      </c>
      <c r="V20" s="1">
        <v>0</v>
      </c>
      <c r="W20" s="1">
        <v>0</v>
      </c>
      <c r="X20" s="1">
        <v>0</v>
      </c>
      <c r="Y20" s="1">
        <v>1</v>
      </c>
      <c r="Z20" s="1">
        <v>3514</v>
      </c>
      <c r="AA20">
        <v>4.2</v>
      </c>
      <c r="AB20" s="1" t="s">
        <v>124</v>
      </c>
      <c r="AC20" s="1" t="s">
        <v>1736</v>
      </c>
      <c r="AD20" t="s">
        <v>79</v>
      </c>
      <c r="AE20" t="s">
        <v>2365</v>
      </c>
      <c r="AF20" t="s">
        <v>79</v>
      </c>
      <c r="AG20">
        <v>1</v>
      </c>
      <c r="AH20" t="s">
        <v>45</v>
      </c>
      <c r="AI20">
        <v>51</v>
      </c>
      <c r="AJ20">
        <v>200</v>
      </c>
      <c r="AK20" s="7">
        <f t="shared" si="5"/>
        <v>125.5</v>
      </c>
      <c r="AL20">
        <v>2010</v>
      </c>
      <c r="AM20">
        <v>14</v>
      </c>
      <c r="AN20" t="s">
        <v>18</v>
      </c>
      <c r="AO20" t="s">
        <v>122</v>
      </c>
      <c r="AP20" t="s">
        <v>75</v>
      </c>
      <c r="AQ20" s="8" t="s">
        <v>47</v>
      </c>
      <c r="AR20" s="8" t="s">
        <v>47</v>
      </c>
      <c r="AT20" s="7" t="e">
        <f t="shared" si="3"/>
        <v>#VALUE!</v>
      </c>
      <c r="AU20" s="8"/>
      <c r="AV20" s="8"/>
      <c r="AW20" s="8" t="e">
        <f t="shared" si="2"/>
        <v>#VALUE!</v>
      </c>
      <c r="AX20" t="s">
        <v>2357</v>
      </c>
      <c r="BB20" t="str">
        <v>Scientist</v>
      </c>
    </row>
    <row r="21" spans="1:54" ht="39" customHeight="1" x14ac:dyDescent="0.35">
      <c r="A21" t="s">
        <v>2064</v>
      </c>
      <c r="B21" t="str" cm="1">
        <f t="array" ref="B21">IF(SEARCH("DATA SCIENTIST",UPPER(A21),1),"DATA SCIENTIST",IF(SEARCH("DATA ANALYST",UPPER(A21),1),"DATA ANALYST",IF(SEARCH("DATA ENGINEER",UPPER(A21),1),"DATA ENGINEER",others)))</f>
        <v>DATA SCIENTIST</v>
      </c>
      <c r="C21" t="s">
        <v>2378</v>
      </c>
      <c r="D21" t="s">
        <v>125</v>
      </c>
      <c r="G21">
        <v>64</v>
      </c>
      <c r="H21">
        <v>64</v>
      </c>
      <c r="K21" t="s">
        <v>2439</v>
      </c>
      <c r="L21">
        <v>111</v>
      </c>
      <c r="O21">
        <v>111</v>
      </c>
      <c r="P21" t="s">
        <v>2465</v>
      </c>
      <c r="Q21">
        <v>87.5</v>
      </c>
      <c r="R21" t="s">
        <v>2620</v>
      </c>
      <c r="S21" s="1" t="s">
        <v>2081</v>
      </c>
      <c r="T21" s="1">
        <v>1</v>
      </c>
      <c r="U21" s="1">
        <v>1</v>
      </c>
      <c r="V21" s="1">
        <v>1</v>
      </c>
      <c r="W21" s="1">
        <v>0</v>
      </c>
      <c r="X21" s="1">
        <v>0</v>
      </c>
      <c r="Y21" s="1">
        <v>1</v>
      </c>
      <c r="Z21" s="1">
        <v>4399</v>
      </c>
      <c r="AA21">
        <v>4</v>
      </c>
      <c r="AB21" s="1" t="s">
        <v>126</v>
      </c>
      <c r="AC21" s="1" t="s">
        <v>1737</v>
      </c>
      <c r="AD21" t="s">
        <v>127</v>
      </c>
      <c r="AE21" t="s">
        <v>2369</v>
      </c>
      <c r="AF21" t="s">
        <v>127</v>
      </c>
      <c r="AG21">
        <v>1</v>
      </c>
      <c r="AH21" t="s">
        <v>17</v>
      </c>
      <c r="AI21">
        <v>501</v>
      </c>
      <c r="AJ21">
        <v>1000</v>
      </c>
      <c r="AK21" s="7">
        <f t="shared" si="5"/>
        <v>750.5</v>
      </c>
      <c r="AL21">
        <v>1915</v>
      </c>
      <c r="AM21">
        <v>109</v>
      </c>
      <c r="AN21" t="s">
        <v>128</v>
      </c>
      <c r="AO21" t="s">
        <v>129</v>
      </c>
      <c r="AP21" t="s">
        <v>130</v>
      </c>
      <c r="AQ21" s="8" t="s">
        <v>2400</v>
      </c>
      <c r="AR21" s="8"/>
      <c r="AS21" t="s">
        <v>2411</v>
      </c>
      <c r="AT21" s="7" t="e">
        <f t="shared" si="3"/>
        <v>#VALUE!</v>
      </c>
      <c r="AU21" s="8"/>
      <c r="AV21" s="8" t="s">
        <v>2412</v>
      </c>
      <c r="AW21" s="8" t="e">
        <f t="shared" si="2"/>
        <v>#VALUE!</v>
      </c>
      <c r="AX21" t="s">
        <v>2357</v>
      </c>
      <c r="BB21" t="str">
        <v>Lead Data scientist</v>
      </c>
    </row>
    <row r="22" spans="1:54" ht="39" customHeight="1" x14ac:dyDescent="0.35">
      <c r="A22" t="s">
        <v>2064</v>
      </c>
      <c r="B22" t="str" cm="1">
        <f t="array" ref="B22">IF(SEARCH("DATA SCIENTIST",UPPER(A22),1),"DATA SCIENTIST",IF(SEARCH("DATA ANALYST",UPPER(A22),1),"DATA ANALYST",IF(SEARCH("DATA ENGINEER",UPPER(A22),1),"DATA ENGINEER",others)))</f>
        <v>DATA SCIENTIST</v>
      </c>
      <c r="C22" t="s">
        <v>2378</v>
      </c>
      <c r="D22" t="s">
        <v>131</v>
      </c>
      <c r="G22">
        <v>81</v>
      </c>
      <c r="H22">
        <v>81</v>
      </c>
      <c r="K22" t="s">
        <v>2447</v>
      </c>
      <c r="L22">
        <v>130</v>
      </c>
      <c r="O22">
        <v>130</v>
      </c>
      <c r="P22" t="s">
        <v>2524</v>
      </c>
      <c r="Q22">
        <v>105.5</v>
      </c>
      <c r="R22" t="s">
        <v>2629</v>
      </c>
      <c r="S22" s="1" t="s">
        <v>2082</v>
      </c>
      <c r="T22" s="1">
        <v>1</v>
      </c>
      <c r="U22" s="1">
        <v>1</v>
      </c>
      <c r="V22" s="1">
        <v>0</v>
      </c>
      <c r="W22" s="1">
        <v>0</v>
      </c>
      <c r="X22" s="1">
        <v>1</v>
      </c>
      <c r="Y22" s="1">
        <v>0</v>
      </c>
      <c r="Z22" s="1">
        <v>2918</v>
      </c>
      <c r="AA22">
        <v>3.2</v>
      </c>
      <c r="AB22" s="1" t="s">
        <v>132</v>
      </c>
      <c r="AC22" s="1" t="s">
        <v>1738</v>
      </c>
      <c r="AD22" t="s">
        <v>63</v>
      </c>
      <c r="AE22" t="s">
        <v>2362</v>
      </c>
      <c r="AF22" t="s">
        <v>63</v>
      </c>
      <c r="AG22">
        <v>1</v>
      </c>
      <c r="AH22" t="s">
        <v>52</v>
      </c>
      <c r="AI22">
        <v>201</v>
      </c>
      <c r="AJ22">
        <v>500</v>
      </c>
      <c r="AK22" s="7">
        <f t="shared" si="5"/>
        <v>350.5</v>
      </c>
      <c r="AL22">
        <v>2012</v>
      </c>
      <c r="AM22">
        <v>12</v>
      </c>
      <c r="AN22" t="s">
        <v>18</v>
      </c>
      <c r="AO22" t="s">
        <v>74</v>
      </c>
      <c r="AP22" t="s">
        <v>75</v>
      </c>
      <c r="AQ22" s="8" t="s">
        <v>47</v>
      </c>
      <c r="AR22" s="8" t="s">
        <v>47</v>
      </c>
      <c r="AT22" s="7" t="e">
        <f t="shared" si="3"/>
        <v>#VALUE!</v>
      </c>
      <c r="AU22" s="8"/>
      <c r="AV22" s="8"/>
      <c r="AW22" s="8" t="e">
        <f t="shared" si="2"/>
        <v>#VALUE!</v>
      </c>
      <c r="AX22" t="s">
        <v>133</v>
      </c>
      <c r="BB22" t="str">
        <v>Spectral Scientist/Engineer</v>
      </c>
    </row>
    <row r="23" spans="1:54" ht="39" customHeight="1" x14ac:dyDescent="0.35">
      <c r="A23" t="s">
        <v>2083</v>
      </c>
      <c r="B23" t="str" cm="1">
        <f t="array" ref="B23">IF(SEARCH("DATA SCIENTIST",UPPER(A23),1),"DATA SCIENTIST",IF(SEARCH("DATA ANALYST",UPPER(A23),1),"DATA ANALYST",IF(SEARCH("DATA ENGINEER",UPPER(A23),1),"DATA ENGINEER",others)))</f>
        <v>DATA SCIENTIST</v>
      </c>
      <c r="C23" t="s">
        <v>2427</v>
      </c>
      <c r="D23" t="s">
        <v>134</v>
      </c>
      <c r="G23">
        <v>73</v>
      </c>
      <c r="H23">
        <v>73</v>
      </c>
      <c r="K23" t="s">
        <v>2448</v>
      </c>
      <c r="L23">
        <v>119</v>
      </c>
      <c r="O23">
        <v>119</v>
      </c>
      <c r="P23" t="s">
        <v>2537</v>
      </c>
      <c r="Q23">
        <v>96</v>
      </c>
      <c r="R23" t="s">
        <v>2472</v>
      </c>
      <c r="S23" s="1" t="s">
        <v>2084</v>
      </c>
      <c r="T23" s="1">
        <v>0</v>
      </c>
      <c r="U23" s="1">
        <v>1</v>
      </c>
      <c r="V23" s="1">
        <v>1</v>
      </c>
      <c r="W23" s="1">
        <v>0</v>
      </c>
      <c r="X23" s="1">
        <v>0</v>
      </c>
      <c r="Y23" s="1">
        <v>0</v>
      </c>
      <c r="Z23" s="1">
        <v>6925</v>
      </c>
      <c r="AA23">
        <v>3.9</v>
      </c>
      <c r="AB23" s="1" t="s">
        <v>135</v>
      </c>
      <c r="AC23" s="1" t="s">
        <v>1739</v>
      </c>
      <c r="AD23" t="s">
        <v>51</v>
      </c>
      <c r="AE23" t="s">
        <v>2364</v>
      </c>
      <c r="AF23" t="s">
        <v>121</v>
      </c>
      <c r="AG23">
        <v>0</v>
      </c>
      <c r="AH23" t="s">
        <v>52</v>
      </c>
      <c r="AI23">
        <v>201</v>
      </c>
      <c r="AJ23">
        <v>500</v>
      </c>
      <c r="AK23" s="7">
        <f t="shared" si="5"/>
        <v>350.5</v>
      </c>
      <c r="AL23">
        <v>2013</v>
      </c>
      <c r="AM23">
        <v>11</v>
      </c>
      <c r="AN23" t="s">
        <v>18</v>
      </c>
      <c r="AO23" t="s">
        <v>136</v>
      </c>
      <c r="AP23" t="s">
        <v>130</v>
      </c>
      <c r="AQ23" s="8" t="s">
        <v>47</v>
      </c>
      <c r="AR23" s="8" t="s">
        <v>47</v>
      </c>
      <c r="AT23" s="10"/>
      <c r="AU23" s="8"/>
      <c r="AV23" s="8"/>
      <c r="AW23" s="8" t="e">
        <f t="shared" si="2"/>
        <v>#VALUE!</v>
      </c>
      <c r="AX23" t="s">
        <v>2357</v>
      </c>
      <c r="BB23" t="str">
        <v>College Hire - Data scientist - Open to December 2019 Graduates</v>
      </c>
    </row>
    <row r="24" spans="1:54" ht="39" customHeight="1" x14ac:dyDescent="0.35">
      <c r="A24" t="s">
        <v>2085</v>
      </c>
      <c r="B24" t="str" cm="1">
        <f t="array" ref="B24">IF(SEARCH("DATA SCIENTIST",UPPER(A24),1),"DATA SCIENTIST",IF(SEARCH("DATA ANALYST",UPPER(A24),1),"DATA ANALYST",IF(SEARCH("DATA ENGINEER",UPPER(A24),1),"DATA ENGINEER",others)))</f>
        <v>DATA SCIENTIST</v>
      </c>
      <c r="C24" t="s">
        <v>2378</v>
      </c>
      <c r="D24" t="s">
        <v>137</v>
      </c>
      <c r="G24">
        <v>86</v>
      </c>
      <c r="H24">
        <v>86</v>
      </c>
      <c r="K24" t="s">
        <v>2433</v>
      </c>
      <c r="L24">
        <v>139</v>
      </c>
      <c r="O24">
        <v>139</v>
      </c>
      <c r="P24" t="s">
        <v>2474</v>
      </c>
      <c r="Q24">
        <v>112.5</v>
      </c>
      <c r="R24" t="s">
        <v>2630</v>
      </c>
      <c r="S24" s="1" t="s">
        <v>2086</v>
      </c>
      <c r="T24" s="1">
        <v>1</v>
      </c>
      <c r="U24" s="1">
        <v>1</v>
      </c>
      <c r="V24" s="1">
        <v>1</v>
      </c>
      <c r="W24" s="1">
        <v>1</v>
      </c>
      <c r="X24" s="1">
        <v>0</v>
      </c>
      <c r="Y24" s="1">
        <v>1</v>
      </c>
      <c r="Z24" s="1">
        <v>6414</v>
      </c>
      <c r="AA24">
        <v>3.8</v>
      </c>
      <c r="AB24" s="1" t="s">
        <v>138</v>
      </c>
      <c r="AC24" s="1" t="s">
        <v>1740</v>
      </c>
      <c r="AD24" t="s">
        <v>139</v>
      </c>
      <c r="AE24" t="s">
        <v>2370</v>
      </c>
      <c r="AF24" t="s">
        <v>140</v>
      </c>
      <c r="AG24">
        <v>0</v>
      </c>
      <c r="AH24" t="s">
        <v>17</v>
      </c>
      <c r="AI24">
        <v>501</v>
      </c>
      <c r="AJ24">
        <v>1000</v>
      </c>
      <c r="AK24" s="7">
        <f t="shared" si="5"/>
        <v>750.5</v>
      </c>
      <c r="AL24">
        <v>1995</v>
      </c>
      <c r="AM24">
        <v>29</v>
      </c>
      <c r="AN24" t="s">
        <v>18</v>
      </c>
      <c r="AO24" t="s">
        <v>141</v>
      </c>
      <c r="AP24" t="s">
        <v>142</v>
      </c>
      <c r="AQ24" s="8" t="s">
        <v>47</v>
      </c>
      <c r="AR24" s="8" t="s">
        <v>47</v>
      </c>
      <c r="AT24" s="10" t="e">
        <f t="shared" ref="AT24" si="6">IF(SEARCH("m",AS32,1),SUBSTITUTE(AS32,"million","000000",1),IF(SEARCH("b",AS24,1),SUBSTITUTE(AS24,"billion","000000000",1)))</f>
        <v>#VALUE!</v>
      </c>
      <c r="AU24" s="8"/>
      <c r="AV24" s="8"/>
      <c r="AW24" s="8" t="e">
        <f t="shared" si="2"/>
        <v>#VALUE!</v>
      </c>
      <c r="AX24" t="s">
        <v>2357</v>
      </c>
      <c r="BB24" t="str">
        <v>Data scientist, Office of Data Science</v>
      </c>
    </row>
    <row r="25" spans="1:54" ht="39" customHeight="1" x14ac:dyDescent="0.35">
      <c r="A25" t="s">
        <v>2064</v>
      </c>
      <c r="B25" t="str" cm="1">
        <f t="array" ref="B25">IF(SEARCH("DATA SCIENTIST",UPPER(A25),1),"DATA SCIENTIST",IF(SEARCH("DATA ANALYST",UPPER(A25),1),"DATA ANALYST",IF(SEARCH("DATA ENGINEER",UPPER(A25),1),"DATA ENGINEER",others)))</f>
        <v>DATA SCIENTIST</v>
      </c>
      <c r="C25" t="s">
        <v>2378</v>
      </c>
      <c r="D25" t="s">
        <v>143</v>
      </c>
      <c r="G25">
        <v>63</v>
      </c>
      <c r="H25">
        <v>63</v>
      </c>
      <c r="K25" t="s">
        <v>2430</v>
      </c>
      <c r="L25">
        <v>105</v>
      </c>
      <c r="O25">
        <v>105</v>
      </c>
      <c r="P25" t="s">
        <v>2525</v>
      </c>
      <c r="Q25">
        <v>84</v>
      </c>
      <c r="R25" t="s">
        <v>2466</v>
      </c>
      <c r="S25" s="1" t="s">
        <v>2087</v>
      </c>
      <c r="T25" s="1">
        <v>1</v>
      </c>
      <c r="U25" s="1">
        <v>0</v>
      </c>
      <c r="V25" s="1">
        <v>1</v>
      </c>
      <c r="W25" s="1">
        <v>0</v>
      </c>
      <c r="X25" s="1">
        <v>0</v>
      </c>
      <c r="Y25" s="1">
        <v>0</v>
      </c>
      <c r="Z25" s="1">
        <v>2970</v>
      </c>
      <c r="AA25">
        <v>4.3</v>
      </c>
      <c r="AB25" s="1" t="s">
        <v>144</v>
      </c>
      <c r="AC25" s="1" t="s">
        <v>1741</v>
      </c>
      <c r="AD25" t="s">
        <v>145</v>
      </c>
      <c r="AE25" t="s">
        <v>2371</v>
      </c>
      <c r="AF25" t="s">
        <v>146</v>
      </c>
      <c r="AG25">
        <v>0</v>
      </c>
      <c r="AH25" t="s">
        <v>45</v>
      </c>
      <c r="AI25">
        <v>51</v>
      </c>
      <c r="AJ25">
        <v>200</v>
      </c>
      <c r="AK25" s="7">
        <f t="shared" si="5"/>
        <v>125.5</v>
      </c>
      <c r="AL25">
        <v>1935</v>
      </c>
      <c r="AM25">
        <v>89</v>
      </c>
      <c r="AN25" t="s">
        <v>128</v>
      </c>
      <c r="AO25" t="s">
        <v>141</v>
      </c>
      <c r="AP25" t="s">
        <v>142</v>
      </c>
      <c r="AQ25" s="8" t="s">
        <v>2404</v>
      </c>
      <c r="AR25" s="8"/>
      <c r="AS25">
        <v>10</v>
      </c>
      <c r="AT25" s="10" t="str">
        <f t="shared" ref="AT25:AT26" si="7">IF(SEARCH("m",AV25,1),_xlfn.CONCAT(AS25,"000000"),0)</f>
        <v>10000000</v>
      </c>
      <c r="AU25" s="8"/>
      <c r="AV25" s="8" t="s">
        <v>2417</v>
      </c>
      <c r="AW25" s="8" t="str">
        <f t="shared" si="2"/>
        <v xml:space="preserve">25 000000 </v>
      </c>
      <c r="AX25" t="s">
        <v>2357</v>
      </c>
      <c r="BB25" t="str">
        <v>Data Science Analyst</v>
      </c>
    </row>
    <row r="26" spans="1:54" ht="39" customHeight="1" x14ac:dyDescent="0.35">
      <c r="A26" t="s">
        <v>2064</v>
      </c>
      <c r="B26" t="str" cm="1">
        <f t="array" ref="B26">IF(SEARCH("DATA SCIENTIST",UPPER(A26),1),"DATA SCIENTIST",IF(SEARCH("DATA ANALYST",UPPER(A26),1),"DATA ANALYST",IF(SEARCH("DATA ENGINEER",UPPER(A26),1),"DATA ENGINEER",others)))</f>
        <v>DATA SCIENTIST</v>
      </c>
      <c r="C26" t="s">
        <v>2378</v>
      </c>
      <c r="D26" t="s">
        <v>147</v>
      </c>
      <c r="G26">
        <v>109</v>
      </c>
      <c r="H26">
        <v>109</v>
      </c>
      <c r="K26" t="s">
        <v>2449</v>
      </c>
      <c r="L26">
        <v>177</v>
      </c>
      <c r="O26">
        <v>177</v>
      </c>
      <c r="P26" t="s">
        <v>2551</v>
      </c>
      <c r="Q26">
        <v>143</v>
      </c>
      <c r="R26" t="s">
        <v>2542</v>
      </c>
      <c r="S26" s="1" t="s">
        <v>2088</v>
      </c>
      <c r="T26" s="1">
        <v>1</v>
      </c>
      <c r="U26" s="1">
        <v>1</v>
      </c>
      <c r="V26" s="1">
        <v>0</v>
      </c>
      <c r="W26" s="1">
        <v>1</v>
      </c>
      <c r="X26" s="1">
        <v>0</v>
      </c>
      <c r="Y26" s="1">
        <v>1</v>
      </c>
      <c r="Z26" s="1">
        <v>3760</v>
      </c>
      <c r="AA26">
        <v>4</v>
      </c>
      <c r="AB26" s="1" t="s">
        <v>148</v>
      </c>
      <c r="AC26" s="1" t="s">
        <v>1742</v>
      </c>
      <c r="AD26" t="s">
        <v>86</v>
      </c>
      <c r="AE26" t="s">
        <v>2366</v>
      </c>
      <c r="AF26" t="s">
        <v>149</v>
      </c>
      <c r="AG26">
        <v>0</v>
      </c>
      <c r="AH26" t="s">
        <v>17</v>
      </c>
      <c r="AI26">
        <v>501</v>
      </c>
      <c r="AJ26">
        <v>1000</v>
      </c>
      <c r="AK26" s="7">
        <f t="shared" si="5"/>
        <v>750.5</v>
      </c>
      <c r="AL26">
        <v>2012</v>
      </c>
      <c r="AM26">
        <v>12</v>
      </c>
      <c r="AN26" t="s">
        <v>18</v>
      </c>
      <c r="AO26" t="s">
        <v>122</v>
      </c>
      <c r="AP26" t="s">
        <v>75</v>
      </c>
      <c r="AQ26" s="8" t="s">
        <v>2399</v>
      </c>
      <c r="AR26" s="8"/>
      <c r="AS26">
        <v>100</v>
      </c>
      <c r="AT26" s="10" t="str">
        <f t="shared" si="7"/>
        <v>100000000</v>
      </c>
      <c r="AU26" s="8"/>
      <c r="AV26" s="8" t="s">
        <v>2410</v>
      </c>
      <c r="AW26" s="8" t="str">
        <f t="shared" si="2"/>
        <v xml:space="preserve">500 000000 </v>
      </c>
      <c r="AX26" t="s">
        <v>150</v>
      </c>
      <c r="BB26" t="str">
        <v>Senior Risk Data scientist</v>
      </c>
    </row>
    <row r="27" spans="1:54" ht="39" customHeight="1" x14ac:dyDescent="0.35">
      <c r="A27" t="s">
        <v>2089</v>
      </c>
      <c r="B27" t="str" cm="1">
        <f t="array" ref="B27">IF(SEARCH("DATA SCIENTIST",UPPER(A27),1),"DATA SCIENTIST",IF(SEARCH("DATA ANALYST",UPPER(A27),1),"DATA ANALYST",IF(SEARCH("DATA ENGINEER",UPPER(A27),1),"DATA ENGINEER",others)))</f>
        <v>DATA SCIENTIST</v>
      </c>
      <c r="C27" t="s">
        <v>2378</v>
      </c>
      <c r="D27" t="s">
        <v>151</v>
      </c>
      <c r="G27">
        <v>63</v>
      </c>
      <c r="H27">
        <v>63</v>
      </c>
      <c r="K27" t="s">
        <v>2430</v>
      </c>
      <c r="L27">
        <v>110</v>
      </c>
      <c r="O27">
        <v>110</v>
      </c>
      <c r="P27" t="s">
        <v>2446</v>
      </c>
      <c r="Q27">
        <v>86.5</v>
      </c>
      <c r="R27" t="s">
        <v>2631</v>
      </c>
      <c r="S27" s="1" t="s">
        <v>2090</v>
      </c>
      <c r="T27" s="1">
        <v>1</v>
      </c>
      <c r="U27" s="1">
        <v>1</v>
      </c>
      <c r="V27" s="1">
        <v>1</v>
      </c>
      <c r="W27" s="1">
        <v>1</v>
      </c>
      <c r="X27" s="1">
        <v>0</v>
      </c>
      <c r="Y27" s="1">
        <v>1</v>
      </c>
      <c r="Z27" s="1">
        <v>3700</v>
      </c>
      <c r="AA27">
        <v>4</v>
      </c>
      <c r="AB27" s="1" t="s">
        <v>152</v>
      </c>
      <c r="AC27" s="1" t="s">
        <v>1743</v>
      </c>
      <c r="AD27" t="s">
        <v>102</v>
      </c>
      <c r="AE27" t="s">
        <v>2367</v>
      </c>
      <c r="AF27" t="s">
        <v>44</v>
      </c>
      <c r="AG27">
        <v>0</v>
      </c>
      <c r="AH27" t="s">
        <v>24</v>
      </c>
      <c r="AL27">
        <v>1849</v>
      </c>
      <c r="AM27">
        <v>175</v>
      </c>
      <c r="AN27" t="s">
        <v>53</v>
      </c>
      <c r="AO27" t="s">
        <v>104</v>
      </c>
      <c r="AP27" t="s">
        <v>104</v>
      </c>
      <c r="AQ27" s="8" t="s">
        <v>94</v>
      </c>
      <c r="AR27" s="8"/>
      <c r="AS27" t="s">
        <v>2415</v>
      </c>
      <c r="AT27" s="10" t="e" cm="1">
        <f t="array" ref="AT27">_xlfn.IFS(SEARCH("m",AS35,1),SUBSTITUTE(AS35,"million","000000",1),SEARCH("b",AS27,1),SUBSTITUTE(AS27,"billion","000000000",1))</f>
        <v>#VALUE!</v>
      </c>
      <c r="AU27" s="8"/>
      <c r="AV27" s="8"/>
      <c r="AW27" s="8" t="e">
        <f t="shared" si="2"/>
        <v>#VALUE!</v>
      </c>
      <c r="AX27" t="s">
        <v>2357</v>
      </c>
      <c r="BB27" t="str">
        <v>Data scientist in Artificial Intelligence Early Career</v>
      </c>
    </row>
    <row r="28" spans="1:54" ht="39" customHeight="1" x14ac:dyDescent="0.35">
      <c r="A28" t="s">
        <v>2064</v>
      </c>
      <c r="B28" t="str" cm="1">
        <f t="array" ref="B28">IF(SEARCH("DATA SCIENTIST",UPPER(A28),1),"DATA SCIENTIST",IF(SEARCH("DATA ANALYST",UPPER(A28),1),"DATA ANALYST",IF(SEARCH("DATA ENGINEER",UPPER(A28),1),"DATA ENGINEER",others)))</f>
        <v>DATA SCIENTIST</v>
      </c>
      <c r="C28" t="s">
        <v>2378</v>
      </c>
      <c r="D28" t="s">
        <v>153</v>
      </c>
      <c r="G28">
        <v>75</v>
      </c>
      <c r="H28">
        <v>75</v>
      </c>
      <c r="K28" t="s">
        <v>2450</v>
      </c>
      <c r="L28">
        <v>124</v>
      </c>
      <c r="O28">
        <v>124</v>
      </c>
      <c r="P28" t="s">
        <v>2501</v>
      </c>
      <c r="Q28">
        <v>99.5</v>
      </c>
      <c r="R28" t="s">
        <v>2632</v>
      </c>
      <c r="S28" s="1" t="s">
        <v>2091</v>
      </c>
      <c r="T28" s="1">
        <v>1</v>
      </c>
      <c r="U28" s="1">
        <v>1</v>
      </c>
      <c r="V28" s="1">
        <v>1</v>
      </c>
      <c r="W28" s="1">
        <v>1</v>
      </c>
      <c r="X28" s="1">
        <v>1</v>
      </c>
      <c r="Y28" s="1">
        <v>0</v>
      </c>
      <c r="Z28" s="1">
        <v>4420</v>
      </c>
      <c r="AA28">
        <v>3.5</v>
      </c>
      <c r="AB28" s="1" t="s">
        <v>154</v>
      </c>
      <c r="AC28" s="1" t="s">
        <v>1744</v>
      </c>
      <c r="AD28" t="s">
        <v>155</v>
      </c>
      <c r="AE28" t="s">
        <v>2372</v>
      </c>
      <c r="AF28" t="s">
        <v>62</v>
      </c>
      <c r="AG28">
        <v>0</v>
      </c>
      <c r="AH28" t="s">
        <v>37</v>
      </c>
      <c r="AI28">
        <v>1001</v>
      </c>
      <c r="AJ28">
        <v>5000</v>
      </c>
      <c r="AK28" s="7">
        <f t="shared" ref="AK28:AK29" si="8">AVERAGE(AI28,AJ28)</f>
        <v>3000.5</v>
      </c>
      <c r="AL28">
        <v>1952</v>
      </c>
      <c r="AM28">
        <v>72</v>
      </c>
      <c r="AN28" t="s">
        <v>18</v>
      </c>
      <c r="AO28" t="s">
        <v>58</v>
      </c>
      <c r="AP28" t="s">
        <v>59</v>
      </c>
      <c r="AQ28" s="8" t="s">
        <v>2399</v>
      </c>
      <c r="AR28" s="8"/>
      <c r="AS28">
        <v>100</v>
      </c>
      <c r="AT28" s="10" t="str">
        <f t="shared" ref="AT28" si="9">IF(SEARCH("m",AV28,1),_xlfn.CONCAT(AS28,"000000"),0)</f>
        <v>100000000</v>
      </c>
      <c r="AU28" s="8"/>
      <c r="AV28" s="8" t="s">
        <v>2410</v>
      </c>
      <c r="AW28" s="8" t="str">
        <f t="shared" si="2"/>
        <v xml:space="preserve">500 000000 </v>
      </c>
      <c r="AX28" t="s">
        <v>2357</v>
      </c>
      <c r="BB28" t="str">
        <v>Data scientist - Research</v>
      </c>
    </row>
    <row r="29" spans="1:54" ht="39" customHeight="1" x14ac:dyDescent="0.35">
      <c r="A29" t="s">
        <v>156</v>
      </c>
      <c r="B29" t="e" cm="1">
        <f t="array" ref="B29">IF(SEARCH("DATA SCIENTIST",UPPER(A29),1),"DATA SCIENTIST",IF(SEARCH("DATA ANALYST",UPPER(A29),1),"DATA ANALYST",IF(SEARCH("DATA ENGINEER",UPPER(A29),1),"DATA ENGINEER",others)))</f>
        <v>#VALUE!</v>
      </c>
      <c r="C29" t="s">
        <v>2378</v>
      </c>
      <c r="D29" t="s">
        <v>157</v>
      </c>
      <c r="G29">
        <v>34</v>
      </c>
      <c r="H29">
        <v>34</v>
      </c>
      <c r="K29" t="s">
        <v>2451</v>
      </c>
      <c r="L29">
        <v>61</v>
      </c>
      <c r="O29">
        <v>61</v>
      </c>
      <c r="P29" t="s">
        <v>2469</v>
      </c>
      <c r="Q29">
        <v>47.5</v>
      </c>
      <c r="R29" t="s">
        <v>2633</v>
      </c>
      <c r="S29" s="1" t="s">
        <v>158</v>
      </c>
      <c r="T29" s="1">
        <v>0</v>
      </c>
      <c r="U29" s="1">
        <v>0</v>
      </c>
      <c r="V29" s="1">
        <v>1</v>
      </c>
      <c r="W29" s="1">
        <v>0</v>
      </c>
      <c r="X29" s="1">
        <v>0</v>
      </c>
      <c r="Y29" s="1">
        <v>0</v>
      </c>
      <c r="Z29" s="1">
        <v>4962</v>
      </c>
      <c r="AA29">
        <v>3.7</v>
      </c>
      <c r="AB29" s="1" t="s">
        <v>159</v>
      </c>
      <c r="AC29" s="1" t="s">
        <v>1745</v>
      </c>
      <c r="AD29" t="s">
        <v>160</v>
      </c>
      <c r="AE29" t="s">
        <v>2367</v>
      </c>
      <c r="AF29" t="s">
        <v>160</v>
      </c>
      <c r="AG29">
        <v>1</v>
      </c>
      <c r="AH29" t="s">
        <v>87</v>
      </c>
      <c r="AI29">
        <v>5001</v>
      </c>
      <c r="AJ29">
        <v>10000</v>
      </c>
      <c r="AK29" s="7">
        <f t="shared" si="8"/>
        <v>7500.5</v>
      </c>
      <c r="AL29">
        <v>1852</v>
      </c>
      <c r="AM29">
        <v>172</v>
      </c>
      <c r="AN29" t="s">
        <v>53</v>
      </c>
      <c r="AO29" t="s">
        <v>129</v>
      </c>
      <c r="AP29" t="s">
        <v>130</v>
      </c>
      <c r="AQ29" s="8" t="s">
        <v>2405</v>
      </c>
      <c r="AR29" s="8"/>
      <c r="AS29">
        <v>5</v>
      </c>
      <c r="AT29" s="10" t="str">
        <f>IF(SEARCH("b",AV29,1),_xlfn.CONCAT(AS29,"000000000"),0)</f>
        <v>5000000000</v>
      </c>
      <c r="AU29" s="8"/>
      <c r="AV29" s="8" t="s">
        <v>2418</v>
      </c>
      <c r="AW29" s="8" t="e">
        <f t="shared" si="2"/>
        <v>#VALUE!</v>
      </c>
      <c r="AX29" t="s">
        <v>2357</v>
      </c>
      <c r="BA29" t="s">
        <v>2341</v>
      </c>
      <c r="BB29" t="str">
        <v>R&amp;D Data Analysis Scientist</v>
      </c>
    </row>
    <row r="30" spans="1:54" ht="39" customHeight="1" x14ac:dyDescent="0.35">
      <c r="A30" t="s">
        <v>2092</v>
      </c>
      <c r="B30" t="str" cm="1">
        <f t="array" ref="B30">IF(SEARCH("DATA SCIENTIST",UPPER(A30),1),"DATA SCIENTIST",IF(SEARCH("DATA ANALYST",UPPER(A30),1),"DATA ANALYST",IF(SEARCH("DATA ENGINEER",UPPER(A30),1),"DATA ENGINEER",others)))</f>
        <v>DATA SCIENTIST</v>
      </c>
      <c r="C30" t="s">
        <v>2378</v>
      </c>
      <c r="D30" t="s">
        <v>143</v>
      </c>
      <c r="G30">
        <v>63</v>
      </c>
      <c r="H30">
        <v>63</v>
      </c>
      <c r="K30" t="s">
        <v>2430</v>
      </c>
      <c r="L30">
        <v>105</v>
      </c>
      <c r="O30">
        <v>105</v>
      </c>
      <c r="P30" t="s">
        <v>2525</v>
      </c>
      <c r="Q30">
        <v>84</v>
      </c>
      <c r="R30" t="s">
        <v>2466</v>
      </c>
      <c r="S30" s="1" t="s">
        <v>2093</v>
      </c>
      <c r="T30" s="1">
        <v>0</v>
      </c>
      <c r="U30" s="1">
        <v>0</v>
      </c>
      <c r="V30" s="1">
        <v>1</v>
      </c>
      <c r="W30" s="1">
        <v>1</v>
      </c>
      <c r="X30" s="1">
        <v>0</v>
      </c>
      <c r="Y30" s="1">
        <v>1</v>
      </c>
      <c r="Z30" s="1">
        <v>5019</v>
      </c>
      <c r="AA30">
        <v>4</v>
      </c>
      <c r="AB30" s="1" t="s">
        <v>152</v>
      </c>
      <c r="AC30" s="1" t="s">
        <v>1743</v>
      </c>
      <c r="AD30" t="s">
        <v>161</v>
      </c>
      <c r="AE30" t="s">
        <v>2373</v>
      </c>
      <c r="AF30" t="s">
        <v>44</v>
      </c>
      <c r="AG30">
        <v>0</v>
      </c>
      <c r="AH30" t="s">
        <v>24</v>
      </c>
      <c r="AL30">
        <v>1849</v>
      </c>
      <c r="AM30">
        <v>175</v>
      </c>
      <c r="AN30" t="s">
        <v>53</v>
      </c>
      <c r="AO30" t="s">
        <v>104</v>
      </c>
      <c r="AP30" t="s">
        <v>104</v>
      </c>
      <c r="AQ30" s="8" t="s">
        <v>94</v>
      </c>
      <c r="AR30" s="8"/>
      <c r="AS30" t="s">
        <v>2415</v>
      </c>
      <c r="AT30" s="10" t="e" cm="1">
        <f t="array" ref="AT30">_xlfn.IFS(SEARCH("m",AS38,1),SUBSTITUTE(AS38,"million","000000",1),SEARCH("b",AS30,1),SUBSTITUTE(AS30,"billion","000000000",1))</f>
        <v>#VALUE!</v>
      </c>
      <c r="AU30" s="8"/>
      <c r="AV30" s="8"/>
      <c r="AW30" s="8" t="e">
        <f t="shared" si="2"/>
        <v>#VALUE!</v>
      </c>
      <c r="AX30" t="s">
        <v>2357</v>
      </c>
      <c r="BB30" t="str">
        <v>Analytics Consultant</v>
      </c>
    </row>
    <row r="31" spans="1:54" ht="39" customHeight="1" x14ac:dyDescent="0.35">
      <c r="A31" t="s">
        <v>2064</v>
      </c>
      <c r="B31" t="str" cm="1">
        <f t="array" ref="B31">IF(SEARCH("DATA SCIENTIST",UPPER(A31),1),"DATA SCIENTIST",IF(SEARCH("DATA ANALYST",UPPER(A31),1),"DATA ANALYST",IF(SEARCH("DATA ENGINEER",UPPER(A31),1),"DATA ENGINEER",others)))</f>
        <v>DATA SCIENTIST</v>
      </c>
      <c r="C31" t="s">
        <v>2378</v>
      </c>
      <c r="D31" t="s">
        <v>162</v>
      </c>
      <c r="G31">
        <v>72</v>
      </c>
      <c r="H31">
        <v>72</v>
      </c>
      <c r="K31" t="s">
        <v>2452</v>
      </c>
      <c r="L31">
        <v>120</v>
      </c>
      <c r="O31">
        <v>120</v>
      </c>
      <c r="P31" t="s">
        <v>2437</v>
      </c>
      <c r="Q31">
        <v>96</v>
      </c>
      <c r="R31" t="s">
        <v>2472</v>
      </c>
      <c r="S31" s="1" t="s">
        <v>2094</v>
      </c>
      <c r="T31" s="1">
        <v>1</v>
      </c>
      <c r="U31" s="1">
        <v>1</v>
      </c>
      <c r="V31" s="1">
        <v>0</v>
      </c>
      <c r="W31" s="1">
        <v>0</v>
      </c>
      <c r="X31" s="1">
        <v>0</v>
      </c>
      <c r="Y31" s="1">
        <v>0</v>
      </c>
      <c r="Z31" s="1">
        <v>3342</v>
      </c>
      <c r="AA31">
        <v>3.6</v>
      </c>
      <c r="AB31" s="1" t="s">
        <v>163</v>
      </c>
      <c r="AC31" s="1" t="s">
        <v>1746</v>
      </c>
      <c r="AD31" t="s">
        <v>164</v>
      </c>
      <c r="AE31" t="s">
        <v>2374</v>
      </c>
      <c r="AF31" t="s">
        <v>164</v>
      </c>
      <c r="AG31">
        <v>1</v>
      </c>
      <c r="AH31" t="s">
        <v>37</v>
      </c>
      <c r="AI31">
        <v>1001</v>
      </c>
      <c r="AJ31">
        <v>5000</v>
      </c>
      <c r="AK31" s="7">
        <f>AVERAGE(AI31,AJ31)</f>
        <v>3000.5</v>
      </c>
      <c r="AL31">
        <v>1997</v>
      </c>
      <c r="AM31">
        <v>27</v>
      </c>
      <c r="AN31" t="s">
        <v>18</v>
      </c>
      <c r="AO31" t="s">
        <v>54</v>
      </c>
      <c r="AP31" t="s">
        <v>54</v>
      </c>
      <c r="AQ31" s="8" t="s">
        <v>2400</v>
      </c>
      <c r="AR31" s="8"/>
      <c r="AS31" t="s">
        <v>2411</v>
      </c>
      <c r="AT31" s="10" t="e">
        <f>IF(SEARCH("m",AS87,1),SUBSTITUTE(AS87,"million","000000",1),)</f>
        <v>#VALUE!</v>
      </c>
      <c r="AU31" s="8"/>
      <c r="AV31" s="8" t="s">
        <v>2412</v>
      </c>
      <c r="AW31" s="8" t="e">
        <f t="shared" si="2"/>
        <v>#VALUE!</v>
      </c>
      <c r="AX31" t="s">
        <v>2357</v>
      </c>
      <c r="BB31" t="str">
        <v>Director, Data Science</v>
      </c>
    </row>
    <row r="32" spans="1:54" ht="39" customHeight="1" x14ac:dyDescent="0.35">
      <c r="A32" t="s">
        <v>2095</v>
      </c>
      <c r="B32" t="str" cm="1">
        <f t="array" ref="B32">IF(SEARCH("DATA SCIENTIST",UPPER(A32),1),"DATA SCIENTIST",IF(SEARCH("DATA ANALYST",UPPER(A32),1),"DATA ANALYST",IF(SEARCH("DATA ENGINEER",UPPER(A32),1),"DATA ENGINEER",others)))</f>
        <v>DATA SCIENTIST</v>
      </c>
      <c r="C32" t="s">
        <v>2378</v>
      </c>
      <c r="D32" t="s">
        <v>42</v>
      </c>
      <c r="G32">
        <v>86</v>
      </c>
      <c r="H32">
        <v>86</v>
      </c>
      <c r="K32" t="s">
        <v>2433</v>
      </c>
      <c r="L32">
        <v>143</v>
      </c>
      <c r="O32">
        <v>143</v>
      </c>
      <c r="P32" t="s">
        <v>2542</v>
      </c>
      <c r="Q32">
        <v>114.5</v>
      </c>
      <c r="R32" t="s">
        <v>2622</v>
      </c>
      <c r="S32" s="1" t="s">
        <v>2096</v>
      </c>
      <c r="T32" s="1">
        <v>1</v>
      </c>
      <c r="U32" s="1">
        <v>1</v>
      </c>
      <c r="V32" s="1">
        <v>0</v>
      </c>
      <c r="W32" s="1">
        <v>0</v>
      </c>
      <c r="X32" s="1">
        <v>0</v>
      </c>
      <c r="Y32" s="1">
        <v>0</v>
      </c>
      <c r="Z32" s="1">
        <v>5103</v>
      </c>
      <c r="AA32">
        <v>3.8</v>
      </c>
      <c r="AB32" s="1" t="s">
        <v>165</v>
      </c>
      <c r="AC32" s="1" t="s">
        <v>1747</v>
      </c>
      <c r="AD32" t="s">
        <v>102</v>
      </c>
      <c r="AE32" t="s">
        <v>2367</v>
      </c>
      <c r="AF32" t="s">
        <v>166</v>
      </c>
      <c r="AG32">
        <v>0</v>
      </c>
      <c r="AH32" t="s">
        <v>24</v>
      </c>
      <c r="AL32">
        <v>1996</v>
      </c>
      <c r="AM32">
        <v>28</v>
      </c>
      <c r="AN32" t="s">
        <v>53</v>
      </c>
      <c r="AO32" t="s">
        <v>104</v>
      </c>
      <c r="AP32" t="s">
        <v>104</v>
      </c>
      <c r="AQ32" s="8" t="s">
        <v>94</v>
      </c>
      <c r="AR32" s="8"/>
      <c r="AS32" t="s">
        <v>2415</v>
      </c>
      <c r="AT32" s="10" t="e" cm="1">
        <f t="array" ref="AT32">_xlfn.IFS(SEARCH("m",AS40,1),SUBSTITUTE(AS40,"million","000000",1),SEARCH("b",AS32,1),SUBSTITUTE(AS32,"billion","000000000",1))</f>
        <v>#VALUE!</v>
      </c>
      <c r="AU32" s="8"/>
      <c r="AV32" s="8"/>
      <c r="AW32" s="8" t="e">
        <f t="shared" si="2"/>
        <v>#VALUE!</v>
      </c>
      <c r="AX32" t="s">
        <v>2357</v>
      </c>
      <c r="BB32" t="str">
        <v>Data scientist SR</v>
      </c>
    </row>
    <row r="33" spans="1:54" ht="39" customHeight="1" x14ac:dyDescent="0.35">
      <c r="A33" t="s">
        <v>2064</v>
      </c>
      <c r="B33" t="str" cm="1">
        <f t="array" ref="B33">IF(SEARCH("DATA SCIENTIST",UPPER(A33),1),"DATA SCIENTIST",IF(SEARCH("DATA ANALYST",UPPER(A33),1),"DATA ANALYST",IF(SEARCH("DATA ENGINEER",UPPER(A33),1),"DATA ENGINEER",others)))</f>
        <v>DATA SCIENTIST</v>
      </c>
      <c r="C33" t="s">
        <v>2378</v>
      </c>
      <c r="D33" t="s">
        <v>167</v>
      </c>
      <c r="G33">
        <v>93</v>
      </c>
      <c r="H33">
        <v>93</v>
      </c>
      <c r="K33" t="s">
        <v>2453</v>
      </c>
      <c r="L33">
        <v>149</v>
      </c>
      <c r="O33">
        <v>149</v>
      </c>
      <c r="P33" t="s">
        <v>2552</v>
      </c>
      <c r="Q33">
        <v>121</v>
      </c>
      <c r="R33" t="s">
        <v>2489</v>
      </c>
      <c r="S33" s="1" t="s">
        <v>168</v>
      </c>
      <c r="T33" s="1">
        <v>1</v>
      </c>
      <c r="U33" s="1">
        <v>1</v>
      </c>
      <c r="V33" s="1">
        <v>1</v>
      </c>
      <c r="W33" s="1">
        <v>0</v>
      </c>
      <c r="X33" s="1">
        <v>1</v>
      </c>
      <c r="Y33" s="1">
        <v>1</v>
      </c>
      <c r="Z33" s="1">
        <v>2364</v>
      </c>
      <c r="AA33">
        <v>3.8</v>
      </c>
      <c r="AB33" s="1" t="s">
        <v>169</v>
      </c>
      <c r="AC33" s="1" t="s">
        <v>1748</v>
      </c>
      <c r="AD33" t="s">
        <v>170</v>
      </c>
      <c r="AE33" t="s">
        <v>2365</v>
      </c>
      <c r="AF33" t="s">
        <v>170</v>
      </c>
      <c r="AG33">
        <v>1</v>
      </c>
      <c r="AH33" t="s">
        <v>87</v>
      </c>
      <c r="AI33">
        <v>5001</v>
      </c>
      <c r="AJ33">
        <v>10000</v>
      </c>
      <c r="AK33" s="7">
        <f t="shared" ref="AK33:AK45" si="10">AVERAGE(AI33,AJ33)</f>
        <v>7500.5</v>
      </c>
      <c r="AL33">
        <v>1996</v>
      </c>
      <c r="AM33">
        <v>28</v>
      </c>
      <c r="AN33" t="s">
        <v>53</v>
      </c>
      <c r="AO33" t="s">
        <v>171</v>
      </c>
      <c r="AP33" t="s">
        <v>172</v>
      </c>
      <c r="AQ33" s="8" t="s">
        <v>2398</v>
      </c>
      <c r="AR33" s="8"/>
      <c r="AS33">
        <v>2</v>
      </c>
      <c r="AT33" s="10" t="str">
        <f>IF(SEARCH("b",AV33,1),_xlfn.CONCAT(AS33,"000000000"),0)</f>
        <v>2000000000</v>
      </c>
      <c r="AU33" s="8"/>
      <c r="AV33" s="8" t="s">
        <v>2409</v>
      </c>
      <c r="AW33" s="8" t="e">
        <f t="shared" si="2"/>
        <v>#VALUE!</v>
      </c>
      <c r="AX33" t="s">
        <v>2357</v>
      </c>
      <c r="BB33" t="str">
        <v>R&amp;D Sr Data scientist</v>
      </c>
    </row>
    <row r="34" spans="1:54" ht="39" customHeight="1" x14ac:dyDescent="0.35">
      <c r="A34" t="s">
        <v>2064</v>
      </c>
      <c r="B34" t="str" cm="1">
        <f t="array" ref="B34">IF(SEARCH("DATA SCIENTIST",UPPER(A34),1),"DATA SCIENTIST",IF(SEARCH("DATA ANALYST",UPPER(A34),1),"DATA ANALYST",IF(SEARCH("DATA ENGINEER",UPPER(A34),1),"DATA ENGINEER",others)))</f>
        <v>DATA SCIENTIST</v>
      </c>
      <c r="C34" t="s">
        <v>2378</v>
      </c>
      <c r="D34" t="s">
        <v>173</v>
      </c>
      <c r="G34">
        <v>85</v>
      </c>
      <c r="H34">
        <v>85</v>
      </c>
      <c r="K34" t="s">
        <v>2454</v>
      </c>
      <c r="L34">
        <v>140</v>
      </c>
      <c r="O34">
        <v>140</v>
      </c>
      <c r="P34" t="s">
        <v>2553</v>
      </c>
      <c r="Q34">
        <v>112.5</v>
      </c>
      <c r="R34" t="s">
        <v>2630</v>
      </c>
      <c r="S34" s="1" t="s">
        <v>2097</v>
      </c>
      <c r="T34" s="1">
        <v>1</v>
      </c>
      <c r="U34" s="1">
        <v>0</v>
      </c>
      <c r="V34" s="1">
        <v>1</v>
      </c>
      <c r="W34" s="1">
        <v>0</v>
      </c>
      <c r="X34" s="1">
        <v>0</v>
      </c>
      <c r="Y34" s="1">
        <v>0</v>
      </c>
      <c r="Z34" s="1">
        <v>2161</v>
      </c>
      <c r="AA34">
        <v>4.7</v>
      </c>
      <c r="AB34" s="1" t="s">
        <v>174</v>
      </c>
      <c r="AC34" s="1" t="s">
        <v>1749</v>
      </c>
      <c r="AD34" t="s">
        <v>175</v>
      </c>
      <c r="AE34" t="s">
        <v>2367</v>
      </c>
      <c r="AF34" t="s">
        <v>175</v>
      </c>
      <c r="AG34">
        <v>1</v>
      </c>
      <c r="AH34" t="s">
        <v>52</v>
      </c>
      <c r="AI34">
        <v>201</v>
      </c>
      <c r="AJ34">
        <v>500</v>
      </c>
      <c r="AK34" s="7">
        <f t="shared" si="10"/>
        <v>350.5</v>
      </c>
      <c r="AL34">
        <v>1974</v>
      </c>
      <c r="AM34">
        <v>50</v>
      </c>
      <c r="AN34" t="s">
        <v>18</v>
      </c>
      <c r="AO34" t="s">
        <v>104</v>
      </c>
      <c r="AP34" t="s">
        <v>104</v>
      </c>
      <c r="AQ34" s="8" t="s">
        <v>47</v>
      </c>
      <c r="AR34" s="8" t="s">
        <v>47</v>
      </c>
      <c r="AT34" s="10" t="e" cm="1">
        <f t="array" ref="AT34">_xlfn.IFS(SEARCH("m",AS42,1),SUBSTITUTE(AS42,"million","000000",1),SEARCH("b",AS34,1),SUBSTITUTE(AS34,"billion","000000000",1))</f>
        <v>#VALUE!</v>
      </c>
      <c r="AU34" s="8"/>
      <c r="AV34" s="8"/>
      <c r="AW34" s="8" t="e">
        <f t="shared" si="2"/>
        <v>#VALUE!</v>
      </c>
      <c r="AX34" t="s">
        <v>176</v>
      </c>
      <c r="BB34" t="str">
        <v>Customer Data scientist/Sales Engineer (Bay</v>
      </c>
    </row>
    <row r="35" spans="1:54" ht="39" customHeight="1" x14ac:dyDescent="0.35">
      <c r="A35" t="s">
        <v>177</v>
      </c>
      <c r="B35" t="e" cm="1">
        <f t="array" ref="B35">IF(SEARCH("DATA SCIENTIST",UPPER(A35),1),"DATA SCIENTIST",IF(SEARCH("DATA ANALYST",UPPER(A35),1),"DATA ANALYST",IF(SEARCH("DATA ENGINEER",UPPER(A35),1),"DATA ENGINEER",others)))</f>
        <v>#VALUE!</v>
      </c>
      <c r="C35" t="s">
        <v>2378</v>
      </c>
      <c r="D35" t="s">
        <v>178</v>
      </c>
      <c r="G35">
        <v>77</v>
      </c>
      <c r="H35">
        <v>77</v>
      </c>
      <c r="K35" t="s">
        <v>2455</v>
      </c>
      <c r="L35">
        <v>135</v>
      </c>
      <c r="O35">
        <v>135</v>
      </c>
      <c r="P35" t="s">
        <v>2535</v>
      </c>
      <c r="Q35">
        <v>106</v>
      </c>
      <c r="R35" t="s">
        <v>2440</v>
      </c>
      <c r="S35" s="1" t="s">
        <v>179</v>
      </c>
      <c r="T35" s="1">
        <v>1</v>
      </c>
      <c r="U35" s="1">
        <v>0</v>
      </c>
      <c r="V35" s="1">
        <v>1</v>
      </c>
      <c r="W35" s="1">
        <v>0</v>
      </c>
      <c r="X35" s="1">
        <v>0</v>
      </c>
      <c r="Y35" s="1">
        <v>1</v>
      </c>
      <c r="Z35" s="1">
        <v>1739</v>
      </c>
      <c r="AA35">
        <v>4.2</v>
      </c>
      <c r="AB35" s="1" t="s">
        <v>180</v>
      </c>
      <c r="AC35" s="1" t="s">
        <v>1750</v>
      </c>
      <c r="AD35" t="s">
        <v>62</v>
      </c>
      <c r="AE35" t="s">
        <v>2365</v>
      </c>
      <c r="AF35" t="s">
        <v>139</v>
      </c>
      <c r="AG35">
        <v>0</v>
      </c>
      <c r="AH35" t="s">
        <v>52</v>
      </c>
      <c r="AI35">
        <v>201</v>
      </c>
      <c r="AJ35">
        <v>500</v>
      </c>
      <c r="AK35" s="7">
        <f t="shared" si="10"/>
        <v>350.5</v>
      </c>
      <c r="AL35">
        <v>2008</v>
      </c>
      <c r="AM35">
        <v>16</v>
      </c>
      <c r="AN35" t="s">
        <v>18</v>
      </c>
      <c r="AO35" t="s">
        <v>181</v>
      </c>
      <c r="AP35" t="s">
        <v>75</v>
      </c>
      <c r="AQ35" s="8" t="s">
        <v>47</v>
      </c>
      <c r="AR35" s="8" t="s">
        <v>47</v>
      </c>
      <c r="AT35" s="10" t="e" cm="1">
        <f t="array" ref="AT35">_xlfn.IFS(SEARCH("m",AS43,1),SUBSTITUTE(AS43,"million","000000",1),SEARCH("b",AS35,1),SUBSTITUTE(AS35,"billion","000000000",1))</f>
        <v>#VALUE!</v>
      </c>
      <c r="AU35" s="8"/>
      <c r="AV35" s="8"/>
      <c r="AW35" s="8" t="e">
        <f t="shared" si="2"/>
        <v>#VALUE!</v>
      </c>
      <c r="AX35" t="s">
        <v>2357</v>
      </c>
      <c r="BA35" t="s">
        <v>2342</v>
      </c>
      <c r="BB35" t="str">
        <v>Jr. Business Data Analyst</v>
      </c>
    </row>
    <row r="36" spans="1:54" ht="39" customHeight="1" x14ac:dyDescent="0.35">
      <c r="A36" t="s">
        <v>2064</v>
      </c>
      <c r="B36" t="str" cm="1">
        <f t="array" ref="B36">IF(SEARCH("DATA SCIENTIST",UPPER(A36),1),"DATA SCIENTIST",IF(SEARCH("DATA ANALYST",UPPER(A36),1),"DATA ANALYST",IF(SEARCH("DATA ENGINEER",UPPER(A36),1),"DATA ENGINEER",others)))</f>
        <v>DATA SCIENTIST</v>
      </c>
      <c r="C36" t="s">
        <v>2378</v>
      </c>
      <c r="D36" t="s">
        <v>182</v>
      </c>
      <c r="G36">
        <v>82</v>
      </c>
      <c r="H36">
        <v>82</v>
      </c>
      <c r="K36" t="s">
        <v>2456</v>
      </c>
      <c r="L36">
        <v>132</v>
      </c>
      <c r="O36">
        <v>132</v>
      </c>
      <c r="P36" t="s">
        <v>2503</v>
      </c>
      <c r="Q36">
        <v>107</v>
      </c>
      <c r="R36" t="s">
        <v>2467</v>
      </c>
      <c r="S36" s="1" t="s">
        <v>183</v>
      </c>
      <c r="T36" s="1">
        <v>1</v>
      </c>
      <c r="U36" s="1">
        <v>1</v>
      </c>
      <c r="V36" s="1">
        <v>0</v>
      </c>
      <c r="W36" s="1">
        <v>1</v>
      </c>
      <c r="X36" s="1">
        <v>1</v>
      </c>
      <c r="Y36" s="1">
        <v>0</v>
      </c>
      <c r="Z36" s="1">
        <v>5006</v>
      </c>
      <c r="AA36">
        <v>3.5</v>
      </c>
      <c r="AB36" s="1" t="s">
        <v>184</v>
      </c>
      <c r="AC36" s="1" t="s">
        <v>1751</v>
      </c>
      <c r="AD36" t="s">
        <v>185</v>
      </c>
      <c r="AE36" t="s">
        <v>2365</v>
      </c>
      <c r="AF36" t="s">
        <v>185</v>
      </c>
      <c r="AG36">
        <v>1</v>
      </c>
      <c r="AH36" t="s">
        <v>37</v>
      </c>
      <c r="AI36">
        <v>1001</v>
      </c>
      <c r="AJ36">
        <v>5000</v>
      </c>
      <c r="AK36" s="7">
        <f t="shared" si="10"/>
        <v>3000.5</v>
      </c>
      <c r="AL36">
        <v>1969</v>
      </c>
      <c r="AM36">
        <v>55</v>
      </c>
      <c r="AN36" t="s">
        <v>18</v>
      </c>
      <c r="AO36" t="s">
        <v>186</v>
      </c>
      <c r="AP36" t="s">
        <v>75</v>
      </c>
      <c r="AQ36" s="8" t="s">
        <v>2401</v>
      </c>
      <c r="AR36" s="8"/>
      <c r="AS36">
        <v>1</v>
      </c>
      <c r="AT36" s="10" t="str">
        <f>IF(SEARCH("b",AV36,1),_xlfn.CONCAT(AS36,"000000000"),0)</f>
        <v>1000000000</v>
      </c>
      <c r="AU36" s="8"/>
      <c r="AV36" s="8" t="s">
        <v>2413</v>
      </c>
      <c r="AW36" s="8" t="e">
        <f t="shared" si="2"/>
        <v>#VALUE!</v>
      </c>
      <c r="AX36" t="s">
        <v>187</v>
      </c>
      <c r="BB36" t="str">
        <v>Data Management Specialist</v>
      </c>
    </row>
    <row r="37" spans="1:54" ht="39" customHeight="1" x14ac:dyDescent="0.35">
      <c r="A37" t="s">
        <v>2064</v>
      </c>
      <c r="B37" t="str" cm="1">
        <f t="array" ref="B37">IF(SEARCH("DATA SCIENTIST",UPPER(A37),1),"DATA SCIENTIST",IF(SEARCH("DATA ANALYST",UPPER(A37),1),"DATA ANALYST",IF(SEARCH("DATA ENGINEER",UPPER(A37),1),"DATA ENGINEER",others)))</f>
        <v>DATA SCIENTIST</v>
      </c>
      <c r="C37" t="s">
        <v>2378</v>
      </c>
      <c r="D37" t="s">
        <v>188</v>
      </c>
      <c r="G37">
        <v>83</v>
      </c>
      <c r="H37">
        <v>83</v>
      </c>
      <c r="K37" t="s">
        <v>2442</v>
      </c>
      <c r="L37">
        <v>137</v>
      </c>
      <c r="O37">
        <v>137</v>
      </c>
      <c r="P37" t="s">
        <v>2548</v>
      </c>
      <c r="Q37">
        <v>110</v>
      </c>
      <c r="R37" t="s">
        <v>2446</v>
      </c>
      <c r="S37" s="1" t="s">
        <v>2098</v>
      </c>
      <c r="T37" s="1">
        <v>1</v>
      </c>
      <c r="U37" s="1">
        <v>1</v>
      </c>
      <c r="V37" s="1">
        <v>1</v>
      </c>
      <c r="W37" s="1">
        <v>0</v>
      </c>
      <c r="X37" s="1">
        <v>1</v>
      </c>
      <c r="Y37" s="1">
        <v>0</v>
      </c>
      <c r="Z37" s="1">
        <v>3711</v>
      </c>
      <c r="AA37">
        <v>4.7</v>
      </c>
      <c r="AB37" s="1" t="s">
        <v>189</v>
      </c>
      <c r="AC37" s="1" t="s">
        <v>1752</v>
      </c>
      <c r="AD37" t="s">
        <v>190</v>
      </c>
      <c r="AE37" t="s">
        <v>2367</v>
      </c>
      <c r="AF37" t="s">
        <v>190</v>
      </c>
      <c r="AG37">
        <v>1</v>
      </c>
      <c r="AH37" t="s">
        <v>52</v>
      </c>
      <c r="AI37">
        <v>201</v>
      </c>
      <c r="AJ37">
        <v>500</v>
      </c>
      <c r="AK37" s="7">
        <f t="shared" si="10"/>
        <v>350.5</v>
      </c>
      <c r="AL37">
        <v>2010</v>
      </c>
      <c r="AM37">
        <v>14</v>
      </c>
      <c r="AN37" t="s">
        <v>18</v>
      </c>
      <c r="AO37" t="s">
        <v>19</v>
      </c>
      <c r="AP37" t="s">
        <v>19</v>
      </c>
      <c r="AQ37" s="8" t="s">
        <v>2399</v>
      </c>
      <c r="AR37" s="8"/>
      <c r="AS37">
        <v>100</v>
      </c>
      <c r="AT37" s="10" t="str">
        <f t="shared" ref="AT37:AT40" si="11">IF(SEARCH("m",AV37,1),_xlfn.CONCAT(AS37,"000000"),0)</f>
        <v>100000000</v>
      </c>
      <c r="AU37" s="8"/>
      <c r="AV37" s="8" t="s">
        <v>2410</v>
      </c>
      <c r="AW37" s="8" t="str">
        <f t="shared" si="2"/>
        <v xml:space="preserve">500 000000 </v>
      </c>
      <c r="AX37" t="s">
        <v>2357</v>
      </c>
      <c r="BB37" t="str">
        <v>E-Commerce Data Analyst</v>
      </c>
    </row>
    <row r="38" spans="1:54" ht="39" customHeight="1" x14ac:dyDescent="0.35">
      <c r="A38" t="s">
        <v>2099</v>
      </c>
      <c r="B38" t="str" cm="1">
        <f t="array" ref="B38">IF(SEARCH("DATA SCIENTIST",UPPER(A38),1),"DATA SCIENTIST",IF(SEARCH("DATA ANALYST",UPPER(A38),1),"DATA ANALYST",IF(SEARCH("DATA ENGINEER",UPPER(A38),1),"DATA ENGINEER",others)))</f>
        <v>DATA SCIENTIST</v>
      </c>
      <c r="C38" t="s">
        <v>2427</v>
      </c>
      <c r="D38" t="s">
        <v>191</v>
      </c>
      <c r="G38">
        <v>115</v>
      </c>
      <c r="H38">
        <v>115</v>
      </c>
      <c r="K38" t="s">
        <v>2457</v>
      </c>
      <c r="L38">
        <v>180</v>
      </c>
      <c r="O38">
        <v>180</v>
      </c>
      <c r="P38" t="s">
        <v>2554</v>
      </c>
      <c r="Q38">
        <v>147.5</v>
      </c>
      <c r="R38" t="s">
        <v>2634</v>
      </c>
      <c r="S38" s="1" t="s">
        <v>2100</v>
      </c>
      <c r="T38" s="1">
        <v>1</v>
      </c>
      <c r="U38" s="1">
        <v>1</v>
      </c>
      <c r="V38" s="1">
        <v>1</v>
      </c>
      <c r="W38" s="1">
        <v>0</v>
      </c>
      <c r="X38" s="1">
        <v>0</v>
      </c>
      <c r="Y38" s="1">
        <v>0</v>
      </c>
      <c r="Z38" s="1">
        <v>3561</v>
      </c>
      <c r="AA38">
        <v>3.5</v>
      </c>
      <c r="AB38" s="1" t="s">
        <v>192</v>
      </c>
      <c r="AC38" s="1" t="s">
        <v>1753</v>
      </c>
      <c r="AD38" t="s">
        <v>193</v>
      </c>
      <c r="AE38" t="s">
        <v>2365</v>
      </c>
      <c r="AF38" t="s">
        <v>194</v>
      </c>
      <c r="AG38">
        <v>0</v>
      </c>
      <c r="AH38" t="s">
        <v>87</v>
      </c>
      <c r="AI38">
        <v>5001</v>
      </c>
      <c r="AJ38">
        <v>10000</v>
      </c>
      <c r="AK38" s="7">
        <f t="shared" si="10"/>
        <v>7500.5</v>
      </c>
      <c r="AL38">
        <v>1870</v>
      </c>
      <c r="AM38">
        <v>154</v>
      </c>
      <c r="AN38" t="s">
        <v>53</v>
      </c>
      <c r="AO38" t="s">
        <v>104</v>
      </c>
      <c r="AP38" t="s">
        <v>104</v>
      </c>
      <c r="AQ38" s="8" t="s">
        <v>2401</v>
      </c>
      <c r="AR38" s="8"/>
      <c r="AS38">
        <v>1</v>
      </c>
      <c r="AT38" s="10" t="str">
        <f>IF(SEARCH("b",AV38,1),_xlfn.CONCAT(AS38,"000000000"),0)</f>
        <v>1000000000</v>
      </c>
      <c r="AU38" s="8"/>
      <c r="AV38" s="8" t="s">
        <v>2413</v>
      </c>
      <c r="AW38" s="8" t="e">
        <f t="shared" si="2"/>
        <v>#VALUE!</v>
      </c>
      <c r="AX38" t="s">
        <v>2357</v>
      </c>
      <c r="BB38" t="str">
        <v>Sr. Scientist II</v>
      </c>
    </row>
    <row r="39" spans="1:54" ht="39" customHeight="1" x14ac:dyDescent="0.35">
      <c r="A39" t="s">
        <v>195</v>
      </c>
      <c r="B39" t="e" cm="1">
        <f t="array" ref="B39">IF(SEARCH("DATA SCIENTIST",UPPER(A39),1),"DATA SCIENTIST",IF(SEARCH("DATA ANALYST",UPPER(A39),1),"DATA ANALYST",IF(SEARCH("DATA ENGINEER",UPPER(A39),1),"DATA ENGINEER",others)))</f>
        <v>#VALUE!</v>
      </c>
      <c r="C39" t="s">
        <v>2378</v>
      </c>
      <c r="D39" t="s">
        <v>196</v>
      </c>
      <c r="G39">
        <v>74</v>
      </c>
      <c r="H39">
        <v>74</v>
      </c>
      <c r="K39" t="s">
        <v>2458</v>
      </c>
      <c r="L39">
        <v>138</v>
      </c>
      <c r="O39">
        <v>138</v>
      </c>
      <c r="P39" t="s">
        <v>2512</v>
      </c>
      <c r="Q39">
        <v>106</v>
      </c>
      <c r="R39" t="s">
        <v>2440</v>
      </c>
      <c r="S39" s="1" t="s">
        <v>2101</v>
      </c>
      <c r="T39" s="1">
        <v>1</v>
      </c>
      <c r="U39" s="1">
        <v>0</v>
      </c>
      <c r="V39" s="1">
        <v>1</v>
      </c>
      <c r="W39" s="1">
        <v>0</v>
      </c>
      <c r="X39" s="1">
        <v>0</v>
      </c>
      <c r="Y39" s="1">
        <v>1</v>
      </c>
      <c r="Z39" s="1">
        <v>1741</v>
      </c>
      <c r="AA39">
        <v>3.5</v>
      </c>
      <c r="AB39" s="1" t="s">
        <v>197</v>
      </c>
      <c r="AC39" s="1" t="s">
        <v>1754</v>
      </c>
      <c r="AD39" t="s">
        <v>198</v>
      </c>
      <c r="AE39" t="s">
        <v>2363</v>
      </c>
      <c r="AF39" t="s">
        <v>198</v>
      </c>
      <c r="AG39">
        <v>1</v>
      </c>
      <c r="AH39" t="s">
        <v>52</v>
      </c>
      <c r="AI39">
        <v>201</v>
      </c>
      <c r="AJ39">
        <v>500</v>
      </c>
      <c r="AK39" s="7">
        <f t="shared" si="10"/>
        <v>350.5</v>
      </c>
      <c r="AL39">
        <v>1985</v>
      </c>
      <c r="AM39">
        <v>39</v>
      </c>
      <c r="AN39" t="s">
        <v>18</v>
      </c>
      <c r="AO39" t="s">
        <v>129</v>
      </c>
      <c r="AP39" t="s">
        <v>130</v>
      </c>
      <c r="AQ39" s="8" t="s">
        <v>2399</v>
      </c>
      <c r="AR39" s="8"/>
      <c r="AS39">
        <v>100</v>
      </c>
      <c r="AT39" s="10" t="str">
        <f t="shared" si="11"/>
        <v>100000000</v>
      </c>
      <c r="AU39" s="8"/>
      <c r="AV39" s="8" t="s">
        <v>2410</v>
      </c>
      <c r="AW39" s="8" t="str">
        <f t="shared" si="2"/>
        <v xml:space="preserve">500 000000 </v>
      </c>
      <c r="AX39" t="s">
        <v>2357</v>
      </c>
      <c r="BB39" t="str">
        <v>Insurance Data scientist</v>
      </c>
    </row>
    <row r="40" spans="1:54" ht="39" customHeight="1" x14ac:dyDescent="0.35">
      <c r="A40" t="s">
        <v>96</v>
      </c>
      <c r="B40" t="e" cm="1">
        <f t="array" ref="B40">IF(SEARCH("DATA SCIENTIST",UPPER(A40),1),"DATA SCIENTIST",IF(SEARCH("DATA ANALYST",UPPER(A40),1),"DATA ANALYST",IF(SEARCH("DATA ENGINEER",UPPER(A40),1),"DATA ENGINEER",others)))</f>
        <v>#VALUE!</v>
      </c>
      <c r="C40" t="s">
        <v>2378</v>
      </c>
      <c r="D40" t="s">
        <v>199</v>
      </c>
      <c r="G40">
        <v>64</v>
      </c>
      <c r="H40">
        <v>64</v>
      </c>
      <c r="K40" t="s">
        <v>2439</v>
      </c>
      <c r="L40">
        <v>112</v>
      </c>
      <c r="O40">
        <v>112</v>
      </c>
      <c r="P40" t="s">
        <v>2496</v>
      </c>
      <c r="Q40">
        <v>88</v>
      </c>
      <c r="R40" t="s">
        <v>2470</v>
      </c>
      <c r="S40" s="1" t="s">
        <v>200</v>
      </c>
      <c r="T40" s="1">
        <v>1</v>
      </c>
      <c r="U40" s="1">
        <v>0</v>
      </c>
      <c r="V40" s="1">
        <v>1</v>
      </c>
      <c r="W40" s="1">
        <v>1</v>
      </c>
      <c r="X40" s="1">
        <v>0</v>
      </c>
      <c r="Y40" s="1">
        <v>1</v>
      </c>
      <c r="Z40" s="1">
        <v>3053</v>
      </c>
      <c r="AA40">
        <v>4.2</v>
      </c>
      <c r="AB40" s="1" t="s">
        <v>201</v>
      </c>
      <c r="AC40" s="1" t="s">
        <v>1755</v>
      </c>
      <c r="AD40" t="s">
        <v>79</v>
      </c>
      <c r="AE40" t="s">
        <v>2365</v>
      </c>
      <c r="AF40" t="s">
        <v>79</v>
      </c>
      <c r="AG40">
        <v>1</v>
      </c>
      <c r="AH40" t="s">
        <v>52</v>
      </c>
      <c r="AI40">
        <v>201</v>
      </c>
      <c r="AJ40">
        <v>500</v>
      </c>
      <c r="AK40" s="7">
        <f t="shared" si="10"/>
        <v>350.5</v>
      </c>
      <c r="AL40">
        <v>2008</v>
      </c>
      <c r="AM40">
        <v>16</v>
      </c>
      <c r="AN40" t="s">
        <v>18</v>
      </c>
      <c r="AO40" t="s">
        <v>181</v>
      </c>
      <c r="AP40" t="s">
        <v>75</v>
      </c>
      <c r="AQ40" s="8" t="s">
        <v>2397</v>
      </c>
      <c r="AR40" s="8"/>
      <c r="AS40">
        <v>50</v>
      </c>
      <c r="AT40" s="10" t="str">
        <f t="shared" si="11"/>
        <v>50000000</v>
      </c>
      <c r="AU40" s="8"/>
      <c r="AV40" s="8" t="s">
        <v>2408</v>
      </c>
      <c r="AW40" s="8" t="str">
        <f t="shared" si="2"/>
        <v xml:space="preserve">100 000000 </v>
      </c>
      <c r="AX40" t="s">
        <v>202</v>
      </c>
      <c r="BB40" t="str">
        <v>Data Modeler</v>
      </c>
    </row>
    <row r="41" spans="1:54" ht="39" customHeight="1" x14ac:dyDescent="0.35">
      <c r="A41" t="s">
        <v>195</v>
      </c>
      <c r="B41" t="e" cm="1">
        <f t="array" ref="B41">IF(SEARCH("DATA SCIENTIST",UPPER(A41),1),"DATA SCIENTIST",IF(SEARCH("DATA ANALYST",UPPER(A41),1),"DATA ANALYST",IF(SEARCH("DATA ENGINEER",UPPER(A41),1),"DATA ENGINEER",others)))</f>
        <v>#VALUE!</v>
      </c>
      <c r="C41" t="s">
        <v>2378</v>
      </c>
      <c r="D41" t="s">
        <v>203</v>
      </c>
      <c r="G41">
        <v>68</v>
      </c>
      <c r="H41">
        <v>68</v>
      </c>
      <c r="K41" t="s">
        <v>2459</v>
      </c>
      <c r="L41">
        <v>129</v>
      </c>
      <c r="O41">
        <v>129</v>
      </c>
      <c r="P41" t="s">
        <v>2536</v>
      </c>
      <c r="Q41">
        <v>98.5</v>
      </c>
      <c r="R41" t="s">
        <v>2635</v>
      </c>
      <c r="S41" s="1" t="s">
        <v>204</v>
      </c>
      <c r="T41" s="1">
        <v>0</v>
      </c>
      <c r="U41" s="1">
        <v>0</v>
      </c>
      <c r="V41" s="1">
        <v>1</v>
      </c>
      <c r="W41" s="1">
        <v>0</v>
      </c>
      <c r="X41" s="1">
        <v>0</v>
      </c>
      <c r="Y41" s="1">
        <v>0</v>
      </c>
      <c r="Z41" s="1">
        <v>2020</v>
      </c>
      <c r="AA41">
        <v>3.6</v>
      </c>
      <c r="AB41" s="1" t="s">
        <v>205</v>
      </c>
      <c r="AC41" s="1" t="s">
        <v>1756</v>
      </c>
      <c r="AD41" t="s">
        <v>206</v>
      </c>
      <c r="AE41" t="s">
        <v>2367</v>
      </c>
      <c r="AF41" t="s">
        <v>207</v>
      </c>
      <c r="AG41">
        <v>0</v>
      </c>
      <c r="AH41" t="s">
        <v>208</v>
      </c>
      <c r="AI41">
        <v>1</v>
      </c>
      <c r="AJ41">
        <v>50</v>
      </c>
      <c r="AK41" s="7">
        <f t="shared" si="10"/>
        <v>25.5</v>
      </c>
      <c r="AL41" t="s">
        <v>2357</v>
      </c>
      <c r="AM41" t="s">
        <v>2357</v>
      </c>
      <c r="AN41" t="s">
        <v>18</v>
      </c>
      <c r="AO41" t="s">
        <v>2357</v>
      </c>
      <c r="AP41" t="s">
        <v>2357</v>
      </c>
      <c r="AQ41" s="8" t="s">
        <v>209</v>
      </c>
      <c r="AR41" s="8" t="s">
        <v>2419</v>
      </c>
      <c r="AS41" t="s">
        <v>2420</v>
      </c>
      <c r="AT41" s="10" t="str">
        <f>IF(SEARCH("m",AS41,1),SUBSTITUTE(AS41,"million","000000",1),0)</f>
        <v xml:space="preserve">1 000000 </v>
      </c>
      <c r="AU41" s="8"/>
      <c r="AV41" s="8"/>
      <c r="AW41" s="8" t="e">
        <f t="shared" si="2"/>
        <v>#VALUE!</v>
      </c>
      <c r="AX41" t="s">
        <v>2357</v>
      </c>
      <c r="BB41" t="str">
        <v>Data Analyst / Scientist</v>
      </c>
    </row>
    <row r="42" spans="1:54" ht="39" customHeight="1" x14ac:dyDescent="0.35">
      <c r="A42" t="s">
        <v>2102</v>
      </c>
      <c r="B42" t="str" cm="1">
        <f t="array" ref="B42">IF(SEARCH("DATA SCIENTIST",UPPER(A42),1),"DATA SCIENTIST",IF(SEARCH("DATA ANALYST",UPPER(A42),1),"DATA ANALYST",IF(SEARCH("DATA ENGINEER",UPPER(A42),1),"DATA ENGINEER",others)))</f>
        <v>DATA SCIENTIST</v>
      </c>
      <c r="C42" t="s">
        <v>2378</v>
      </c>
      <c r="D42" t="s">
        <v>123</v>
      </c>
      <c r="G42">
        <v>110</v>
      </c>
      <c r="H42">
        <v>110</v>
      </c>
      <c r="K42" t="s">
        <v>2446</v>
      </c>
      <c r="L42">
        <v>175</v>
      </c>
      <c r="O42">
        <v>175</v>
      </c>
      <c r="P42" t="s">
        <v>2550</v>
      </c>
      <c r="Q42">
        <v>142.5</v>
      </c>
      <c r="R42" t="s">
        <v>2628</v>
      </c>
      <c r="S42" s="1" t="s">
        <v>210</v>
      </c>
      <c r="T42" s="1">
        <v>0</v>
      </c>
      <c r="U42" s="1">
        <v>1</v>
      </c>
      <c r="V42" s="1">
        <v>0</v>
      </c>
      <c r="W42" s="1">
        <v>0</v>
      </c>
      <c r="X42" s="1">
        <v>0</v>
      </c>
      <c r="Y42" s="1">
        <v>1</v>
      </c>
      <c r="Z42" s="1">
        <v>3835</v>
      </c>
      <c r="AA42">
        <v>4.2</v>
      </c>
      <c r="AB42" s="1" t="s">
        <v>124</v>
      </c>
      <c r="AC42" s="1" t="s">
        <v>1736</v>
      </c>
      <c r="AD42" t="s">
        <v>79</v>
      </c>
      <c r="AE42" t="s">
        <v>2365</v>
      </c>
      <c r="AF42" t="s">
        <v>79</v>
      </c>
      <c r="AG42">
        <v>1</v>
      </c>
      <c r="AH42" t="s">
        <v>45</v>
      </c>
      <c r="AI42">
        <v>51</v>
      </c>
      <c r="AJ42">
        <v>200</v>
      </c>
      <c r="AK42" s="7">
        <f t="shared" si="10"/>
        <v>125.5</v>
      </c>
      <c r="AL42">
        <v>2010</v>
      </c>
      <c r="AM42">
        <v>14</v>
      </c>
      <c r="AN42" t="s">
        <v>18</v>
      </c>
      <c r="AO42" t="s">
        <v>122</v>
      </c>
      <c r="AP42" t="s">
        <v>75</v>
      </c>
      <c r="AQ42" s="8" t="s">
        <v>47</v>
      </c>
      <c r="AR42" s="8" t="s">
        <v>47</v>
      </c>
      <c r="AT42" s="10" t="e">
        <f>IF(SEARCH("m",AS50,1),SUBSTITUTE(AS50,"million","000000",1),0)</f>
        <v>#VALUE!</v>
      </c>
      <c r="AU42" s="8"/>
      <c r="AV42" s="8"/>
      <c r="AW42" s="8" t="e">
        <f t="shared" si="2"/>
        <v>#VALUE!</v>
      </c>
      <c r="AX42" t="s">
        <v>2357</v>
      </c>
      <c r="BB42" t="str">
        <v>Data scientist, Rice University</v>
      </c>
    </row>
    <row r="43" spans="1:54" ht="39" customHeight="1" x14ac:dyDescent="0.35">
      <c r="A43" t="s">
        <v>211</v>
      </c>
      <c r="B43" t="e" cm="1">
        <f t="array" ref="B43">IF(SEARCH("DATA SCIENTIST",UPPER(A43),1),"DATA SCIENTIST",IF(SEARCH("DATA ANALYST",UPPER(A43),1),"DATA ANALYST",IF(SEARCH("DATA ENGINEER",UPPER(A43),1),"DATA ENGINEER",others)))</f>
        <v>#VALUE!</v>
      </c>
      <c r="C43" t="s">
        <v>2378</v>
      </c>
      <c r="D43" t="s">
        <v>212</v>
      </c>
      <c r="G43">
        <v>52</v>
      </c>
      <c r="H43">
        <v>52</v>
      </c>
      <c r="K43" t="s">
        <v>2460</v>
      </c>
      <c r="L43">
        <v>113</v>
      </c>
      <c r="O43">
        <v>113</v>
      </c>
      <c r="P43" t="s">
        <v>2498</v>
      </c>
      <c r="Q43">
        <v>82.5</v>
      </c>
      <c r="R43" t="s">
        <v>2636</v>
      </c>
      <c r="S43" s="1" t="s">
        <v>213</v>
      </c>
      <c r="T43" s="1">
        <v>0</v>
      </c>
      <c r="U43" s="1">
        <v>0</v>
      </c>
      <c r="V43" s="1">
        <v>0</v>
      </c>
      <c r="W43" s="1">
        <v>1</v>
      </c>
      <c r="X43" s="1">
        <v>0</v>
      </c>
      <c r="Y43" s="1">
        <v>1</v>
      </c>
      <c r="Z43" s="1">
        <v>3552</v>
      </c>
      <c r="AA43">
        <v>3.4</v>
      </c>
      <c r="AB43" s="1" t="s">
        <v>214</v>
      </c>
      <c r="AC43" s="1" t="s">
        <v>1757</v>
      </c>
      <c r="AD43" t="s">
        <v>215</v>
      </c>
      <c r="AE43" t="s">
        <v>2368</v>
      </c>
      <c r="AF43" t="s">
        <v>216</v>
      </c>
      <c r="AG43">
        <v>0</v>
      </c>
      <c r="AH43" t="s">
        <v>87</v>
      </c>
      <c r="AI43">
        <v>5001</v>
      </c>
      <c r="AJ43">
        <v>10000</v>
      </c>
      <c r="AK43" s="7">
        <f t="shared" si="10"/>
        <v>7500.5</v>
      </c>
      <c r="AL43">
        <v>2015</v>
      </c>
      <c r="AM43">
        <v>9</v>
      </c>
      <c r="AN43" t="s">
        <v>53</v>
      </c>
      <c r="AO43" t="s">
        <v>217</v>
      </c>
      <c r="AP43" t="s">
        <v>218</v>
      </c>
      <c r="AQ43" s="8" t="s">
        <v>2398</v>
      </c>
      <c r="AR43" s="8"/>
      <c r="AS43">
        <v>2</v>
      </c>
      <c r="AT43" s="10" t="str">
        <f t="shared" ref="AT43:AT44" si="12">IF(SEARCH("b",AV43,1),_xlfn.CONCAT(AS43,"000000000"),0)</f>
        <v>2000000000</v>
      </c>
      <c r="AU43" s="8"/>
      <c r="AV43" s="8" t="s">
        <v>2409</v>
      </c>
      <c r="AW43" s="8" t="e">
        <f t="shared" si="2"/>
        <v>#VALUE!</v>
      </c>
      <c r="AX43" t="s">
        <v>219</v>
      </c>
      <c r="BB43" t="str">
        <v>Financial Data Analyst</v>
      </c>
    </row>
    <row r="44" spans="1:54" ht="39" customHeight="1" x14ac:dyDescent="0.35">
      <c r="A44" t="s">
        <v>2099</v>
      </c>
      <c r="B44" t="str" cm="1">
        <f t="array" ref="B44">IF(SEARCH("DATA SCIENTIST",UPPER(A44),1),"DATA SCIENTIST",IF(SEARCH("DATA ANALYST",UPPER(A44),1),"DATA ANALYST",IF(SEARCH("DATA ENGINEER",UPPER(A44),1),"DATA ENGINEER",others)))</f>
        <v>DATA SCIENTIST</v>
      </c>
      <c r="C44" t="s">
        <v>2427</v>
      </c>
      <c r="D44" t="s">
        <v>220</v>
      </c>
      <c r="G44">
        <v>110</v>
      </c>
      <c r="H44">
        <v>110</v>
      </c>
      <c r="K44" t="s">
        <v>2446</v>
      </c>
      <c r="L44">
        <v>150</v>
      </c>
      <c r="O44">
        <v>150</v>
      </c>
      <c r="P44" t="s">
        <v>2461</v>
      </c>
      <c r="Q44">
        <v>130</v>
      </c>
      <c r="R44" t="s">
        <v>2524</v>
      </c>
      <c r="S44" s="1" t="s">
        <v>2103</v>
      </c>
      <c r="T44" s="1">
        <v>1</v>
      </c>
      <c r="U44" s="1">
        <v>1</v>
      </c>
      <c r="V44" s="1">
        <v>1</v>
      </c>
      <c r="W44" s="1">
        <v>0</v>
      </c>
      <c r="X44" s="1">
        <v>1</v>
      </c>
      <c r="Y44" s="1">
        <v>1</v>
      </c>
      <c r="Z44" s="1">
        <v>9120</v>
      </c>
      <c r="AA44">
        <v>4.3</v>
      </c>
      <c r="AB44" s="1" t="s">
        <v>221</v>
      </c>
      <c r="AC44" s="1" t="s">
        <v>1758</v>
      </c>
      <c r="AD44" t="s">
        <v>139</v>
      </c>
      <c r="AE44" t="s">
        <v>2370</v>
      </c>
      <c r="AF44" t="s">
        <v>139</v>
      </c>
      <c r="AG44">
        <v>1</v>
      </c>
      <c r="AH44" t="s">
        <v>37</v>
      </c>
      <c r="AI44">
        <v>1001</v>
      </c>
      <c r="AJ44">
        <v>5000</v>
      </c>
      <c r="AK44" s="7">
        <f t="shared" si="10"/>
        <v>3000.5</v>
      </c>
      <c r="AL44">
        <v>1993</v>
      </c>
      <c r="AM44">
        <v>31</v>
      </c>
      <c r="AN44" t="s">
        <v>53</v>
      </c>
      <c r="AO44" t="s">
        <v>54</v>
      </c>
      <c r="AP44" t="s">
        <v>54</v>
      </c>
      <c r="AQ44" s="8" t="s">
        <v>2398</v>
      </c>
      <c r="AR44" s="8"/>
      <c r="AS44">
        <v>2</v>
      </c>
      <c r="AT44" s="10" t="str">
        <f t="shared" si="12"/>
        <v>2000000000</v>
      </c>
      <c r="AU44" s="8"/>
      <c r="AV44" s="8" t="s">
        <v>2409</v>
      </c>
      <c r="AW44" s="8" t="e">
        <f t="shared" si="2"/>
        <v>#VALUE!</v>
      </c>
      <c r="AX44" t="s">
        <v>222</v>
      </c>
      <c r="BB44" t="str">
        <v>Senior Data Analyst</v>
      </c>
    </row>
    <row r="45" spans="1:54" ht="39" customHeight="1" x14ac:dyDescent="0.35">
      <c r="A45" t="s">
        <v>2064</v>
      </c>
      <c r="B45" t="str" cm="1">
        <f t="array" ref="B45">IF(SEARCH("DATA SCIENTIST",UPPER(A45),1),"DATA SCIENTIST",IF(SEARCH("DATA ANALYST",UPPER(A45),1),"DATA ANALYST",IF(SEARCH("DATA ENGINEER",UPPER(A45),1),"DATA ENGINEER",others)))</f>
        <v>DATA SCIENTIST</v>
      </c>
      <c r="C45" t="s">
        <v>2378</v>
      </c>
      <c r="D45" t="s">
        <v>223</v>
      </c>
      <c r="E45" t="s">
        <v>223</v>
      </c>
      <c r="F45" t="s">
        <v>2747</v>
      </c>
      <c r="G45">
        <v>150</v>
      </c>
      <c r="H45">
        <v>150</v>
      </c>
      <c r="K45" t="s">
        <v>2461</v>
      </c>
      <c r="L45">
        <v>160</v>
      </c>
      <c r="O45">
        <v>160</v>
      </c>
      <c r="P45" t="s">
        <v>2544</v>
      </c>
      <c r="Q45">
        <v>155</v>
      </c>
      <c r="R45" t="s">
        <v>2600</v>
      </c>
      <c r="S45" s="1" t="s">
        <v>2104</v>
      </c>
      <c r="T45" s="1">
        <v>0</v>
      </c>
      <c r="U45" s="1">
        <v>0</v>
      </c>
      <c r="V45" s="1">
        <v>1</v>
      </c>
      <c r="W45" s="1">
        <v>1</v>
      </c>
      <c r="X45" s="1">
        <v>0</v>
      </c>
      <c r="Y45" s="1">
        <v>0</v>
      </c>
      <c r="Z45" s="1">
        <v>3215</v>
      </c>
      <c r="AA45">
        <v>5</v>
      </c>
      <c r="AB45" s="1" t="s">
        <v>224</v>
      </c>
      <c r="AC45" s="1" t="s">
        <v>1759</v>
      </c>
      <c r="AD45" t="s">
        <v>225</v>
      </c>
      <c r="AE45" t="s">
        <v>2375</v>
      </c>
      <c r="AF45" t="s">
        <v>226</v>
      </c>
      <c r="AG45">
        <v>0</v>
      </c>
      <c r="AH45" t="s">
        <v>227</v>
      </c>
      <c r="AI45" t="s">
        <v>227</v>
      </c>
      <c r="AK45" s="7" t="e">
        <f t="shared" si="10"/>
        <v>#DIV/0!</v>
      </c>
      <c r="AL45" t="s">
        <v>2357</v>
      </c>
      <c r="AM45" t="s">
        <v>2357</v>
      </c>
      <c r="AN45" t="s">
        <v>18</v>
      </c>
      <c r="AO45" t="s">
        <v>122</v>
      </c>
      <c r="AP45" t="s">
        <v>75</v>
      </c>
      <c r="AQ45" s="8" t="s">
        <v>47</v>
      </c>
      <c r="AR45" s="8" t="s">
        <v>47</v>
      </c>
      <c r="AT45" s="10" t="e" cm="1">
        <f t="array" ref="AT45">_xlfn.IFS(SEARCH("m",AS53,1),SUBSTITUTE(AS53,"million","000000",1),SEARCH("b",AS45,1),SUBSTITUTE(AS45,"billion","000000000",1))</f>
        <v>#VALUE!</v>
      </c>
      <c r="AU45" s="8"/>
      <c r="AV45" s="8"/>
      <c r="AW45" s="8" t="e">
        <f t="shared" si="2"/>
        <v>#VALUE!</v>
      </c>
      <c r="AX45" t="s">
        <v>2357</v>
      </c>
      <c r="BB45" t="str">
        <v>Ag Data scientist</v>
      </c>
    </row>
    <row r="46" spans="1:54" ht="39" customHeight="1" x14ac:dyDescent="0.35">
      <c r="A46" t="s">
        <v>2105</v>
      </c>
      <c r="B46" t="str" cm="1">
        <f t="array" ref="B46">IF(SEARCH("DATA SCIENTIST",UPPER(A46),1),"DATA SCIENTIST",IF(SEARCH("DATA ANALYST",UPPER(A46),1),"DATA ANALYST",IF(SEARCH("DATA ENGINEER",UPPER(A46),1),"DATA ENGINEER",others)))</f>
        <v>DATA SCIENTIST</v>
      </c>
      <c r="C46" t="s">
        <v>2378</v>
      </c>
      <c r="D46" t="s">
        <v>228</v>
      </c>
      <c r="E46" t="s">
        <v>563</v>
      </c>
      <c r="G46">
        <v>158</v>
      </c>
      <c r="H46">
        <v>158</v>
      </c>
      <c r="K46" t="s">
        <v>2462</v>
      </c>
      <c r="L46">
        <v>211</v>
      </c>
      <c r="O46">
        <v>211</v>
      </c>
      <c r="P46" t="s">
        <v>2555</v>
      </c>
      <c r="Q46">
        <v>184.5</v>
      </c>
      <c r="R46" t="s">
        <v>2637</v>
      </c>
      <c r="S46" s="1" t="s">
        <v>2106</v>
      </c>
      <c r="T46" s="1">
        <v>1</v>
      </c>
      <c r="U46" s="1">
        <v>1</v>
      </c>
      <c r="V46" s="1">
        <v>1</v>
      </c>
      <c r="W46" s="1">
        <v>0</v>
      </c>
      <c r="X46" s="1">
        <v>0</v>
      </c>
      <c r="Y46" s="1">
        <v>1</v>
      </c>
      <c r="Z46" s="1">
        <v>7292</v>
      </c>
      <c r="AA46">
        <v>3.7</v>
      </c>
      <c r="AB46" s="1" t="s">
        <v>229</v>
      </c>
      <c r="AC46" s="1" t="s">
        <v>1760</v>
      </c>
      <c r="AD46" t="s">
        <v>230</v>
      </c>
      <c r="AE46" t="s">
        <v>2362</v>
      </c>
      <c r="AF46" t="s">
        <v>231</v>
      </c>
      <c r="AG46">
        <v>0</v>
      </c>
      <c r="AH46" t="s">
        <v>24</v>
      </c>
      <c r="AL46">
        <v>1958</v>
      </c>
      <c r="AM46">
        <v>66</v>
      </c>
      <c r="AN46" t="s">
        <v>53</v>
      </c>
      <c r="AO46" t="s">
        <v>181</v>
      </c>
      <c r="AP46" t="s">
        <v>75</v>
      </c>
      <c r="AQ46" s="8" t="s">
        <v>94</v>
      </c>
      <c r="AR46" s="8"/>
      <c r="AS46" t="s">
        <v>2415</v>
      </c>
      <c r="AT46" s="10" t="e" cm="1">
        <f t="array" ref="AT46">_xlfn.IFS(SEARCH("m",AS54,1),SUBSTITUTE(AS54,"million","000000",1),SEARCH("b",AS46,1),SUBSTITUTE(AS46,"billion","000000000",1))</f>
        <v>#VALUE!</v>
      </c>
      <c r="AU46" s="8"/>
      <c r="AV46" s="8"/>
      <c r="AW46" s="8" t="e">
        <f t="shared" si="2"/>
        <v>#VALUE!</v>
      </c>
      <c r="AX46" t="s">
        <v>232</v>
      </c>
      <c r="BB46" t="str">
        <v>Data scientist II</v>
      </c>
    </row>
    <row r="47" spans="1:54" ht="39" customHeight="1" x14ac:dyDescent="0.35">
      <c r="A47" t="s">
        <v>156</v>
      </c>
      <c r="B47" t="e" cm="1">
        <f t="array" ref="B47">IF(SEARCH("DATA SCIENTIST",UPPER(A47),1),"DATA SCIENTIST",IF(SEARCH("DATA ANALYST",UPPER(A47),1),"DATA ANALYST",IF(SEARCH("DATA ENGINEER",UPPER(A47),1),"DATA ENGINEER",others)))</f>
        <v>#VALUE!</v>
      </c>
      <c r="C47" t="s">
        <v>2378</v>
      </c>
      <c r="D47" t="s">
        <v>233</v>
      </c>
      <c r="E47" t="s">
        <v>693</v>
      </c>
      <c r="G47">
        <v>20</v>
      </c>
      <c r="H47">
        <v>20</v>
      </c>
      <c r="K47" t="s">
        <v>2463</v>
      </c>
      <c r="L47">
        <v>39</v>
      </c>
      <c r="O47">
        <v>39</v>
      </c>
      <c r="P47" t="s">
        <v>2483</v>
      </c>
      <c r="Q47">
        <v>29.5</v>
      </c>
      <c r="R47" t="s">
        <v>2638</v>
      </c>
      <c r="S47" s="1" t="s">
        <v>234</v>
      </c>
      <c r="T47" s="1">
        <v>0</v>
      </c>
      <c r="U47" s="1">
        <v>0</v>
      </c>
      <c r="V47" s="1">
        <v>1</v>
      </c>
      <c r="W47" s="1">
        <v>0</v>
      </c>
      <c r="X47" s="1">
        <v>0</v>
      </c>
      <c r="Y47" s="1">
        <v>0</v>
      </c>
      <c r="Z47" s="1">
        <v>3436</v>
      </c>
      <c r="AA47">
        <v>3.1</v>
      </c>
      <c r="AB47" s="1" t="s">
        <v>235</v>
      </c>
      <c r="AC47" s="1" t="s">
        <v>1761</v>
      </c>
      <c r="AD47" t="s">
        <v>236</v>
      </c>
      <c r="AE47" t="s">
        <v>2369</v>
      </c>
      <c r="AF47" t="s">
        <v>237</v>
      </c>
      <c r="AG47">
        <v>0</v>
      </c>
      <c r="AH47" t="s">
        <v>87</v>
      </c>
      <c r="AI47">
        <v>5001</v>
      </c>
      <c r="AJ47">
        <v>10000</v>
      </c>
      <c r="AK47" s="7">
        <f t="shared" ref="AK47:AK48" si="13">AVERAGE(AI47,AJ47)</f>
        <v>7500.5</v>
      </c>
      <c r="AL47">
        <v>1986</v>
      </c>
      <c r="AM47">
        <v>38</v>
      </c>
      <c r="AN47" t="s">
        <v>18</v>
      </c>
      <c r="AO47" t="s">
        <v>122</v>
      </c>
      <c r="AP47" t="s">
        <v>75</v>
      </c>
      <c r="AQ47" s="8" t="s">
        <v>2398</v>
      </c>
      <c r="AR47" s="8"/>
      <c r="AS47">
        <v>2</v>
      </c>
      <c r="AT47" s="10" t="str">
        <f>IF(SEARCH("b",AV47,1),_xlfn.CONCAT(AS47,"000000000"),0)</f>
        <v>2000000000</v>
      </c>
      <c r="AU47" s="8"/>
      <c r="AV47" s="8" t="s">
        <v>2409</v>
      </c>
      <c r="AW47" s="8" t="e">
        <f t="shared" si="2"/>
        <v>#VALUE!</v>
      </c>
      <c r="AX47" t="s">
        <v>2357</v>
      </c>
      <c r="BB47" t="str">
        <v>Senior Data Engineer</v>
      </c>
    </row>
    <row r="48" spans="1:54" ht="39" customHeight="1" x14ac:dyDescent="0.35">
      <c r="A48" t="s">
        <v>238</v>
      </c>
      <c r="B48" t="e" cm="1">
        <f t="array" ref="B48">IF(SEARCH("DATA SCIENTIST",UPPER(A48),1),"DATA SCIENTIST",IF(SEARCH("DATA ANALYST",UPPER(A48),1),"DATA ANALYST",IF(SEARCH("DATA ENGINEER",UPPER(A48),1),"DATA ENGINEER",others)))</f>
        <v>#VALUE!</v>
      </c>
      <c r="C48" t="s">
        <v>2378</v>
      </c>
      <c r="D48" t="s">
        <v>239</v>
      </c>
      <c r="E48" t="s">
        <v>1007</v>
      </c>
      <c r="G48">
        <v>56</v>
      </c>
      <c r="H48">
        <v>56</v>
      </c>
      <c r="K48" t="s">
        <v>2432</v>
      </c>
      <c r="L48">
        <v>117</v>
      </c>
      <c r="O48">
        <v>117</v>
      </c>
      <c r="P48" t="s">
        <v>2485</v>
      </c>
      <c r="Q48">
        <v>86.5</v>
      </c>
      <c r="R48" t="s">
        <v>2631</v>
      </c>
      <c r="S48" s="1" t="s">
        <v>240</v>
      </c>
      <c r="T48" s="1">
        <v>0</v>
      </c>
      <c r="U48" s="1">
        <v>0</v>
      </c>
      <c r="V48" s="1">
        <v>0</v>
      </c>
      <c r="W48" s="1">
        <v>0</v>
      </c>
      <c r="X48" s="1">
        <v>0</v>
      </c>
      <c r="Y48" s="1">
        <v>1</v>
      </c>
      <c r="Z48" s="1">
        <v>2704</v>
      </c>
      <c r="AA48">
        <v>4.7</v>
      </c>
      <c r="AB48" s="1" t="s">
        <v>241</v>
      </c>
      <c r="AC48" s="1" t="s">
        <v>1762</v>
      </c>
      <c r="AD48" t="s">
        <v>242</v>
      </c>
      <c r="AE48" t="s">
        <v>2376</v>
      </c>
      <c r="AF48" t="s">
        <v>85</v>
      </c>
      <c r="AG48">
        <v>0</v>
      </c>
      <c r="AH48" t="s">
        <v>17</v>
      </c>
      <c r="AI48">
        <v>501</v>
      </c>
      <c r="AJ48">
        <v>1000</v>
      </c>
      <c r="AK48" s="7">
        <f t="shared" si="13"/>
        <v>750.5</v>
      </c>
      <c r="AL48">
        <v>1999</v>
      </c>
      <c r="AM48">
        <v>25</v>
      </c>
      <c r="AN48" t="s">
        <v>18</v>
      </c>
      <c r="AO48" t="s">
        <v>19</v>
      </c>
      <c r="AP48" t="s">
        <v>19</v>
      </c>
      <c r="AQ48" s="8" t="s">
        <v>2399</v>
      </c>
      <c r="AR48" s="8"/>
      <c r="AS48">
        <v>100</v>
      </c>
      <c r="AT48" s="10" t="str">
        <f t="shared" ref="AT48" si="14">IF(SEARCH("m",AV48,1),_xlfn.CONCAT(AS48,"000000"),0)</f>
        <v>100000000</v>
      </c>
      <c r="AU48" s="8"/>
      <c r="AV48" s="8" t="s">
        <v>2410</v>
      </c>
      <c r="AW48" s="8" t="str">
        <f t="shared" si="2"/>
        <v xml:space="preserve">500 000000 </v>
      </c>
      <c r="AX48" t="s">
        <v>243</v>
      </c>
      <c r="BB48" t="str">
        <v>Project Scientist</v>
      </c>
    </row>
    <row r="49" spans="1:54" ht="39" customHeight="1" x14ac:dyDescent="0.35">
      <c r="A49" t="s">
        <v>2107</v>
      </c>
      <c r="B49" t="str" cm="1">
        <f t="array" ref="B49">IF(SEARCH("DATA SCIENTIST",UPPER(A49),1),"DATA SCIENTIST",IF(SEARCH("DATA ANALYST",UPPER(A49),1),"DATA ANALYST",IF(SEARCH("DATA ENGINEER",UPPER(A49),1),"DATA ENGINEER",others)))</f>
        <v>DATA SCIENTIST</v>
      </c>
      <c r="C49" t="s">
        <v>2378</v>
      </c>
      <c r="D49" t="s">
        <v>244</v>
      </c>
      <c r="E49" s="2" t="s">
        <v>1144</v>
      </c>
      <c r="G49">
        <v>63</v>
      </c>
      <c r="H49">
        <v>63</v>
      </c>
      <c r="K49" t="s">
        <v>2430</v>
      </c>
      <c r="L49">
        <v>99</v>
      </c>
      <c r="O49">
        <v>99</v>
      </c>
      <c r="P49" t="s">
        <v>2476</v>
      </c>
      <c r="Q49">
        <v>81</v>
      </c>
      <c r="R49" t="s">
        <v>2447</v>
      </c>
      <c r="S49" s="1" t="s">
        <v>245</v>
      </c>
      <c r="T49" s="1">
        <v>0</v>
      </c>
      <c r="U49" s="1">
        <v>0</v>
      </c>
      <c r="V49" s="1">
        <v>0</v>
      </c>
      <c r="W49" s="1">
        <v>0</v>
      </c>
      <c r="X49" s="1">
        <v>0</v>
      </c>
      <c r="Y49" s="1">
        <v>1</v>
      </c>
      <c r="Z49" s="1">
        <v>2739</v>
      </c>
      <c r="AA49">
        <v>3.7</v>
      </c>
      <c r="AB49" s="1" t="s">
        <v>246</v>
      </c>
      <c r="AC49" s="1" t="s">
        <v>1763</v>
      </c>
      <c r="AD49" t="s">
        <v>247</v>
      </c>
      <c r="AE49" t="s">
        <v>2370</v>
      </c>
      <c r="AF49" t="s">
        <v>248</v>
      </c>
      <c r="AG49">
        <v>0</v>
      </c>
      <c r="AH49" t="s">
        <v>24</v>
      </c>
      <c r="AL49">
        <v>1925</v>
      </c>
      <c r="AM49">
        <v>99</v>
      </c>
      <c r="AN49" t="s">
        <v>53</v>
      </c>
      <c r="AO49" t="s">
        <v>249</v>
      </c>
      <c r="AP49" t="s">
        <v>218</v>
      </c>
      <c r="AQ49" s="8" t="s">
        <v>94</v>
      </c>
      <c r="AR49" s="8"/>
      <c r="AS49" t="s">
        <v>2415</v>
      </c>
      <c r="AT49" s="10" t="e" cm="1">
        <f t="array" ref="AT49">_xlfn.IFS(SEARCH("m",AS57,1),SUBSTITUTE(AS57,"million","000000",1),SEARCH("b",AS49,1),SUBSTITUTE(AS49,"billion","000000000",1))</f>
        <v>#VALUE!</v>
      </c>
      <c r="AU49" s="8"/>
      <c r="AV49" s="8"/>
      <c r="AW49" s="8" t="e">
        <f t="shared" si="2"/>
        <v>#VALUE!</v>
      </c>
      <c r="AX49" t="s">
        <v>250</v>
      </c>
      <c r="BB49" t="str">
        <v>Data Analytics Manager</v>
      </c>
    </row>
    <row r="50" spans="1:54" ht="39" customHeight="1" x14ac:dyDescent="0.35">
      <c r="A50" t="s">
        <v>2064</v>
      </c>
      <c r="B50" t="str" cm="1">
        <f t="array" ref="B50">IF(SEARCH("DATA SCIENTIST",UPPER(A50),1),"DATA SCIENTIST",IF(SEARCH("DATA ANALYST",UPPER(A50),1),"DATA ANALYST",IF(SEARCH("DATA ENGINEER",UPPER(A50),1),"DATA ENGINEER",others)))</f>
        <v>DATA SCIENTIST</v>
      </c>
      <c r="C50" t="s">
        <v>2378</v>
      </c>
      <c r="D50" t="s">
        <v>251</v>
      </c>
      <c r="E50" t="s">
        <v>1176</v>
      </c>
      <c r="G50">
        <v>68</v>
      </c>
      <c r="H50">
        <v>68</v>
      </c>
      <c r="K50" t="s">
        <v>2459</v>
      </c>
      <c r="L50">
        <v>114</v>
      </c>
      <c r="O50">
        <v>114</v>
      </c>
      <c r="P50" t="s">
        <v>2507</v>
      </c>
      <c r="Q50">
        <v>91</v>
      </c>
      <c r="R50" t="s">
        <v>2491</v>
      </c>
      <c r="S50" s="1" t="s">
        <v>2108</v>
      </c>
      <c r="T50" s="1">
        <v>1</v>
      </c>
      <c r="U50" s="1">
        <v>1</v>
      </c>
      <c r="V50" s="1">
        <v>1</v>
      </c>
      <c r="W50" s="1">
        <v>0</v>
      </c>
      <c r="X50" s="1">
        <v>0</v>
      </c>
      <c r="Y50" s="1">
        <v>1</v>
      </c>
      <c r="Z50" s="1">
        <v>2915</v>
      </c>
      <c r="AA50">
        <v>3.8</v>
      </c>
      <c r="AB50" s="1" t="s">
        <v>252</v>
      </c>
      <c r="AC50" s="1" t="s">
        <v>1764</v>
      </c>
      <c r="AD50" t="s">
        <v>253</v>
      </c>
      <c r="AE50" t="s">
        <v>2361</v>
      </c>
      <c r="AF50" t="s">
        <v>253</v>
      </c>
      <c r="AG50">
        <v>1</v>
      </c>
      <c r="AH50" t="s">
        <v>17</v>
      </c>
      <c r="AI50">
        <v>501</v>
      </c>
      <c r="AJ50">
        <v>1000</v>
      </c>
      <c r="AK50" s="7">
        <f>AVERAGE(AI50,AJ50)</f>
        <v>750.5</v>
      </c>
      <c r="AL50">
        <v>1984</v>
      </c>
      <c r="AM50">
        <v>40</v>
      </c>
      <c r="AN50" t="s">
        <v>111</v>
      </c>
      <c r="AO50" t="s">
        <v>46</v>
      </c>
      <c r="AP50" t="s">
        <v>32</v>
      </c>
      <c r="AQ50" s="8" t="s">
        <v>47</v>
      </c>
      <c r="AR50" s="8" t="s">
        <v>47</v>
      </c>
      <c r="AT50" s="10" t="e" cm="1">
        <f t="array" ref="AT50">_xlfn.IFS(SEARCH("m",AS58,1),SUBSTITUTE(AS58,"million","000000",1),SEARCH("b",AS50,1),SUBSTITUTE(AS50,"billion","000000000",1))</f>
        <v>#VALUE!</v>
      </c>
      <c r="AU50" s="8"/>
      <c r="AV50" s="8"/>
      <c r="AW50" s="8" t="e">
        <f t="shared" si="2"/>
        <v>#VALUE!</v>
      </c>
      <c r="AX50" t="s">
        <v>2357</v>
      </c>
      <c r="BB50" t="str">
        <v>Senior Machine Learning (ML) Engineer / Data scientist - Cyber Security Analytics</v>
      </c>
    </row>
    <row r="51" spans="1:54" ht="39" customHeight="1" x14ac:dyDescent="0.35">
      <c r="A51" t="s">
        <v>2109</v>
      </c>
      <c r="B51" t="str" cm="1">
        <f t="array" ref="B51">IF(SEARCH("DATA SCIENTIST",UPPER(A51),1),"DATA SCIENTIST",IF(SEARCH("DATA ANALYST",UPPER(A51),1),"DATA ANALYST",IF(SEARCH("DATA ENGINEER",UPPER(A51),1),"DATA ENGINEER",others)))</f>
        <v>DATA SCIENTIST</v>
      </c>
      <c r="C51" t="s">
        <v>2378</v>
      </c>
      <c r="D51" t="s">
        <v>42</v>
      </c>
      <c r="E51" t="s">
        <v>1273</v>
      </c>
      <c r="G51">
        <v>86</v>
      </c>
      <c r="H51">
        <v>86</v>
      </c>
      <c r="K51" t="s">
        <v>2433</v>
      </c>
      <c r="L51">
        <v>143</v>
      </c>
      <c r="O51">
        <v>143</v>
      </c>
      <c r="P51" t="s">
        <v>2542</v>
      </c>
      <c r="Q51">
        <v>114.5</v>
      </c>
      <c r="R51" t="s">
        <v>2622</v>
      </c>
      <c r="S51" s="1" t="s">
        <v>2110</v>
      </c>
      <c r="T51" s="1">
        <v>1</v>
      </c>
      <c r="U51" s="1">
        <v>1</v>
      </c>
      <c r="V51" s="1">
        <v>0</v>
      </c>
      <c r="W51" s="1">
        <v>0</v>
      </c>
      <c r="X51" s="1">
        <v>0</v>
      </c>
      <c r="Y51" s="1">
        <v>0</v>
      </c>
      <c r="Z51" s="1">
        <v>4244</v>
      </c>
      <c r="AA51">
        <v>3.3</v>
      </c>
      <c r="AB51" s="1" t="s">
        <v>254</v>
      </c>
      <c r="AC51" s="1" t="s">
        <v>1765</v>
      </c>
      <c r="AD51" t="s">
        <v>255</v>
      </c>
      <c r="AE51" t="s">
        <v>2367</v>
      </c>
      <c r="AF51" t="s">
        <v>255</v>
      </c>
      <c r="AG51">
        <v>1</v>
      </c>
      <c r="AH51" t="s">
        <v>24</v>
      </c>
      <c r="AL51">
        <v>1912</v>
      </c>
      <c r="AM51">
        <v>112</v>
      </c>
      <c r="AN51" t="s">
        <v>18</v>
      </c>
      <c r="AO51" t="s">
        <v>129</v>
      </c>
      <c r="AP51" t="s">
        <v>130</v>
      </c>
      <c r="AQ51" s="8" t="s">
        <v>94</v>
      </c>
      <c r="AR51" s="8"/>
      <c r="AS51" t="s">
        <v>2415</v>
      </c>
      <c r="AT51" s="10" t="e" cm="1">
        <f t="array" ref="AT51">_xlfn.IFS(SEARCH("m",AS59,1),SUBSTITUTE(AS59,"million","000000",1),SEARCH("b",AS51,1),SUBSTITUTE(AS51,"billion","000000000",1))</f>
        <v>#VALUE!</v>
      </c>
      <c r="AU51" s="8"/>
      <c r="AV51" s="8"/>
      <c r="AW51" s="8" t="e">
        <f t="shared" si="2"/>
        <v>#VALUE!</v>
      </c>
      <c r="AX51" t="s">
        <v>256</v>
      </c>
      <c r="BB51" t="str">
        <v>Associate Scientist</v>
      </c>
    </row>
    <row r="52" spans="1:54" ht="39" customHeight="1" x14ac:dyDescent="0.35">
      <c r="A52" t="s">
        <v>257</v>
      </c>
      <c r="B52" t="e" cm="1">
        <f t="array" ref="B52">IF(SEARCH("DATA SCIENTIST",UPPER(A52),1),"DATA SCIENTIST",IF(SEARCH("DATA ANALYST",UPPER(A52),1),"DATA ANALYST",IF(SEARCH("DATA ENGINEER",UPPER(A52),1),"DATA ENGINEER",others)))</f>
        <v>#VALUE!</v>
      </c>
      <c r="C52" t="s">
        <v>2378</v>
      </c>
      <c r="D52" t="s">
        <v>258</v>
      </c>
      <c r="E52" t="s">
        <v>1570</v>
      </c>
      <c r="G52">
        <v>41</v>
      </c>
      <c r="H52">
        <v>41</v>
      </c>
      <c r="K52" t="s">
        <v>2464</v>
      </c>
      <c r="L52">
        <v>95</v>
      </c>
      <c r="O52">
        <v>95</v>
      </c>
      <c r="P52" t="s">
        <v>2492</v>
      </c>
      <c r="Q52">
        <v>68</v>
      </c>
      <c r="R52" t="s">
        <v>2459</v>
      </c>
      <c r="S52" s="1" t="s">
        <v>259</v>
      </c>
      <c r="T52" s="1">
        <v>1</v>
      </c>
      <c r="U52" s="1">
        <v>0</v>
      </c>
      <c r="V52" s="1">
        <v>1</v>
      </c>
      <c r="W52" s="1">
        <v>0</v>
      </c>
      <c r="X52" s="1">
        <v>0</v>
      </c>
      <c r="Y52" s="1">
        <v>0</v>
      </c>
      <c r="Z52" s="1">
        <v>1629</v>
      </c>
      <c r="AA52">
        <v>4.5999999999999996</v>
      </c>
      <c r="AB52" s="1" t="s">
        <v>260</v>
      </c>
      <c r="AC52" s="1" t="s">
        <v>1766</v>
      </c>
      <c r="AD52" t="s">
        <v>261</v>
      </c>
      <c r="AE52" t="s">
        <v>2377</v>
      </c>
      <c r="AF52" t="s">
        <v>261</v>
      </c>
      <c r="AG52">
        <v>1</v>
      </c>
      <c r="AH52" t="s">
        <v>37</v>
      </c>
      <c r="AI52">
        <v>1001</v>
      </c>
      <c r="AJ52">
        <v>5000</v>
      </c>
      <c r="AK52" s="7">
        <f>AVERAGE(AI52,AJ52)</f>
        <v>3000.5</v>
      </c>
      <c r="AL52">
        <v>2002</v>
      </c>
      <c r="AM52">
        <v>22</v>
      </c>
      <c r="AN52" t="s">
        <v>18</v>
      </c>
      <c r="AO52" t="s">
        <v>19</v>
      </c>
      <c r="AP52" t="s">
        <v>19</v>
      </c>
      <c r="AQ52" s="8" t="s">
        <v>2399</v>
      </c>
      <c r="AR52" s="8"/>
      <c r="AS52">
        <v>100</v>
      </c>
      <c r="AT52" s="10" t="str">
        <f>IF(SEARCH("m",AV52,1),_xlfn.CONCAT(AS52,"000000"),0)</f>
        <v>100000000</v>
      </c>
      <c r="AU52" s="8"/>
      <c r="AV52" s="8" t="s">
        <v>2410</v>
      </c>
      <c r="AW52" s="8" t="str">
        <f t="shared" si="2"/>
        <v xml:space="preserve">500 000000 </v>
      </c>
      <c r="AX52" t="s">
        <v>2357</v>
      </c>
      <c r="BB52" t="str">
        <v>Scientist 2, QC Viral Vector</v>
      </c>
    </row>
    <row r="53" spans="1:54" ht="39" customHeight="1" x14ac:dyDescent="0.35">
      <c r="A53" t="s">
        <v>2064</v>
      </c>
      <c r="B53" t="str" cm="1">
        <f t="array" ref="B53">IF(SEARCH("DATA SCIENTIST",UPPER(A53),1),"DATA SCIENTIST",IF(SEARCH("DATA ANALYST",UPPER(A53),1),"DATA ANALYST",IF(SEARCH("DATA ENGINEER",UPPER(A53),1),"DATA ENGINEER",others)))</f>
        <v>DATA SCIENTIST</v>
      </c>
      <c r="C53" t="s">
        <v>2378</v>
      </c>
      <c r="D53" t="s">
        <v>262</v>
      </c>
      <c r="E53" t="s">
        <v>563</v>
      </c>
      <c r="G53">
        <v>86</v>
      </c>
      <c r="H53">
        <v>86</v>
      </c>
      <c r="K53" t="s">
        <v>2433</v>
      </c>
      <c r="L53">
        <v>144</v>
      </c>
      <c r="O53">
        <v>144</v>
      </c>
      <c r="P53" t="s">
        <v>2547</v>
      </c>
      <c r="Q53">
        <v>115</v>
      </c>
      <c r="R53" t="s">
        <v>2457</v>
      </c>
      <c r="S53" s="1" t="s">
        <v>2111</v>
      </c>
      <c r="T53" s="1">
        <v>1</v>
      </c>
      <c r="U53" s="1">
        <v>1</v>
      </c>
      <c r="V53" s="1">
        <v>1</v>
      </c>
      <c r="W53" s="1">
        <v>0</v>
      </c>
      <c r="X53" s="1">
        <v>0</v>
      </c>
      <c r="Y53" s="1">
        <v>0</v>
      </c>
      <c r="Z53" s="1">
        <v>4746</v>
      </c>
      <c r="AA53">
        <v>3.7</v>
      </c>
      <c r="AB53" s="1" t="s">
        <v>263</v>
      </c>
      <c r="AC53" s="1" t="s">
        <v>1767</v>
      </c>
      <c r="AD53" t="s">
        <v>264</v>
      </c>
      <c r="AE53" t="s">
        <v>2363</v>
      </c>
      <c r="AF53" t="s">
        <v>265</v>
      </c>
      <c r="AG53">
        <v>0</v>
      </c>
      <c r="AH53" t="s">
        <v>24</v>
      </c>
      <c r="AL53">
        <v>1863</v>
      </c>
      <c r="AM53">
        <v>161</v>
      </c>
      <c r="AN53" t="s">
        <v>53</v>
      </c>
      <c r="AO53" t="s">
        <v>136</v>
      </c>
      <c r="AP53" t="s">
        <v>130</v>
      </c>
      <c r="AQ53" s="8" t="s">
        <v>94</v>
      </c>
      <c r="AR53" s="8"/>
      <c r="AS53" t="s">
        <v>2415</v>
      </c>
      <c r="AT53" s="10" t="e">
        <f>IF(SEARCH("m",AS53,1),SUBSTITUTE(AS53,"million","000000",1),0)</f>
        <v>#VALUE!</v>
      </c>
      <c r="AU53" s="8"/>
      <c r="AV53" s="8"/>
      <c r="AW53" s="8" t="e">
        <f t="shared" si="2"/>
        <v>#VALUE!</v>
      </c>
      <c r="AX53" t="s">
        <v>266</v>
      </c>
      <c r="BB53" t="str">
        <v>Machine Learning Engineer</v>
      </c>
    </row>
    <row r="54" spans="1:54" ht="39" customHeight="1" x14ac:dyDescent="0.35">
      <c r="A54" t="s">
        <v>2064</v>
      </c>
      <c r="B54" t="str" cm="1">
        <f t="array" ref="B54">IF(SEARCH("DATA SCIENTIST",UPPER(A54),1),"DATA SCIENTIST",IF(SEARCH("DATA ANALYST",UPPER(A54),1),"DATA ANALYST",IF(SEARCH("DATA ENGINEER",UPPER(A54),1),"DATA ENGINEER",others)))</f>
        <v>DATA SCIENTIST</v>
      </c>
      <c r="C54" t="s">
        <v>2378</v>
      </c>
      <c r="D54" t="s">
        <v>267</v>
      </c>
      <c r="E54" t="s">
        <v>1696</v>
      </c>
      <c r="G54">
        <v>80</v>
      </c>
      <c r="H54">
        <v>80</v>
      </c>
      <c r="K54" t="s">
        <v>2431</v>
      </c>
      <c r="L54">
        <v>139</v>
      </c>
      <c r="O54">
        <v>139</v>
      </c>
      <c r="P54" t="s">
        <v>2474</v>
      </c>
      <c r="Q54">
        <v>109.5</v>
      </c>
      <c r="R54" t="s">
        <v>2639</v>
      </c>
      <c r="S54" s="1" t="s">
        <v>268</v>
      </c>
      <c r="T54" s="1">
        <v>0</v>
      </c>
      <c r="U54" s="1">
        <v>0</v>
      </c>
      <c r="V54" s="1">
        <v>1</v>
      </c>
      <c r="W54" s="1">
        <v>0</v>
      </c>
      <c r="X54" s="1">
        <v>0</v>
      </c>
      <c r="Y54" s="1">
        <v>1</v>
      </c>
      <c r="Z54" s="1">
        <v>4448</v>
      </c>
      <c r="AA54">
        <v>3.7</v>
      </c>
      <c r="AB54" s="1" t="s">
        <v>269</v>
      </c>
      <c r="AC54" s="1" t="s">
        <v>1768</v>
      </c>
      <c r="AD54" t="s">
        <v>270</v>
      </c>
      <c r="AE54" t="s">
        <v>2365</v>
      </c>
      <c r="AF54" t="s">
        <v>271</v>
      </c>
      <c r="AG54">
        <v>0</v>
      </c>
      <c r="AH54" t="s">
        <v>24</v>
      </c>
      <c r="AL54">
        <v>1939</v>
      </c>
      <c r="AM54">
        <v>85</v>
      </c>
      <c r="AN54" t="s">
        <v>53</v>
      </c>
      <c r="AO54" t="s">
        <v>19</v>
      </c>
      <c r="AP54" t="s">
        <v>19</v>
      </c>
      <c r="AQ54" s="8" t="s">
        <v>94</v>
      </c>
      <c r="AR54" s="8"/>
      <c r="AS54" t="s">
        <v>2415</v>
      </c>
      <c r="AT54" s="10" t="e" cm="1">
        <f t="array" ref="AT54">_xlfn.IFS(SEARCH("m",AS54,1),SUBSTITUTE(AS54,"million","000000",1),SEARCH("b",AS54,1),SUBSTITUTE(AS54,"billion","000000000",1))</f>
        <v>#VALUE!</v>
      </c>
      <c r="AU54" s="8"/>
      <c r="AV54" s="8"/>
      <c r="AW54" s="8" t="e">
        <f t="shared" si="2"/>
        <v>#VALUE!</v>
      </c>
      <c r="AX54" t="s">
        <v>2357</v>
      </c>
      <c r="BB54" t="str">
        <v>Data scientist/ML Engineer</v>
      </c>
    </row>
    <row r="55" spans="1:54" ht="39" customHeight="1" x14ac:dyDescent="0.35">
      <c r="A55" t="s">
        <v>2064</v>
      </c>
      <c r="B55" t="str" cm="1">
        <f t="array" ref="B55">IF(SEARCH("DATA SCIENTIST",UPPER(A55),1),"DATA SCIENTIST",IF(SEARCH("DATA ANALYST",UPPER(A55),1),"DATA ANALYST",IF(SEARCH("DATA ENGINEER",UPPER(A55),1),"DATA ENGINEER",others)))</f>
        <v>DATA SCIENTIST</v>
      </c>
      <c r="C55" t="s">
        <v>2378</v>
      </c>
      <c r="D55" t="s">
        <v>272</v>
      </c>
      <c r="G55">
        <v>56</v>
      </c>
      <c r="H55">
        <v>56</v>
      </c>
      <c r="K55" t="s">
        <v>2432</v>
      </c>
      <c r="L55">
        <v>95</v>
      </c>
      <c r="O55">
        <v>95</v>
      </c>
      <c r="P55" t="s">
        <v>2492</v>
      </c>
      <c r="Q55">
        <v>75.5</v>
      </c>
      <c r="R55" t="s">
        <v>2640</v>
      </c>
      <c r="S55" s="1" t="s">
        <v>2112</v>
      </c>
      <c r="T55" s="1">
        <v>1</v>
      </c>
      <c r="U55" s="1">
        <v>1</v>
      </c>
      <c r="V55" s="1">
        <v>1</v>
      </c>
      <c r="W55" s="1">
        <v>0</v>
      </c>
      <c r="X55" s="1">
        <v>0</v>
      </c>
      <c r="Y55" s="1">
        <v>0</v>
      </c>
      <c r="Z55" s="1">
        <v>3551</v>
      </c>
      <c r="AA55">
        <v>3.5</v>
      </c>
      <c r="AB55" s="1" t="s">
        <v>192</v>
      </c>
      <c r="AC55" s="1" t="s">
        <v>1753</v>
      </c>
      <c r="AD55" t="s">
        <v>15</v>
      </c>
      <c r="AE55" t="s">
        <v>2378</v>
      </c>
      <c r="AF55" t="s">
        <v>194</v>
      </c>
      <c r="AG55">
        <v>0</v>
      </c>
      <c r="AH55" t="s">
        <v>87</v>
      </c>
      <c r="AI55">
        <v>5001</v>
      </c>
      <c r="AJ55">
        <v>10000</v>
      </c>
      <c r="AK55" s="7">
        <f t="shared" ref="AK55:AK61" si="15">AVERAGE(AI55,AJ55)</f>
        <v>7500.5</v>
      </c>
      <c r="AL55">
        <v>1870</v>
      </c>
      <c r="AM55">
        <v>154</v>
      </c>
      <c r="AN55" t="s">
        <v>53</v>
      </c>
      <c r="AO55" t="s">
        <v>104</v>
      </c>
      <c r="AP55" t="s">
        <v>104</v>
      </c>
      <c r="AQ55" s="8" t="s">
        <v>2401</v>
      </c>
      <c r="AR55" s="8"/>
      <c r="AS55">
        <v>1</v>
      </c>
      <c r="AT55" s="10" t="str">
        <f>IF(SEARCH("b",AV55,1),_xlfn.CONCAT(AS55,"000000000"),0)</f>
        <v>1000000000</v>
      </c>
      <c r="AU55" s="8"/>
      <c r="AV55" s="8" t="s">
        <v>2413</v>
      </c>
      <c r="AW55" s="8" t="e">
        <f t="shared" si="2"/>
        <v>#VALUE!</v>
      </c>
      <c r="AX55" t="s">
        <v>2357</v>
      </c>
      <c r="BB55" t="str">
        <v>Sr. Data scientist</v>
      </c>
    </row>
    <row r="56" spans="1:54" ht="39" customHeight="1" x14ac:dyDescent="0.35">
      <c r="A56" t="s">
        <v>2064</v>
      </c>
      <c r="B56" t="str" cm="1">
        <f t="array" ref="B56">IF(SEARCH("DATA SCIENTIST",UPPER(A56),1),"DATA SCIENTIST",IF(SEARCH("DATA ANALYST",UPPER(A56),1),"DATA ANALYST",IF(SEARCH("DATA ENGINEER",UPPER(A56),1),"DATA ENGINEER",others)))</f>
        <v>DATA SCIENTIST</v>
      </c>
      <c r="C56" t="s">
        <v>2378</v>
      </c>
      <c r="D56" t="s">
        <v>273</v>
      </c>
      <c r="G56">
        <v>120</v>
      </c>
      <c r="H56">
        <v>120</v>
      </c>
      <c r="K56" t="s">
        <v>2437</v>
      </c>
      <c r="L56">
        <v>189</v>
      </c>
      <c r="O56">
        <v>189</v>
      </c>
      <c r="P56" t="s">
        <v>2549</v>
      </c>
      <c r="Q56">
        <v>154.5</v>
      </c>
      <c r="R56" t="s">
        <v>2641</v>
      </c>
      <c r="S56" s="1" t="s">
        <v>2113</v>
      </c>
      <c r="T56" s="1">
        <v>1</v>
      </c>
      <c r="U56" s="1">
        <v>1</v>
      </c>
      <c r="V56" s="1">
        <v>1</v>
      </c>
      <c r="W56" s="1">
        <v>0</v>
      </c>
      <c r="X56" s="1">
        <v>1</v>
      </c>
      <c r="Y56" s="1">
        <v>0</v>
      </c>
      <c r="Z56" s="1">
        <v>4203</v>
      </c>
      <c r="AA56">
        <v>4.0999999999999996</v>
      </c>
      <c r="AB56" s="1" t="s">
        <v>274</v>
      </c>
      <c r="AC56" s="1" t="s">
        <v>1769</v>
      </c>
      <c r="AD56" t="s">
        <v>79</v>
      </c>
      <c r="AE56" t="s">
        <v>2365</v>
      </c>
      <c r="AF56" t="s">
        <v>275</v>
      </c>
      <c r="AG56">
        <v>0</v>
      </c>
      <c r="AH56" t="s">
        <v>17</v>
      </c>
      <c r="AI56">
        <v>501</v>
      </c>
      <c r="AJ56">
        <v>1000</v>
      </c>
      <c r="AK56" s="7">
        <f t="shared" si="15"/>
        <v>750.5</v>
      </c>
      <c r="AL56">
        <v>2012</v>
      </c>
      <c r="AM56">
        <v>12</v>
      </c>
      <c r="AN56" t="s">
        <v>18</v>
      </c>
      <c r="AO56" t="s">
        <v>122</v>
      </c>
      <c r="AP56" t="s">
        <v>75</v>
      </c>
      <c r="AQ56" s="8" t="s">
        <v>47</v>
      </c>
      <c r="AR56" s="8" t="s">
        <v>47</v>
      </c>
      <c r="AT56" s="10" t="e" cm="1">
        <f t="array" ref="AT56">_xlfn.IFS(SEARCH("m",AS56,1),SUBSTITUTE(AS56,"million","000000",1),SEARCH("b",AS56,1),SUBSTITUTE(AS56,"billion","000000000",1))</f>
        <v>#VALUE!</v>
      </c>
      <c r="AU56" s="8"/>
      <c r="AV56" s="8"/>
      <c r="AW56" s="8" t="e">
        <f t="shared" si="2"/>
        <v>#VALUE!</v>
      </c>
      <c r="AX56" t="s">
        <v>276</v>
      </c>
      <c r="BB56" t="str">
        <v>Data Engineer 4 - Contract</v>
      </c>
    </row>
    <row r="57" spans="1:54" ht="39" customHeight="1" x14ac:dyDescent="0.35">
      <c r="A57" t="s">
        <v>2064</v>
      </c>
      <c r="B57" t="str" cm="1">
        <f t="array" ref="B57">IF(SEARCH("DATA SCIENTIST",UPPER(A57),1),"DATA SCIENTIST",IF(SEARCH("DATA ANALYST",UPPER(A57),1),"DATA ANALYST",IF(SEARCH("DATA ENGINEER",UPPER(A57),1),"DATA ENGINEER",others)))</f>
        <v>DATA SCIENTIST</v>
      </c>
      <c r="C57" t="s">
        <v>2378</v>
      </c>
      <c r="D57" t="s">
        <v>277</v>
      </c>
      <c r="G57">
        <v>111</v>
      </c>
      <c r="H57">
        <v>111</v>
      </c>
      <c r="K57" t="s">
        <v>2465</v>
      </c>
      <c r="L57">
        <v>176</v>
      </c>
      <c r="O57">
        <v>176</v>
      </c>
      <c r="P57" t="s">
        <v>2534</v>
      </c>
      <c r="Q57">
        <v>143.5</v>
      </c>
      <c r="R57" t="s">
        <v>2642</v>
      </c>
      <c r="S57" s="1" t="s">
        <v>2114</v>
      </c>
      <c r="T57" s="1">
        <v>1</v>
      </c>
      <c r="U57" s="1">
        <v>1</v>
      </c>
      <c r="V57" s="1">
        <v>0</v>
      </c>
      <c r="W57" s="1">
        <v>0</v>
      </c>
      <c r="X57" s="1">
        <v>1</v>
      </c>
      <c r="Y57" s="1">
        <v>1</v>
      </c>
      <c r="Z57" s="1">
        <v>5020</v>
      </c>
      <c r="AA57">
        <v>4.7</v>
      </c>
      <c r="AB57" s="1" t="s">
        <v>278</v>
      </c>
      <c r="AC57" s="1" t="s">
        <v>1770</v>
      </c>
      <c r="AD57" t="s">
        <v>279</v>
      </c>
      <c r="AE57" t="s">
        <v>2379</v>
      </c>
      <c r="AF57" t="s">
        <v>279</v>
      </c>
      <c r="AG57">
        <v>1</v>
      </c>
      <c r="AH57" t="s">
        <v>45</v>
      </c>
      <c r="AI57">
        <v>51</v>
      </c>
      <c r="AJ57">
        <v>200</v>
      </c>
      <c r="AK57" s="7">
        <f t="shared" si="15"/>
        <v>125.5</v>
      </c>
      <c r="AL57">
        <v>2016</v>
      </c>
      <c r="AM57">
        <v>8</v>
      </c>
      <c r="AN57" t="s">
        <v>18</v>
      </c>
      <c r="AO57" t="s">
        <v>181</v>
      </c>
      <c r="AP57" t="s">
        <v>75</v>
      </c>
      <c r="AQ57" s="8" t="s">
        <v>47</v>
      </c>
      <c r="AR57" s="8" t="s">
        <v>47</v>
      </c>
      <c r="AT57" s="10" t="e" cm="1">
        <f t="array" ref="AT57">_xlfn.IFS(SEARCH("m",AS57,1),SUBSTITUTE(AS57,"million","000000",1),SEARCH("b",AS57,1),SUBSTITUTE(AS57,"billion","000000000",1))</f>
        <v>#VALUE!</v>
      </c>
      <c r="AU57" s="8"/>
      <c r="AV57" s="8"/>
      <c r="AW57" s="8" t="e">
        <f t="shared" si="2"/>
        <v>#VALUE!</v>
      </c>
      <c r="AX57" t="s">
        <v>280</v>
      </c>
      <c r="BB57" t="str">
        <v>Data Analyst - Asset Management</v>
      </c>
    </row>
    <row r="58" spans="1:54" ht="39" customHeight="1" x14ac:dyDescent="0.35">
      <c r="A58" t="s">
        <v>2099</v>
      </c>
      <c r="B58" t="str" cm="1">
        <f t="array" ref="B58">IF(SEARCH("DATA SCIENTIST",UPPER(A58),1),"DATA SCIENTIST",IF(SEARCH("DATA ANALYST",UPPER(A58),1),"DATA ANALYST",IF(SEARCH("DATA ENGINEER",UPPER(A58),1),"DATA ENGINEER",others)))</f>
        <v>DATA SCIENTIST</v>
      </c>
      <c r="C58" t="s">
        <v>2427</v>
      </c>
      <c r="D58" t="s">
        <v>182</v>
      </c>
      <c r="G58">
        <v>82</v>
      </c>
      <c r="H58">
        <v>82</v>
      </c>
      <c r="K58" t="s">
        <v>2456</v>
      </c>
      <c r="L58">
        <v>132</v>
      </c>
      <c r="O58">
        <v>132</v>
      </c>
      <c r="P58" t="s">
        <v>2503</v>
      </c>
      <c r="Q58">
        <v>107</v>
      </c>
      <c r="R58" t="s">
        <v>2467</v>
      </c>
      <c r="S58" s="1" t="s">
        <v>281</v>
      </c>
      <c r="T58" s="1">
        <v>1</v>
      </c>
      <c r="U58" s="1">
        <v>1</v>
      </c>
      <c r="V58" s="1">
        <v>0</v>
      </c>
      <c r="W58" s="1">
        <v>1</v>
      </c>
      <c r="X58" s="1">
        <v>0</v>
      </c>
      <c r="Y58" s="1">
        <v>1</v>
      </c>
      <c r="Z58" s="1">
        <v>4823</v>
      </c>
      <c r="AA58">
        <v>4.4000000000000004</v>
      </c>
      <c r="AB58" s="1" t="s">
        <v>282</v>
      </c>
      <c r="AC58" s="1" t="s">
        <v>1771</v>
      </c>
      <c r="AD58" t="s">
        <v>283</v>
      </c>
      <c r="AE58" t="s">
        <v>2376</v>
      </c>
      <c r="AF58" t="s">
        <v>283</v>
      </c>
      <c r="AG58">
        <v>1</v>
      </c>
      <c r="AH58" t="s">
        <v>52</v>
      </c>
      <c r="AI58">
        <v>201</v>
      </c>
      <c r="AJ58">
        <v>500</v>
      </c>
      <c r="AK58" s="7">
        <f t="shared" si="15"/>
        <v>350.5</v>
      </c>
      <c r="AL58">
        <v>1885</v>
      </c>
      <c r="AM58">
        <v>139</v>
      </c>
      <c r="AN58" t="s">
        <v>111</v>
      </c>
      <c r="AO58" t="s">
        <v>284</v>
      </c>
      <c r="AP58" t="s">
        <v>285</v>
      </c>
      <c r="AQ58" s="8" t="s">
        <v>47</v>
      </c>
      <c r="AR58" s="8" t="s">
        <v>47</v>
      </c>
      <c r="AT58" s="10" t="e" cm="1">
        <f t="array" ref="AT58">_xlfn.IFS(SEARCH("m",AS58,1),SUBSTITUTE(AS58,"million","000000",1),SEARCH("b",AS58,1),SUBSTITUTE(AS58,"billion","000000000",1))</f>
        <v>#VALUE!</v>
      </c>
      <c r="AU58" s="8"/>
      <c r="AV58" s="8"/>
      <c r="AW58" s="8" t="e">
        <f t="shared" si="2"/>
        <v>#VALUE!</v>
      </c>
      <c r="AX58" t="s">
        <v>2357</v>
      </c>
      <c r="BB58" t="str">
        <v>Senior Research Scientist - Embedded System Development for DevOps</v>
      </c>
    </row>
    <row r="59" spans="1:54" ht="39" customHeight="1" x14ac:dyDescent="0.35">
      <c r="A59" t="s">
        <v>2064</v>
      </c>
      <c r="B59" t="str" cm="1">
        <f t="array" ref="B59">IF(SEARCH("DATA SCIENTIST",UPPER(A59),1),"DATA SCIENTIST",IF(SEARCH("DATA ANALYST",UPPER(A59),1),"DATA ANALYST",IF(SEARCH("DATA ENGINEER",UPPER(A59),1),"DATA ENGINEER",others)))</f>
        <v>DATA SCIENTIST</v>
      </c>
      <c r="C59" t="s">
        <v>2378</v>
      </c>
      <c r="D59" t="s">
        <v>286</v>
      </c>
      <c r="G59">
        <v>84</v>
      </c>
      <c r="H59">
        <v>84</v>
      </c>
      <c r="K59" t="s">
        <v>2466</v>
      </c>
      <c r="L59">
        <v>146</v>
      </c>
      <c r="O59">
        <v>146</v>
      </c>
      <c r="P59" t="s">
        <v>2556</v>
      </c>
      <c r="Q59">
        <v>115</v>
      </c>
      <c r="R59" t="s">
        <v>2457</v>
      </c>
      <c r="S59" s="1" t="s">
        <v>2115</v>
      </c>
      <c r="T59" s="1">
        <v>1</v>
      </c>
      <c r="U59" s="1">
        <v>1</v>
      </c>
      <c r="V59" s="1">
        <v>0</v>
      </c>
      <c r="W59" s="1">
        <v>1</v>
      </c>
      <c r="X59" s="1">
        <v>1</v>
      </c>
      <c r="Y59" s="1">
        <v>0</v>
      </c>
      <c r="Z59" s="1">
        <v>1382</v>
      </c>
      <c r="AA59">
        <v>4.3</v>
      </c>
      <c r="AB59" s="1" t="s">
        <v>287</v>
      </c>
      <c r="AC59" s="1" t="s">
        <v>1772</v>
      </c>
      <c r="AD59" t="s">
        <v>44</v>
      </c>
      <c r="AE59" t="s">
        <v>2363</v>
      </c>
      <c r="AF59" t="s">
        <v>44</v>
      </c>
      <c r="AG59">
        <v>1</v>
      </c>
      <c r="AH59" t="s">
        <v>52</v>
      </c>
      <c r="AI59">
        <v>201</v>
      </c>
      <c r="AJ59">
        <v>500</v>
      </c>
      <c r="AK59" s="7">
        <f t="shared" si="15"/>
        <v>350.5</v>
      </c>
      <c r="AL59">
        <v>2011</v>
      </c>
      <c r="AM59">
        <v>13</v>
      </c>
      <c r="AN59" t="s">
        <v>18</v>
      </c>
      <c r="AO59" t="s">
        <v>64</v>
      </c>
      <c r="AP59" t="s">
        <v>32</v>
      </c>
      <c r="AQ59" s="8" t="s">
        <v>2404</v>
      </c>
      <c r="AR59" s="8"/>
      <c r="AS59">
        <v>10</v>
      </c>
      <c r="AT59" s="10" t="str">
        <f t="shared" ref="AT59:AT60" si="16">IF(SEARCH("m",AV59,1),_xlfn.CONCAT(AS59,"000000"),0)</f>
        <v>10000000</v>
      </c>
      <c r="AU59" s="8"/>
      <c r="AV59" s="8" t="s">
        <v>2417</v>
      </c>
      <c r="AW59" s="8" t="str">
        <f t="shared" si="2"/>
        <v xml:space="preserve">25 000000 </v>
      </c>
      <c r="AX59" t="s">
        <v>2357</v>
      </c>
      <c r="BB59" t="str">
        <v>Data scientist - Bioinformatics</v>
      </c>
    </row>
    <row r="60" spans="1:54" ht="39" customHeight="1" x14ac:dyDescent="0.35">
      <c r="A60" t="s">
        <v>2116</v>
      </c>
      <c r="B60" t="str" cm="1">
        <f t="array" ref="B60">IF(SEARCH("DATA SCIENTIST",UPPER(A60),1),"DATA SCIENTIST",IF(SEARCH("DATA ANALYST",UPPER(A60),1),"DATA ANALYST",IF(SEARCH("DATA ENGINEER",UPPER(A60),1),"DATA ENGINEER",others)))</f>
        <v>DATA SCIENTIST</v>
      </c>
      <c r="C60" t="s">
        <v>2427</v>
      </c>
      <c r="D60" t="s">
        <v>288</v>
      </c>
      <c r="G60">
        <v>107</v>
      </c>
      <c r="H60">
        <v>107</v>
      </c>
      <c r="K60" t="s">
        <v>2467</v>
      </c>
      <c r="L60">
        <v>172</v>
      </c>
      <c r="O60">
        <v>172</v>
      </c>
      <c r="P60" t="s">
        <v>2546</v>
      </c>
      <c r="Q60">
        <v>139.5</v>
      </c>
      <c r="R60" t="s">
        <v>2643</v>
      </c>
      <c r="S60" s="1" t="s">
        <v>2117</v>
      </c>
      <c r="T60" s="1">
        <v>0</v>
      </c>
      <c r="U60" s="1">
        <v>1</v>
      </c>
      <c r="V60" s="1">
        <v>0</v>
      </c>
      <c r="W60" s="1">
        <v>0</v>
      </c>
      <c r="X60" s="1">
        <v>0</v>
      </c>
      <c r="Y60" s="1">
        <v>0</v>
      </c>
      <c r="Z60" s="1">
        <v>2955</v>
      </c>
      <c r="AA60">
        <v>3.8</v>
      </c>
      <c r="AB60" s="1" t="s">
        <v>289</v>
      </c>
      <c r="AC60" s="1" t="s">
        <v>1773</v>
      </c>
      <c r="AD60" t="s">
        <v>290</v>
      </c>
      <c r="AE60" t="s">
        <v>2365</v>
      </c>
      <c r="AF60" t="s">
        <v>290</v>
      </c>
      <c r="AG60">
        <v>1</v>
      </c>
      <c r="AH60" t="s">
        <v>17</v>
      </c>
      <c r="AI60">
        <v>501</v>
      </c>
      <c r="AJ60">
        <v>1000</v>
      </c>
      <c r="AK60" s="7">
        <f t="shared" si="15"/>
        <v>750.5</v>
      </c>
      <c r="AL60">
        <v>2006</v>
      </c>
      <c r="AM60">
        <v>18</v>
      </c>
      <c r="AN60" t="s">
        <v>53</v>
      </c>
      <c r="AO60" t="s">
        <v>291</v>
      </c>
      <c r="AP60" t="s">
        <v>59</v>
      </c>
      <c r="AQ60" s="8" t="s">
        <v>2397</v>
      </c>
      <c r="AR60" s="8"/>
      <c r="AS60">
        <v>50</v>
      </c>
      <c r="AT60" s="10" t="str">
        <f t="shared" si="16"/>
        <v>50000000</v>
      </c>
      <c r="AU60" s="8"/>
      <c r="AV60" s="8" t="s">
        <v>2408</v>
      </c>
      <c r="AW60" s="8" t="str">
        <f t="shared" si="2"/>
        <v xml:space="preserve">100 000000 </v>
      </c>
      <c r="AX60" t="s">
        <v>2357</v>
      </c>
      <c r="BB60" t="str">
        <v>Customer Data scientist/Sales Engineer</v>
      </c>
    </row>
    <row r="61" spans="1:54" ht="39" customHeight="1" x14ac:dyDescent="0.35">
      <c r="A61" t="s">
        <v>2118</v>
      </c>
      <c r="B61" t="str" cm="1">
        <f t="array" ref="B61">IF(SEARCH("DATA SCIENTIST",UPPER(A61),1),"DATA SCIENTIST",IF(SEARCH("DATA ANALYST",UPPER(A61),1),"DATA ANALYST",IF(SEARCH("DATA ENGINEER",UPPER(A61),1),"DATA ENGINEER",others)))</f>
        <v>DATA SCIENTIST</v>
      </c>
      <c r="C61" t="s">
        <v>2378</v>
      </c>
      <c r="D61" t="s">
        <v>292</v>
      </c>
      <c r="G61">
        <v>49</v>
      </c>
      <c r="H61">
        <v>49</v>
      </c>
      <c r="K61" t="s">
        <v>2468</v>
      </c>
      <c r="L61">
        <v>85</v>
      </c>
      <c r="O61">
        <v>85</v>
      </c>
      <c r="P61" t="s">
        <v>2454</v>
      </c>
      <c r="Q61">
        <v>67</v>
      </c>
      <c r="R61" t="s">
        <v>2444</v>
      </c>
      <c r="S61" s="1" t="s">
        <v>2119</v>
      </c>
      <c r="T61" s="1">
        <v>0</v>
      </c>
      <c r="U61" s="1">
        <v>1</v>
      </c>
      <c r="V61" s="1">
        <v>0</v>
      </c>
      <c r="W61" s="1">
        <v>0</v>
      </c>
      <c r="X61" s="1">
        <v>0</v>
      </c>
      <c r="Y61" s="1">
        <v>1</v>
      </c>
      <c r="Z61" s="1">
        <v>4945</v>
      </c>
      <c r="AA61">
        <v>3.8</v>
      </c>
      <c r="AB61" s="1" t="s">
        <v>293</v>
      </c>
      <c r="AC61" s="1" t="s">
        <v>1774</v>
      </c>
      <c r="AD61" t="s">
        <v>36</v>
      </c>
      <c r="AE61" t="s">
        <v>2362</v>
      </c>
      <c r="AF61" t="s">
        <v>36</v>
      </c>
      <c r="AG61">
        <v>1</v>
      </c>
      <c r="AH61" t="s">
        <v>37</v>
      </c>
      <c r="AI61">
        <v>1001</v>
      </c>
      <c r="AJ61">
        <v>5000</v>
      </c>
      <c r="AK61" s="7">
        <f t="shared" si="15"/>
        <v>3000.5</v>
      </c>
      <c r="AL61">
        <v>1965</v>
      </c>
      <c r="AM61">
        <v>59</v>
      </c>
      <c r="AN61" t="s">
        <v>38</v>
      </c>
      <c r="AO61" t="s">
        <v>39</v>
      </c>
      <c r="AP61" t="s">
        <v>40</v>
      </c>
      <c r="AQ61" s="8" t="s">
        <v>2400</v>
      </c>
      <c r="AR61" s="8"/>
      <c r="AS61" t="s">
        <v>2411</v>
      </c>
      <c r="AT61" s="10" t="str">
        <f>IF(SEARCH("m",AS61,1),SUBSTITUTE(AS61,"million","000000",1),)</f>
        <v xml:space="preserve">500 000000   </v>
      </c>
      <c r="AU61" s="8"/>
      <c r="AV61" s="8" t="s">
        <v>2412</v>
      </c>
      <c r="AW61" s="8" t="e">
        <f t="shared" si="2"/>
        <v>#VALUE!</v>
      </c>
      <c r="AX61" t="s">
        <v>41</v>
      </c>
      <c r="BB61" t="str">
        <v>MongoDB Data Engineer II</v>
      </c>
    </row>
    <row r="62" spans="1:54" ht="39" customHeight="1" x14ac:dyDescent="0.35">
      <c r="A62" t="s">
        <v>2064</v>
      </c>
      <c r="B62" t="str" cm="1">
        <f t="array" ref="B62">IF(SEARCH("DATA SCIENTIST",UPPER(A62),1),"DATA SCIENTIST",IF(SEARCH("DATA ANALYST",UPPER(A62),1),"DATA ANALYST",IF(SEARCH("DATA ENGINEER",UPPER(A62),1),"DATA ENGINEER",others)))</f>
        <v>DATA SCIENTIST</v>
      </c>
      <c r="C62" t="s">
        <v>2378</v>
      </c>
      <c r="D62" t="s">
        <v>294</v>
      </c>
      <c r="G62">
        <v>61</v>
      </c>
      <c r="H62">
        <v>61</v>
      </c>
      <c r="K62" t="s">
        <v>2469</v>
      </c>
      <c r="L62">
        <v>109</v>
      </c>
      <c r="O62">
        <v>109</v>
      </c>
      <c r="P62" t="s">
        <v>2449</v>
      </c>
      <c r="Q62">
        <v>85</v>
      </c>
      <c r="R62" t="s">
        <v>2454</v>
      </c>
      <c r="S62" s="1" t="s">
        <v>2120</v>
      </c>
      <c r="T62" s="1">
        <v>1</v>
      </c>
      <c r="U62" s="1">
        <v>1</v>
      </c>
      <c r="V62" s="1">
        <v>0</v>
      </c>
      <c r="W62" s="1">
        <v>0</v>
      </c>
      <c r="X62" s="1">
        <v>0</v>
      </c>
      <c r="Y62" s="1">
        <v>0</v>
      </c>
      <c r="Z62" s="1">
        <v>2493</v>
      </c>
      <c r="AA62">
        <v>3.8</v>
      </c>
      <c r="AB62" s="1" t="s">
        <v>295</v>
      </c>
      <c r="AC62" s="1" t="s">
        <v>1775</v>
      </c>
      <c r="AD62" t="s">
        <v>296</v>
      </c>
      <c r="AE62" t="s">
        <v>2380</v>
      </c>
      <c r="AF62" t="s">
        <v>296</v>
      </c>
      <c r="AG62">
        <v>1</v>
      </c>
      <c r="AH62" t="s">
        <v>24</v>
      </c>
      <c r="AL62">
        <v>1948</v>
      </c>
      <c r="AM62">
        <v>76</v>
      </c>
      <c r="AN62" t="s">
        <v>53</v>
      </c>
      <c r="AO62" t="s">
        <v>297</v>
      </c>
      <c r="AP62" t="s">
        <v>81</v>
      </c>
      <c r="AQ62" s="8" t="s">
        <v>2405</v>
      </c>
      <c r="AR62" s="8"/>
      <c r="AS62">
        <v>5</v>
      </c>
      <c r="AT62" s="10" t="str">
        <f>IF(SEARCH("b",AV62,1),_xlfn.CONCAT(AS62,"000000000"),0)</f>
        <v>5000000000</v>
      </c>
      <c r="AU62" s="8"/>
      <c r="AV62" s="8" t="s">
        <v>2418</v>
      </c>
      <c r="AW62" s="8" t="e">
        <f t="shared" si="2"/>
        <v>#VALUE!</v>
      </c>
      <c r="AX62" t="s">
        <v>298</v>
      </c>
      <c r="BB62" t="str">
        <v>Senior Data scientist Statistics</v>
      </c>
    </row>
    <row r="63" spans="1:54" ht="39" customHeight="1" x14ac:dyDescent="0.35">
      <c r="A63" t="s">
        <v>2064</v>
      </c>
      <c r="B63" t="str" cm="1">
        <f t="array" ref="B63">IF(SEARCH("DATA SCIENTIST",UPPER(A63),1),"DATA SCIENTIST",IF(SEARCH("DATA ANALYST",UPPER(A63),1),"DATA ANALYST",IF(SEARCH("DATA ENGINEER",UPPER(A63),1),"DATA ENGINEER",others)))</f>
        <v>DATA SCIENTIST</v>
      </c>
      <c r="C63" t="s">
        <v>2378</v>
      </c>
      <c r="D63" t="s">
        <v>299</v>
      </c>
      <c r="G63">
        <v>88</v>
      </c>
      <c r="H63">
        <v>88</v>
      </c>
      <c r="K63" t="s">
        <v>2470</v>
      </c>
      <c r="L63">
        <v>148</v>
      </c>
      <c r="O63">
        <v>148</v>
      </c>
      <c r="P63" t="s">
        <v>2557</v>
      </c>
      <c r="Q63">
        <v>118</v>
      </c>
      <c r="R63" t="s">
        <v>2445</v>
      </c>
      <c r="S63" s="1" t="s">
        <v>2121</v>
      </c>
      <c r="T63" s="1">
        <v>1</v>
      </c>
      <c r="U63" s="1">
        <v>0</v>
      </c>
      <c r="V63" s="1">
        <v>1</v>
      </c>
      <c r="W63" s="1">
        <v>0</v>
      </c>
      <c r="X63" s="1">
        <v>0</v>
      </c>
      <c r="Y63" s="1">
        <v>0</v>
      </c>
      <c r="Z63" s="1">
        <v>1939</v>
      </c>
      <c r="AA63">
        <v>2.8</v>
      </c>
      <c r="AB63" s="1" t="s">
        <v>300</v>
      </c>
      <c r="AC63" s="1" t="s">
        <v>1776</v>
      </c>
      <c r="AD63" t="s">
        <v>301</v>
      </c>
      <c r="AE63" t="s">
        <v>2367</v>
      </c>
      <c r="AF63" t="s">
        <v>301</v>
      </c>
      <c r="AG63">
        <v>1</v>
      </c>
      <c r="AH63" t="s">
        <v>45</v>
      </c>
      <c r="AI63">
        <v>51</v>
      </c>
      <c r="AJ63">
        <v>200</v>
      </c>
      <c r="AK63" s="7">
        <f t="shared" ref="AK63:AK66" si="17">AVERAGE(AI63,AJ63)</f>
        <v>125.5</v>
      </c>
      <c r="AL63">
        <v>2006</v>
      </c>
      <c r="AM63">
        <v>18</v>
      </c>
      <c r="AN63" t="s">
        <v>18</v>
      </c>
      <c r="AO63" t="s">
        <v>104</v>
      </c>
      <c r="AP63" t="s">
        <v>104</v>
      </c>
      <c r="AQ63" s="8" t="s">
        <v>2403</v>
      </c>
      <c r="AR63" s="8"/>
      <c r="AS63">
        <v>1</v>
      </c>
      <c r="AT63" s="10" t="str">
        <f t="shared" ref="AT63:AT66" si="18">IF(SEARCH("m",AV63,1),_xlfn.CONCAT(AS63,"000000"),0)</f>
        <v>1000000</v>
      </c>
      <c r="AU63" s="8"/>
      <c r="AV63" s="8" t="s">
        <v>2416</v>
      </c>
      <c r="AW63" s="8" t="str">
        <f t="shared" si="2"/>
        <v xml:space="preserve">5 000000 </v>
      </c>
      <c r="AX63" t="s">
        <v>2357</v>
      </c>
      <c r="BB63" t="str">
        <v>Senior Spark Engineer (Data Science)</v>
      </c>
    </row>
    <row r="64" spans="1:54" ht="39" customHeight="1" x14ac:dyDescent="0.35">
      <c r="A64" t="s">
        <v>2064</v>
      </c>
      <c r="B64" t="str" cm="1">
        <f t="array" ref="B64">IF(SEARCH("DATA SCIENTIST",UPPER(A64),1),"DATA SCIENTIST",IF(SEARCH("DATA ANALYST",UPPER(A64),1),"DATA ANALYST",IF(SEARCH("DATA ENGINEER",UPPER(A64),1),"DATA ENGINEER",others)))</f>
        <v>DATA SCIENTIST</v>
      </c>
      <c r="C64" t="s">
        <v>2378</v>
      </c>
      <c r="D64" t="s">
        <v>302</v>
      </c>
      <c r="G64">
        <v>60</v>
      </c>
      <c r="H64">
        <v>60</v>
      </c>
      <c r="K64" t="s">
        <v>2471</v>
      </c>
      <c r="L64">
        <v>99</v>
      </c>
      <c r="O64">
        <v>99</v>
      </c>
      <c r="P64" t="s">
        <v>2476</v>
      </c>
      <c r="Q64">
        <v>79.5</v>
      </c>
      <c r="R64" t="s">
        <v>2644</v>
      </c>
      <c r="S64" s="1" t="s">
        <v>2122</v>
      </c>
      <c r="T64" s="1">
        <v>1</v>
      </c>
      <c r="U64" s="1">
        <v>1</v>
      </c>
      <c r="V64" s="1">
        <v>1</v>
      </c>
      <c r="W64" s="1">
        <v>0</v>
      </c>
      <c r="X64" s="1">
        <v>0</v>
      </c>
      <c r="Y64" s="1">
        <v>1</v>
      </c>
      <c r="Z64" s="1">
        <v>3089</v>
      </c>
      <c r="AA64">
        <v>4.7</v>
      </c>
      <c r="AB64" s="1" t="s">
        <v>303</v>
      </c>
      <c r="AC64" s="1" t="s">
        <v>1777</v>
      </c>
      <c r="AD64" t="s">
        <v>304</v>
      </c>
      <c r="AE64" t="s">
        <v>2381</v>
      </c>
      <c r="AF64" t="s">
        <v>304</v>
      </c>
      <c r="AG64">
        <v>1</v>
      </c>
      <c r="AH64" t="s">
        <v>45</v>
      </c>
      <c r="AI64">
        <v>51</v>
      </c>
      <c r="AJ64">
        <v>200</v>
      </c>
      <c r="AK64" s="7">
        <f t="shared" si="17"/>
        <v>125.5</v>
      </c>
      <c r="AL64">
        <v>2003</v>
      </c>
      <c r="AM64">
        <v>21</v>
      </c>
      <c r="AN64" t="s">
        <v>18</v>
      </c>
      <c r="AO64" t="s">
        <v>186</v>
      </c>
      <c r="AP64" t="s">
        <v>75</v>
      </c>
      <c r="AQ64" s="8" t="s">
        <v>2402</v>
      </c>
      <c r="AR64" s="8"/>
      <c r="AS64">
        <v>25</v>
      </c>
      <c r="AT64" s="10" t="str">
        <f t="shared" si="18"/>
        <v>25000000</v>
      </c>
      <c r="AU64" s="8"/>
      <c r="AV64" s="8" t="s">
        <v>2414</v>
      </c>
      <c r="AW64" s="8" t="str">
        <f t="shared" si="2"/>
        <v xml:space="preserve">50 000000 </v>
      </c>
      <c r="AX64" t="s">
        <v>2357</v>
      </c>
      <c r="BB64" t="str">
        <v>BI &amp; Platform Analytics Manager</v>
      </c>
    </row>
    <row r="65" spans="1:54" ht="39" customHeight="1" x14ac:dyDescent="0.35">
      <c r="A65" t="s">
        <v>2123</v>
      </c>
      <c r="B65" t="str" cm="1">
        <f t="array" ref="B65">IF(SEARCH("DATA SCIENTIST",UPPER(A65),1),"DATA SCIENTIST",IF(SEARCH("DATA ANALYST",UPPER(A65),1),"DATA ANALYST",IF(SEARCH("DATA ENGINEER",UPPER(A65),1),"DATA ENGINEER",others)))</f>
        <v>DATA SCIENTIST</v>
      </c>
      <c r="C65" t="s">
        <v>2378</v>
      </c>
      <c r="D65" t="s">
        <v>305</v>
      </c>
      <c r="G65">
        <v>41</v>
      </c>
      <c r="H65">
        <v>41</v>
      </c>
      <c r="K65" t="s">
        <v>2464</v>
      </c>
      <c r="L65">
        <v>72</v>
      </c>
      <c r="O65">
        <v>72</v>
      </c>
      <c r="P65" t="s">
        <v>2452</v>
      </c>
      <c r="Q65">
        <v>56.5</v>
      </c>
      <c r="R65" t="s">
        <v>2645</v>
      </c>
      <c r="S65" s="1" t="s">
        <v>2124</v>
      </c>
      <c r="T65" s="1">
        <v>1</v>
      </c>
      <c r="U65" s="1">
        <v>1</v>
      </c>
      <c r="V65" s="1">
        <v>0</v>
      </c>
      <c r="W65" s="1">
        <v>0</v>
      </c>
      <c r="X65" s="1">
        <v>0</v>
      </c>
      <c r="Y65" s="1">
        <v>1</v>
      </c>
      <c r="Z65" s="1">
        <v>8407</v>
      </c>
      <c r="AA65">
        <v>3.1</v>
      </c>
      <c r="AB65" s="1" t="s">
        <v>306</v>
      </c>
      <c r="AC65" s="1" t="s">
        <v>1778</v>
      </c>
      <c r="AD65" t="s">
        <v>255</v>
      </c>
      <c r="AE65" t="s">
        <v>2367</v>
      </c>
      <c r="AF65" t="s">
        <v>255</v>
      </c>
      <c r="AG65">
        <v>1</v>
      </c>
      <c r="AH65" t="s">
        <v>52</v>
      </c>
      <c r="AI65">
        <v>201</v>
      </c>
      <c r="AJ65">
        <v>500</v>
      </c>
      <c r="AK65" s="7">
        <f t="shared" si="17"/>
        <v>350.5</v>
      </c>
      <c r="AL65">
        <v>1999</v>
      </c>
      <c r="AM65">
        <v>25</v>
      </c>
      <c r="AN65" t="s">
        <v>53</v>
      </c>
      <c r="AO65" t="s">
        <v>46</v>
      </c>
      <c r="AP65" t="s">
        <v>32</v>
      </c>
      <c r="AQ65" s="8" t="s">
        <v>2399</v>
      </c>
      <c r="AR65" s="8"/>
      <c r="AS65">
        <v>100</v>
      </c>
      <c r="AT65" s="10" t="str">
        <f t="shared" si="18"/>
        <v>100000000</v>
      </c>
      <c r="AU65" s="8"/>
      <c r="AV65" s="8" t="s">
        <v>2410</v>
      </c>
      <c r="AW65" s="8" t="str">
        <f t="shared" si="2"/>
        <v xml:space="preserve">500 000000 </v>
      </c>
      <c r="AX65" t="s">
        <v>307</v>
      </c>
      <c r="BB65" t="str">
        <v>Sr. Data scientist - Analytics, Personalized Healthcare (PHC)</v>
      </c>
    </row>
    <row r="66" spans="1:54" ht="39" customHeight="1" x14ac:dyDescent="0.35">
      <c r="A66" t="s">
        <v>2064</v>
      </c>
      <c r="B66" t="str" cm="1">
        <f t="array" ref="B66">IF(SEARCH("DATA SCIENTIST",UPPER(A66),1),"DATA SCIENTIST",IF(SEARCH("DATA ANALYST",UPPER(A66),1),"DATA ANALYST",IF(SEARCH("DATA ENGINEER",UPPER(A66),1),"DATA ENGINEER",others)))</f>
        <v>DATA SCIENTIST</v>
      </c>
      <c r="C66" t="s">
        <v>2378</v>
      </c>
      <c r="D66" t="s">
        <v>308</v>
      </c>
      <c r="G66">
        <v>96</v>
      </c>
      <c r="H66">
        <v>96</v>
      </c>
      <c r="K66" t="s">
        <v>2472</v>
      </c>
      <c r="L66">
        <v>161</v>
      </c>
      <c r="O66">
        <v>161</v>
      </c>
      <c r="P66" t="s">
        <v>2558</v>
      </c>
      <c r="Q66">
        <v>128.5</v>
      </c>
      <c r="R66" t="s">
        <v>2646</v>
      </c>
      <c r="S66" s="1" t="s">
        <v>309</v>
      </c>
      <c r="T66" s="1">
        <v>1</v>
      </c>
      <c r="U66" s="1">
        <v>1</v>
      </c>
      <c r="V66" s="1">
        <v>0</v>
      </c>
      <c r="W66" s="1">
        <v>1</v>
      </c>
      <c r="X66" s="1">
        <v>1</v>
      </c>
      <c r="Y66" s="1">
        <v>0</v>
      </c>
      <c r="Z66" s="1">
        <v>2352</v>
      </c>
      <c r="AA66">
        <v>3.2</v>
      </c>
      <c r="AB66" s="1" t="s">
        <v>310</v>
      </c>
      <c r="AC66" s="1" t="s">
        <v>1779</v>
      </c>
      <c r="AD66" t="s">
        <v>311</v>
      </c>
      <c r="AE66" t="s">
        <v>2380</v>
      </c>
      <c r="AF66" t="s">
        <v>312</v>
      </c>
      <c r="AG66">
        <v>0</v>
      </c>
      <c r="AH66" t="s">
        <v>208</v>
      </c>
      <c r="AI66">
        <v>1</v>
      </c>
      <c r="AJ66">
        <v>50</v>
      </c>
      <c r="AK66" s="7">
        <f t="shared" si="17"/>
        <v>25.5</v>
      </c>
      <c r="AL66" t="s">
        <v>2357</v>
      </c>
      <c r="AM66" t="s">
        <v>2357</v>
      </c>
      <c r="AN66" t="s">
        <v>18</v>
      </c>
      <c r="AO66" t="s">
        <v>313</v>
      </c>
      <c r="AP66" t="s">
        <v>32</v>
      </c>
      <c r="AQ66" s="8" t="s">
        <v>2406</v>
      </c>
      <c r="AR66" s="8"/>
      <c r="AS66">
        <v>5</v>
      </c>
      <c r="AT66" s="10" t="str">
        <f t="shared" si="18"/>
        <v>5000000</v>
      </c>
      <c r="AU66" s="8"/>
      <c r="AV66" s="8" t="s">
        <v>2421</v>
      </c>
      <c r="AW66" s="8" t="str">
        <f t="shared" si="2"/>
        <v xml:space="preserve">10 000000 </v>
      </c>
      <c r="AX66" t="s">
        <v>2357</v>
      </c>
      <c r="BB66" t="str">
        <v>Pricipal Scientist Molecular and cellular biologist</v>
      </c>
    </row>
    <row r="67" spans="1:54" ht="39" customHeight="1" x14ac:dyDescent="0.35">
      <c r="A67" t="s">
        <v>314</v>
      </c>
      <c r="B67" t="e" cm="1">
        <f t="array" ref="B67">IF(SEARCH("DATA SCIENTIST",UPPER(A67),1),"DATA SCIENTIST",IF(SEARCH("DATA ANALYST",UPPER(A67),1),"DATA ANALYST",IF(SEARCH("DATA ENGINEER",UPPER(A67),1),"DATA ENGINEER",others)))</f>
        <v>#VALUE!</v>
      </c>
      <c r="C67" t="s">
        <v>2378</v>
      </c>
      <c r="D67" t="s">
        <v>315</v>
      </c>
      <c r="G67">
        <v>65</v>
      </c>
      <c r="H67">
        <v>65</v>
      </c>
      <c r="K67" t="s">
        <v>2473</v>
      </c>
      <c r="L67">
        <v>130</v>
      </c>
      <c r="O67">
        <v>130</v>
      </c>
      <c r="P67" t="s">
        <v>2524</v>
      </c>
      <c r="Q67">
        <v>97.5</v>
      </c>
      <c r="R67" t="s">
        <v>2647</v>
      </c>
      <c r="S67" s="1" t="s">
        <v>316</v>
      </c>
      <c r="T67" s="1">
        <v>0</v>
      </c>
      <c r="U67" s="1">
        <v>0</v>
      </c>
      <c r="V67" s="1">
        <v>0</v>
      </c>
      <c r="W67" s="1">
        <v>0</v>
      </c>
      <c r="X67" s="1">
        <v>0</v>
      </c>
      <c r="Y67" s="1">
        <v>0</v>
      </c>
      <c r="Z67" s="1">
        <v>2291</v>
      </c>
      <c r="AA67">
        <v>4</v>
      </c>
      <c r="AB67" s="1" t="s">
        <v>317</v>
      </c>
      <c r="AC67" s="1" t="s">
        <v>1780</v>
      </c>
      <c r="AD67" t="s">
        <v>318</v>
      </c>
      <c r="AE67" t="s">
        <v>2362</v>
      </c>
      <c r="AF67" t="s">
        <v>290</v>
      </c>
      <c r="AG67">
        <v>0</v>
      </c>
      <c r="AH67" t="s">
        <v>24</v>
      </c>
      <c r="AL67">
        <v>1939</v>
      </c>
      <c r="AM67">
        <v>85</v>
      </c>
      <c r="AN67" t="s">
        <v>53</v>
      </c>
      <c r="AO67" t="s">
        <v>186</v>
      </c>
      <c r="AP67" t="s">
        <v>75</v>
      </c>
      <c r="AQ67" s="8" t="s">
        <v>47</v>
      </c>
      <c r="AR67" s="8" t="s">
        <v>47</v>
      </c>
      <c r="AT67" s="10" t="e" cm="1">
        <f t="array" ref="AT67">_xlfn.IFS(SEARCH("m",AS67,1),SUBSTITUTE(AS67,"million","000000",1),SEARCH("b",AS67,1),SUBSTITUTE(AS67,"billion","000000000",1))</f>
        <v>#VALUE!</v>
      </c>
      <c r="AU67" s="8"/>
      <c r="AV67" s="8"/>
      <c r="AW67" s="8" t="e">
        <f t="shared" ref="AW67:AW130" si="19">IF(SEARCH("m",AV67,1),SUBSTITUTE(AV67,"million","000000",1),SUBSTITUTE(AV67,"billion","000000000",1))</f>
        <v>#VALUE!</v>
      </c>
      <c r="AX67" t="s">
        <v>2357</v>
      </c>
      <c r="BB67" t="str">
        <v>Data scientist (Actuary, FSA or ASA)</v>
      </c>
    </row>
    <row r="68" spans="1:54" ht="39" customHeight="1" x14ac:dyDescent="0.35">
      <c r="A68" t="s">
        <v>319</v>
      </c>
      <c r="B68" t="e" cm="1">
        <f t="array" ref="B68">IF(SEARCH("DATA SCIENTIST",UPPER(A68),1),"DATA SCIENTIST",IF(SEARCH("DATA ANALYST",UPPER(A68),1),"DATA ANALYST",IF(SEARCH("DATA ENGINEER",UPPER(A68),1),"DATA ENGINEER",others)))</f>
        <v>#VALUE!</v>
      </c>
      <c r="C68" t="s">
        <v>2378</v>
      </c>
      <c r="D68" t="s">
        <v>320</v>
      </c>
      <c r="G68">
        <v>52</v>
      </c>
      <c r="H68">
        <v>52</v>
      </c>
      <c r="K68" t="s">
        <v>2460</v>
      </c>
      <c r="L68">
        <v>81</v>
      </c>
      <c r="O68">
        <v>81</v>
      </c>
      <c r="P68" t="s">
        <v>2447</v>
      </c>
      <c r="Q68">
        <v>66.5</v>
      </c>
      <c r="R68" t="s">
        <v>2648</v>
      </c>
      <c r="S68" s="1" t="s">
        <v>321</v>
      </c>
      <c r="T68" s="1">
        <v>1</v>
      </c>
      <c r="U68" s="1">
        <v>0</v>
      </c>
      <c r="V68" s="1">
        <v>0</v>
      </c>
      <c r="W68" s="1">
        <v>0</v>
      </c>
      <c r="X68" s="1">
        <v>0</v>
      </c>
      <c r="Y68" s="1">
        <v>1</v>
      </c>
      <c r="Z68" s="1">
        <v>1886</v>
      </c>
      <c r="AA68">
        <v>4.4000000000000004</v>
      </c>
      <c r="AB68" s="1" t="s">
        <v>322</v>
      </c>
      <c r="AC68" s="1" t="s">
        <v>1781</v>
      </c>
      <c r="AD68" t="s">
        <v>323</v>
      </c>
      <c r="AE68" t="s">
        <v>2382</v>
      </c>
      <c r="AF68" t="s">
        <v>324</v>
      </c>
      <c r="AG68">
        <v>0</v>
      </c>
      <c r="AH68" t="s">
        <v>208</v>
      </c>
      <c r="AI68">
        <v>1</v>
      </c>
      <c r="AJ68">
        <v>50</v>
      </c>
      <c r="AK68" s="7">
        <f>AVERAGE(AI68,AJ68)</f>
        <v>25.5</v>
      </c>
      <c r="AL68">
        <v>2015</v>
      </c>
      <c r="AM68">
        <v>9</v>
      </c>
      <c r="AN68" t="s">
        <v>18</v>
      </c>
      <c r="AO68" t="s">
        <v>122</v>
      </c>
      <c r="AP68" t="s">
        <v>75</v>
      </c>
      <c r="AQ68" s="8" t="s">
        <v>47</v>
      </c>
      <c r="AR68" s="8" t="s">
        <v>47</v>
      </c>
      <c r="AT68" s="10" t="e" cm="1">
        <f t="array" ref="AT68">_xlfn.IFS(SEARCH("m",AS68,1),SUBSTITUTE(AS68,"million","000000",1),SEARCH("b",AS68,1),SUBSTITUTE(AS68,"billion","000000000",1))</f>
        <v>#VALUE!</v>
      </c>
      <c r="AU68" s="8"/>
      <c r="AV68" s="8"/>
      <c r="AW68" s="8" t="e">
        <f t="shared" si="19"/>
        <v>#VALUE!</v>
      </c>
      <c r="AX68" t="s">
        <v>2357</v>
      </c>
      <c r="BB68" t="str">
        <v>Staff Data scientist</v>
      </c>
    </row>
    <row r="69" spans="1:54" ht="39" customHeight="1" x14ac:dyDescent="0.35">
      <c r="A69" t="s">
        <v>325</v>
      </c>
      <c r="B69" t="e" cm="1">
        <f t="array" ref="B69">IF(SEARCH("DATA SCIENTIST",UPPER(A69),1),"DATA SCIENTIST",IF(SEARCH("DATA ANALYST",UPPER(A69),1),"DATA ANALYST",IF(SEARCH("DATA ENGINEER",UPPER(A69),1),"DATA ENGINEER",others)))</f>
        <v>#VALUE!</v>
      </c>
      <c r="C69" t="s">
        <v>2378</v>
      </c>
      <c r="D69" t="s">
        <v>326</v>
      </c>
      <c r="G69">
        <v>139</v>
      </c>
      <c r="H69">
        <v>139</v>
      </c>
      <c r="K69" t="s">
        <v>2474</v>
      </c>
      <c r="L69">
        <v>220</v>
      </c>
      <c r="O69">
        <v>220</v>
      </c>
      <c r="P69" t="s">
        <v>2559</v>
      </c>
      <c r="Q69">
        <v>179.5</v>
      </c>
      <c r="R69" t="s">
        <v>2649</v>
      </c>
      <c r="S69" s="1" t="s">
        <v>2125</v>
      </c>
      <c r="T69" s="1">
        <v>1</v>
      </c>
      <c r="U69" s="1">
        <v>1</v>
      </c>
      <c r="V69" s="1">
        <v>1</v>
      </c>
      <c r="W69" s="1">
        <v>0</v>
      </c>
      <c r="X69" s="1">
        <v>0</v>
      </c>
      <c r="Y69" s="1">
        <v>1</v>
      </c>
      <c r="Z69" s="1">
        <v>2909</v>
      </c>
      <c r="AA69">
        <v>3.6</v>
      </c>
      <c r="AB69" s="1" t="s">
        <v>327</v>
      </c>
      <c r="AC69" s="1" t="s">
        <v>1782</v>
      </c>
      <c r="AD69" t="s">
        <v>328</v>
      </c>
      <c r="AE69" t="s">
        <v>2370</v>
      </c>
      <c r="AF69" t="s">
        <v>328</v>
      </c>
      <c r="AG69">
        <v>1</v>
      </c>
      <c r="AH69" t="s">
        <v>24</v>
      </c>
      <c r="AL69">
        <v>1927</v>
      </c>
      <c r="AM69">
        <v>97</v>
      </c>
      <c r="AN69" t="s">
        <v>53</v>
      </c>
      <c r="AO69" t="s">
        <v>329</v>
      </c>
      <c r="AP69" t="s">
        <v>32</v>
      </c>
      <c r="AQ69" s="8" t="s">
        <v>94</v>
      </c>
      <c r="AR69" s="8"/>
      <c r="AS69" t="s">
        <v>2415</v>
      </c>
      <c r="AT69" s="10" t="e" cm="1">
        <f t="array" ref="AT69">_xlfn.IFS(SEARCH("m",AS69,1),SUBSTITUTE(AS69,"million","000000",1),SEARCH("b",AS69,1),SUBSTITUTE(AS69,"billion","000000000",1))</f>
        <v>#VALUE!</v>
      </c>
      <c r="AU69" s="8"/>
      <c r="AV69" s="8"/>
      <c r="AW69" s="8" t="e">
        <f t="shared" si="19"/>
        <v>#VALUE!</v>
      </c>
      <c r="AX69" t="s">
        <v>2357</v>
      </c>
      <c r="BB69" t="str">
        <v>Data Engineer 5 - Contract (Remote)</v>
      </c>
    </row>
    <row r="70" spans="1:54" ht="39" customHeight="1" x14ac:dyDescent="0.35">
      <c r="A70" t="s">
        <v>211</v>
      </c>
      <c r="B70" t="e" cm="1">
        <f t="array" ref="B70">IF(SEARCH("DATA SCIENTIST",UPPER(A70),1),"DATA SCIENTIST",IF(SEARCH("DATA ANALYST",UPPER(A70),1),"DATA ANALYST",IF(SEARCH("DATA ENGINEER",UPPER(A70),1),"DATA ENGINEER",others)))</f>
        <v>#VALUE!</v>
      </c>
      <c r="C70" t="s">
        <v>2378</v>
      </c>
      <c r="D70" t="s">
        <v>330</v>
      </c>
      <c r="G70">
        <v>50</v>
      </c>
      <c r="H70">
        <v>50</v>
      </c>
      <c r="K70" t="s">
        <v>2475</v>
      </c>
      <c r="L70">
        <v>102</v>
      </c>
      <c r="O70">
        <v>102</v>
      </c>
      <c r="P70" t="s">
        <v>2443</v>
      </c>
      <c r="Q70">
        <v>76</v>
      </c>
      <c r="R70" t="s">
        <v>2490</v>
      </c>
      <c r="S70" s="1" t="s">
        <v>331</v>
      </c>
      <c r="T70" s="1">
        <v>0</v>
      </c>
      <c r="U70" s="1">
        <v>0</v>
      </c>
      <c r="V70" s="1">
        <v>1</v>
      </c>
      <c r="W70" s="1">
        <v>0</v>
      </c>
      <c r="X70" s="1">
        <v>0</v>
      </c>
      <c r="Y70" s="1">
        <v>1</v>
      </c>
      <c r="Z70" s="1">
        <v>2653</v>
      </c>
      <c r="AA70">
        <v>2.7</v>
      </c>
      <c r="AB70" s="1" t="s">
        <v>332</v>
      </c>
      <c r="AC70" s="1" t="s">
        <v>1783</v>
      </c>
      <c r="AD70" t="s">
        <v>333</v>
      </c>
      <c r="AE70" t="s">
        <v>2379</v>
      </c>
      <c r="AF70" t="s">
        <v>270</v>
      </c>
      <c r="AG70">
        <v>0</v>
      </c>
      <c r="AH70" t="s">
        <v>17</v>
      </c>
      <c r="AI70">
        <v>501</v>
      </c>
      <c r="AJ70">
        <v>1000</v>
      </c>
      <c r="AK70" s="7">
        <f t="shared" ref="AK70:AK72" si="20">AVERAGE(AI70,AJ70)</f>
        <v>750.5</v>
      </c>
      <c r="AL70">
        <v>1978</v>
      </c>
      <c r="AM70">
        <v>46</v>
      </c>
      <c r="AN70" t="s">
        <v>111</v>
      </c>
      <c r="AO70" t="s">
        <v>88</v>
      </c>
      <c r="AP70" t="s">
        <v>32</v>
      </c>
      <c r="AQ70" s="8" t="s">
        <v>2397</v>
      </c>
      <c r="AR70" s="8"/>
      <c r="AS70">
        <v>50</v>
      </c>
      <c r="AT70" s="10" t="str">
        <f t="shared" ref="AT70:AT71" si="21">IF(SEARCH("m",AV70,1),_xlfn.CONCAT(AS70,"000000"),0)</f>
        <v>50000000</v>
      </c>
      <c r="AU70" s="8"/>
      <c r="AV70" s="8" t="s">
        <v>2408</v>
      </c>
      <c r="AW70" s="8" t="str">
        <f t="shared" si="19"/>
        <v xml:space="preserve">100 000000 </v>
      </c>
      <c r="AX70" t="s">
        <v>2357</v>
      </c>
      <c r="BB70" t="str">
        <v>Senior Scientist - Neuroscience</v>
      </c>
    </row>
    <row r="71" spans="1:54" ht="39" customHeight="1" x14ac:dyDescent="0.35">
      <c r="A71" t="s">
        <v>2126</v>
      </c>
      <c r="B71" t="str" cm="1">
        <f t="array" ref="B71">IF(SEARCH("DATA SCIENTIST",UPPER(A71),1),"DATA SCIENTIST",IF(SEARCH("DATA ANALYST",UPPER(A71),1),"DATA ANALYST",IF(SEARCH("DATA ENGINEER",UPPER(A71),1),"DATA ENGINEER",others)))</f>
        <v>DATA SCIENTIST</v>
      </c>
      <c r="C71" t="s">
        <v>2378</v>
      </c>
      <c r="D71" t="s">
        <v>334</v>
      </c>
      <c r="G71">
        <v>85</v>
      </c>
      <c r="H71">
        <v>85</v>
      </c>
      <c r="K71" t="s">
        <v>2454</v>
      </c>
      <c r="L71">
        <v>139</v>
      </c>
      <c r="O71">
        <v>139</v>
      </c>
      <c r="P71" t="s">
        <v>2474</v>
      </c>
      <c r="Q71">
        <v>112</v>
      </c>
      <c r="R71" t="s">
        <v>2496</v>
      </c>
      <c r="S71" s="1" t="s">
        <v>2127</v>
      </c>
      <c r="T71" s="1">
        <v>1</v>
      </c>
      <c r="U71" s="1">
        <v>1</v>
      </c>
      <c r="V71" s="1">
        <v>0</v>
      </c>
      <c r="W71" s="1">
        <v>0</v>
      </c>
      <c r="X71" s="1">
        <v>1</v>
      </c>
      <c r="Y71" s="1">
        <v>0</v>
      </c>
      <c r="Z71" s="1">
        <v>4461</v>
      </c>
      <c r="AA71">
        <v>3.9</v>
      </c>
      <c r="AB71" s="1" t="s">
        <v>335</v>
      </c>
      <c r="AC71" s="1" t="s">
        <v>1784</v>
      </c>
      <c r="AD71" t="s">
        <v>336</v>
      </c>
      <c r="AE71" t="s">
        <v>2366</v>
      </c>
      <c r="AF71" t="s">
        <v>337</v>
      </c>
      <c r="AG71">
        <v>0</v>
      </c>
      <c r="AH71" t="s">
        <v>17</v>
      </c>
      <c r="AI71">
        <v>501</v>
      </c>
      <c r="AJ71">
        <v>1000</v>
      </c>
      <c r="AK71" s="7">
        <f t="shared" si="20"/>
        <v>750.5</v>
      </c>
      <c r="AL71">
        <v>2010</v>
      </c>
      <c r="AM71">
        <v>14</v>
      </c>
      <c r="AN71" t="s">
        <v>18</v>
      </c>
      <c r="AO71" t="s">
        <v>181</v>
      </c>
      <c r="AP71" t="s">
        <v>75</v>
      </c>
      <c r="AQ71" s="8" t="s">
        <v>2399</v>
      </c>
      <c r="AR71" s="8"/>
      <c r="AS71">
        <v>100</v>
      </c>
      <c r="AT71" s="10" t="str">
        <f t="shared" si="21"/>
        <v>100000000</v>
      </c>
      <c r="AU71" s="8"/>
      <c r="AV71" s="8" t="s">
        <v>2410</v>
      </c>
      <c r="AW71" s="8" t="str">
        <f t="shared" si="19"/>
        <v xml:space="preserve">500 000000 </v>
      </c>
      <c r="AX71" t="s">
        <v>338</v>
      </c>
      <c r="BB71" t="str">
        <v>Medical Lab Scientist</v>
      </c>
    </row>
    <row r="72" spans="1:54" ht="39" customHeight="1" x14ac:dyDescent="0.35">
      <c r="A72" t="s">
        <v>2064</v>
      </c>
      <c r="B72" t="str" cm="1">
        <f t="array" ref="B72">IF(SEARCH("DATA SCIENTIST",UPPER(A72),1),"DATA SCIENTIST",IF(SEARCH("DATA ANALYST",UPPER(A72),1),"DATA ANALYST",IF(SEARCH("DATA ENGINEER",UPPER(A72),1),"DATA ENGINEER",others)))</f>
        <v>DATA SCIENTIST</v>
      </c>
      <c r="C72" t="s">
        <v>2378</v>
      </c>
      <c r="D72" t="s">
        <v>339</v>
      </c>
      <c r="G72">
        <v>74</v>
      </c>
      <c r="H72">
        <v>74</v>
      </c>
      <c r="K72" t="s">
        <v>2458</v>
      </c>
      <c r="L72">
        <v>122</v>
      </c>
      <c r="O72">
        <v>122</v>
      </c>
      <c r="P72" t="s">
        <v>2560</v>
      </c>
      <c r="Q72">
        <v>98</v>
      </c>
      <c r="R72" t="s">
        <v>2601</v>
      </c>
      <c r="S72" s="1" t="s">
        <v>340</v>
      </c>
      <c r="T72" s="1">
        <v>1</v>
      </c>
      <c r="U72" s="1">
        <v>1</v>
      </c>
      <c r="V72" s="1">
        <v>0</v>
      </c>
      <c r="W72" s="1">
        <v>0</v>
      </c>
      <c r="X72" s="1">
        <v>0</v>
      </c>
      <c r="Y72" s="1">
        <v>0</v>
      </c>
      <c r="Z72" s="1">
        <v>2631</v>
      </c>
      <c r="AA72">
        <v>3.1</v>
      </c>
      <c r="AB72" s="1" t="s">
        <v>341</v>
      </c>
      <c r="AC72" s="1" t="s">
        <v>1785</v>
      </c>
      <c r="AD72" t="s">
        <v>342</v>
      </c>
      <c r="AE72" t="s">
        <v>2380</v>
      </c>
      <c r="AF72" t="s">
        <v>343</v>
      </c>
      <c r="AG72">
        <v>0</v>
      </c>
      <c r="AH72" t="s">
        <v>37</v>
      </c>
      <c r="AI72">
        <v>1001</v>
      </c>
      <c r="AJ72">
        <v>5000</v>
      </c>
      <c r="AK72" s="7">
        <f t="shared" si="20"/>
        <v>3000.5</v>
      </c>
      <c r="AL72">
        <v>1860</v>
      </c>
      <c r="AM72">
        <v>164</v>
      </c>
      <c r="AN72" t="s">
        <v>18</v>
      </c>
      <c r="AO72" t="s">
        <v>344</v>
      </c>
      <c r="AP72" t="s">
        <v>285</v>
      </c>
      <c r="AQ72" s="8" t="s">
        <v>2401</v>
      </c>
      <c r="AR72" s="8"/>
      <c r="AS72">
        <v>1</v>
      </c>
      <c r="AT72" s="10" t="str">
        <f>IF(SEARCH("b",AV72,1),_xlfn.CONCAT(AS72,"000000000"),0)</f>
        <v>1000000000</v>
      </c>
      <c r="AU72" s="8"/>
      <c r="AV72" s="8" t="s">
        <v>2413</v>
      </c>
      <c r="AW72" s="8" t="e">
        <f t="shared" si="19"/>
        <v>#VALUE!</v>
      </c>
      <c r="AX72" t="s">
        <v>345</v>
      </c>
      <c r="BB72" t="str">
        <v>Risk and Analytics IT, Data scientist</v>
      </c>
    </row>
    <row r="73" spans="1:54" ht="39" customHeight="1" x14ac:dyDescent="0.35">
      <c r="A73" t="s">
        <v>2128</v>
      </c>
      <c r="B73" t="str" cm="1">
        <f t="array" ref="B73">IF(SEARCH("DATA SCIENTIST",UPPER(A73),1),"DATA SCIENTIST",IF(SEARCH("DATA ANALYST",UPPER(A73),1),"DATA ANALYST",IF(SEARCH("DATA ENGINEER",UPPER(A73),1),"DATA ENGINEER",others)))</f>
        <v>DATA SCIENTIST</v>
      </c>
      <c r="C73" t="s">
        <v>2378</v>
      </c>
      <c r="D73" t="s">
        <v>346</v>
      </c>
      <c r="G73">
        <v>99</v>
      </c>
      <c r="H73">
        <v>99</v>
      </c>
      <c r="K73" t="s">
        <v>2476</v>
      </c>
      <c r="L73">
        <v>157</v>
      </c>
      <c r="O73">
        <v>157</v>
      </c>
      <c r="P73" t="s">
        <v>2561</v>
      </c>
      <c r="Q73">
        <v>128</v>
      </c>
      <c r="R73" t="s">
        <v>2650</v>
      </c>
      <c r="S73" s="1" t="s">
        <v>2129</v>
      </c>
      <c r="T73" s="1">
        <v>0</v>
      </c>
      <c r="U73" s="1">
        <v>1</v>
      </c>
      <c r="V73" s="1">
        <v>0</v>
      </c>
      <c r="W73" s="1">
        <v>1</v>
      </c>
      <c r="X73" s="1">
        <v>1</v>
      </c>
      <c r="Y73" s="1">
        <v>0</v>
      </c>
      <c r="Z73" s="1">
        <v>4303</v>
      </c>
      <c r="AA73">
        <v>4</v>
      </c>
      <c r="AB73" s="1" t="s">
        <v>317</v>
      </c>
      <c r="AC73" s="1" t="s">
        <v>1780</v>
      </c>
      <c r="AD73" t="s">
        <v>318</v>
      </c>
      <c r="AE73" t="s">
        <v>2362</v>
      </c>
      <c r="AF73" t="s">
        <v>290</v>
      </c>
      <c r="AG73">
        <v>0</v>
      </c>
      <c r="AH73" t="s">
        <v>24</v>
      </c>
      <c r="AL73">
        <v>1939</v>
      </c>
      <c r="AM73">
        <v>85</v>
      </c>
      <c r="AN73" t="s">
        <v>53</v>
      </c>
      <c r="AO73" t="s">
        <v>186</v>
      </c>
      <c r="AP73" t="s">
        <v>75</v>
      </c>
      <c r="AQ73" s="8" t="s">
        <v>47</v>
      </c>
      <c r="AR73" s="8" t="s">
        <v>47</v>
      </c>
      <c r="AT73" s="10" t="e" cm="1">
        <f t="array" ref="AT73">_xlfn.IFS(SEARCH("m",AS73,1),SUBSTITUTE(AS73,"million","000000",1),SEARCH("b",AS73,1),SUBSTITUTE(AS73,"billion","000000000",1))</f>
        <v>#VALUE!</v>
      </c>
      <c r="AU73" s="8"/>
      <c r="AV73" s="8"/>
      <c r="AW73" s="8" t="e">
        <f t="shared" si="19"/>
        <v>#VALUE!</v>
      </c>
      <c r="AX73" t="s">
        <v>2357</v>
      </c>
      <c r="BB73" t="str">
        <v>Scientist, Analytical Development</v>
      </c>
    </row>
    <row r="74" spans="1:54" ht="39" customHeight="1" x14ac:dyDescent="0.35">
      <c r="A74" t="s">
        <v>2130</v>
      </c>
      <c r="B74" t="str" cm="1">
        <f t="array" ref="B74">IF(SEARCH("DATA SCIENTIST",UPPER(A74),1),"DATA SCIENTIST",IF(SEARCH("DATA ANALYST",UPPER(A74),1),"DATA ANALYST",IF(SEARCH("DATA ENGINEER",UPPER(A74),1),"DATA ENGINEER",others)))</f>
        <v>DATA SCIENTIST</v>
      </c>
      <c r="C74" t="s">
        <v>2378</v>
      </c>
      <c r="D74" t="s">
        <v>347</v>
      </c>
      <c r="G74">
        <v>79</v>
      </c>
      <c r="H74">
        <v>79</v>
      </c>
      <c r="K74" t="s">
        <v>2477</v>
      </c>
      <c r="L74">
        <v>222</v>
      </c>
      <c r="O74">
        <v>222</v>
      </c>
      <c r="P74" t="s">
        <v>2562</v>
      </c>
      <c r="Q74">
        <v>150.5</v>
      </c>
      <c r="R74" t="s">
        <v>2651</v>
      </c>
      <c r="S74" s="1" t="s">
        <v>2131</v>
      </c>
      <c r="T74" s="1">
        <v>1</v>
      </c>
      <c r="U74" s="1">
        <v>1</v>
      </c>
      <c r="V74" s="1">
        <v>1</v>
      </c>
      <c r="W74" s="1">
        <v>1</v>
      </c>
      <c r="X74" s="1">
        <v>1</v>
      </c>
      <c r="Y74" s="1">
        <v>1</v>
      </c>
      <c r="Z74" s="1">
        <v>3405</v>
      </c>
      <c r="AA74">
        <v>4.3</v>
      </c>
      <c r="AB74" s="1" t="s">
        <v>120</v>
      </c>
      <c r="AC74" s="1" t="s">
        <v>1735</v>
      </c>
      <c r="AD74" t="s">
        <v>121</v>
      </c>
      <c r="AE74" t="s">
        <v>2365</v>
      </c>
      <c r="AF74" t="s">
        <v>121</v>
      </c>
      <c r="AG74">
        <v>1</v>
      </c>
      <c r="AH74" t="s">
        <v>52</v>
      </c>
      <c r="AI74">
        <v>201</v>
      </c>
      <c r="AJ74">
        <v>500</v>
      </c>
      <c r="AK74" s="7">
        <f t="shared" ref="AK74:AK76" si="22">AVERAGE(AI74,AJ74)</f>
        <v>350.5</v>
      </c>
      <c r="AL74">
        <v>2011</v>
      </c>
      <c r="AM74">
        <v>13</v>
      </c>
      <c r="AN74" t="s">
        <v>18</v>
      </c>
      <c r="AO74" t="s">
        <v>122</v>
      </c>
      <c r="AP74" t="s">
        <v>75</v>
      </c>
      <c r="AQ74" s="8" t="s">
        <v>47</v>
      </c>
      <c r="AR74" s="8" t="s">
        <v>47</v>
      </c>
      <c r="AT74" s="10" t="e" cm="1">
        <f t="array" ref="AT74">_xlfn.IFS(SEARCH("m",AS74,1),SUBSTITUTE(AS74,"million","000000",1),SEARCH("b",AS74,1),SUBSTITUTE(AS74,"billion","000000000",1))</f>
        <v>#VALUE!</v>
      </c>
      <c r="AU74" s="8"/>
      <c r="AV74" s="8"/>
      <c r="AW74" s="8" t="e">
        <f t="shared" si="19"/>
        <v>#VALUE!</v>
      </c>
      <c r="AX74" t="s">
        <v>2357</v>
      </c>
      <c r="BB74" t="str">
        <v>Analytics Manager</v>
      </c>
    </row>
    <row r="75" spans="1:54" ht="39" customHeight="1" x14ac:dyDescent="0.35">
      <c r="A75" t="s">
        <v>65</v>
      </c>
      <c r="B75" t="e" cm="1">
        <f t="array" ref="B75">IF(SEARCH("DATA SCIENTIST",UPPER(A75),1),"DATA SCIENTIST",IF(SEARCH("DATA ANALYST",UPPER(A75),1),"DATA ANALYST",IF(SEARCH("DATA ENGINEER",UPPER(A75),1),"DATA ENGINEER",others)))</f>
        <v>#VALUE!</v>
      </c>
      <c r="C75" t="s">
        <v>2378</v>
      </c>
      <c r="D75" t="s">
        <v>348</v>
      </c>
      <c r="G75">
        <v>57</v>
      </c>
      <c r="H75">
        <v>57</v>
      </c>
      <c r="K75" t="s">
        <v>2478</v>
      </c>
      <c r="L75">
        <v>118</v>
      </c>
      <c r="O75">
        <v>118</v>
      </c>
      <c r="P75" t="s">
        <v>2445</v>
      </c>
      <c r="Q75">
        <v>87.5</v>
      </c>
      <c r="R75" t="s">
        <v>2620</v>
      </c>
      <c r="S75" s="1" t="s">
        <v>349</v>
      </c>
      <c r="T75" s="1">
        <v>0</v>
      </c>
      <c r="U75" s="1">
        <v>1</v>
      </c>
      <c r="V75" s="1">
        <v>0</v>
      </c>
      <c r="W75" s="1">
        <v>1</v>
      </c>
      <c r="X75" s="1">
        <v>0</v>
      </c>
      <c r="Y75" s="1">
        <v>0</v>
      </c>
      <c r="Z75" s="1">
        <v>5153</v>
      </c>
      <c r="AA75">
        <v>1.9</v>
      </c>
      <c r="AB75" s="1" t="s">
        <v>350</v>
      </c>
      <c r="AC75" s="1" t="s">
        <v>1786</v>
      </c>
      <c r="AD75" t="s">
        <v>102</v>
      </c>
      <c r="AE75" t="s">
        <v>2367</v>
      </c>
      <c r="AF75" t="s">
        <v>102</v>
      </c>
      <c r="AG75">
        <v>1</v>
      </c>
      <c r="AH75" t="s">
        <v>45</v>
      </c>
      <c r="AI75">
        <v>51</v>
      </c>
      <c r="AJ75">
        <v>200</v>
      </c>
      <c r="AK75" s="7">
        <f t="shared" si="22"/>
        <v>125.5</v>
      </c>
      <c r="AL75">
        <v>2000</v>
      </c>
      <c r="AM75">
        <v>24</v>
      </c>
      <c r="AN75" t="s">
        <v>18</v>
      </c>
      <c r="AO75" t="s">
        <v>104</v>
      </c>
      <c r="AP75" t="s">
        <v>104</v>
      </c>
      <c r="AQ75" s="8" t="s">
        <v>2404</v>
      </c>
      <c r="AR75" s="8"/>
      <c r="AS75">
        <v>10</v>
      </c>
      <c r="AT75" s="10" t="str">
        <f t="shared" ref="AT75" si="23">IF(SEARCH("m",AV75,1),_xlfn.CONCAT(AS75,"000000"),0)</f>
        <v>10000000</v>
      </c>
      <c r="AU75" s="8"/>
      <c r="AV75" s="8" t="s">
        <v>2417</v>
      </c>
      <c r="AW75" s="8" t="str">
        <f t="shared" si="19"/>
        <v xml:space="preserve">25 000000 </v>
      </c>
      <c r="AX75" t="s">
        <v>2357</v>
      </c>
      <c r="BB75" t="str">
        <v>Digital Marketing &amp; ECommerce Data Analyst</v>
      </c>
    </row>
    <row r="76" spans="1:54" ht="39" customHeight="1" x14ac:dyDescent="0.35">
      <c r="A76" t="s">
        <v>2064</v>
      </c>
      <c r="B76" t="str" cm="1">
        <f t="array" ref="B76">IF(SEARCH("DATA SCIENTIST",UPPER(A76),1),"DATA SCIENTIST",IF(SEARCH("DATA ANALYST",UPPER(A76),1),"DATA ANALYST",IF(SEARCH("DATA ENGINEER",UPPER(A76),1),"DATA ENGINEER",others)))</f>
        <v>DATA SCIENTIST</v>
      </c>
      <c r="C76" t="s">
        <v>2378</v>
      </c>
      <c r="D76" t="s">
        <v>188</v>
      </c>
      <c r="G76">
        <v>83</v>
      </c>
      <c r="H76">
        <v>83</v>
      </c>
      <c r="K76" t="s">
        <v>2442</v>
      </c>
      <c r="L76">
        <v>137</v>
      </c>
      <c r="O76">
        <v>137</v>
      </c>
      <c r="P76" t="s">
        <v>2548</v>
      </c>
      <c r="Q76">
        <v>110</v>
      </c>
      <c r="R76" t="s">
        <v>2446</v>
      </c>
      <c r="S76" s="1" t="s">
        <v>2132</v>
      </c>
      <c r="T76" s="1">
        <v>1</v>
      </c>
      <c r="U76" s="1">
        <v>1</v>
      </c>
      <c r="V76" s="1">
        <v>1</v>
      </c>
      <c r="W76" s="1">
        <v>0</v>
      </c>
      <c r="X76" s="1">
        <v>0</v>
      </c>
      <c r="Y76" s="1">
        <v>1</v>
      </c>
      <c r="Z76" s="1">
        <v>3409</v>
      </c>
      <c r="AA76">
        <v>3.3</v>
      </c>
      <c r="AB76" s="1" t="s">
        <v>351</v>
      </c>
      <c r="AC76" s="1" t="s">
        <v>1787</v>
      </c>
      <c r="AD76" t="s">
        <v>85</v>
      </c>
      <c r="AE76" t="s">
        <v>2366</v>
      </c>
      <c r="AF76" t="s">
        <v>86</v>
      </c>
      <c r="AG76">
        <v>0</v>
      </c>
      <c r="AH76" t="s">
        <v>37</v>
      </c>
      <c r="AI76">
        <v>1001</v>
      </c>
      <c r="AJ76">
        <v>5000</v>
      </c>
      <c r="AK76" s="7">
        <f t="shared" si="22"/>
        <v>3000.5</v>
      </c>
      <c r="AL76">
        <v>2017</v>
      </c>
      <c r="AM76">
        <v>7</v>
      </c>
      <c r="AN76" t="s">
        <v>18</v>
      </c>
      <c r="AO76" t="s">
        <v>19</v>
      </c>
      <c r="AP76" t="s">
        <v>19</v>
      </c>
      <c r="AQ76" s="8" t="s">
        <v>2401</v>
      </c>
      <c r="AR76" s="8"/>
      <c r="AS76">
        <v>1</v>
      </c>
      <c r="AT76" s="10" t="str">
        <f>IF(SEARCH("b",AV76,1),_xlfn.CONCAT(AS76,"000000000"),0)</f>
        <v>1000000000</v>
      </c>
      <c r="AU76" s="8"/>
      <c r="AV76" s="8" t="s">
        <v>2413</v>
      </c>
      <c r="AW76" s="8" t="e">
        <f t="shared" si="19"/>
        <v>#VALUE!</v>
      </c>
      <c r="AX76" t="s">
        <v>2357</v>
      </c>
      <c r="BB76" t="str">
        <v>Sr. Scientist - Digital &amp; Image Analysis/Computational Pathology</v>
      </c>
    </row>
    <row r="77" spans="1:54" ht="39" customHeight="1" x14ac:dyDescent="0.35">
      <c r="A77" t="s">
        <v>2064</v>
      </c>
      <c r="B77" t="str" cm="1">
        <f t="array" ref="B77">IF(SEARCH("DATA SCIENTIST",UPPER(A77),1),"DATA SCIENTIST",IF(SEARCH("DATA ANALYST",UPPER(A77),1),"DATA ANALYST",IF(SEARCH("DATA ENGINEER",UPPER(A77),1),"DATA ENGINEER",others)))</f>
        <v>DATA SCIENTIST</v>
      </c>
      <c r="C77" t="s">
        <v>2378</v>
      </c>
      <c r="D77" t="s">
        <v>352</v>
      </c>
      <c r="G77">
        <v>86</v>
      </c>
      <c r="H77">
        <v>86</v>
      </c>
      <c r="K77" t="s">
        <v>2433</v>
      </c>
      <c r="L77">
        <v>141</v>
      </c>
      <c r="O77">
        <v>141</v>
      </c>
      <c r="P77" t="s">
        <v>2563</v>
      </c>
      <c r="Q77">
        <v>113.5</v>
      </c>
      <c r="R77" t="s">
        <v>2626</v>
      </c>
      <c r="S77" s="1" t="s">
        <v>353</v>
      </c>
      <c r="T77" s="1">
        <v>1</v>
      </c>
      <c r="U77" s="1">
        <v>1</v>
      </c>
      <c r="V77" s="1">
        <v>1</v>
      </c>
      <c r="W77" s="1">
        <v>0</v>
      </c>
      <c r="X77" s="1">
        <v>0</v>
      </c>
      <c r="Y77" s="1">
        <v>0</v>
      </c>
      <c r="Z77" s="1">
        <v>881</v>
      </c>
      <c r="AA77">
        <v>4.4000000000000004</v>
      </c>
      <c r="AB77" s="1" t="s">
        <v>354</v>
      </c>
      <c r="AC77" s="1" t="s">
        <v>1788</v>
      </c>
      <c r="AD77" t="s">
        <v>62</v>
      </c>
      <c r="AE77" t="s">
        <v>2365</v>
      </c>
      <c r="AF77" t="s">
        <v>355</v>
      </c>
      <c r="AG77">
        <v>0</v>
      </c>
      <c r="AH77" t="s">
        <v>24</v>
      </c>
      <c r="AL77">
        <v>1995</v>
      </c>
      <c r="AM77">
        <v>29</v>
      </c>
      <c r="AN77" t="s">
        <v>18</v>
      </c>
      <c r="AO77" t="s">
        <v>181</v>
      </c>
      <c r="AP77" t="s">
        <v>75</v>
      </c>
      <c r="AQ77" s="8" t="s">
        <v>2400</v>
      </c>
      <c r="AR77" s="8"/>
      <c r="AS77" t="s">
        <v>2411</v>
      </c>
      <c r="AT77" s="10" t="e">
        <f>IF(SEARCH("m",AS133,1),SUBSTITUTE(AS133,"million","000000",1),)</f>
        <v>#VALUE!</v>
      </c>
      <c r="AU77" s="8"/>
      <c r="AV77" s="8" t="s">
        <v>2412</v>
      </c>
      <c r="AW77" s="8" t="e">
        <f t="shared" si="19"/>
        <v>#VALUE!</v>
      </c>
      <c r="AX77" t="s">
        <v>356</v>
      </c>
      <c r="BB77" t="str">
        <v>Principal Scientist - Immunologist</v>
      </c>
    </row>
    <row r="78" spans="1:54" ht="39" customHeight="1" x14ac:dyDescent="0.35">
      <c r="A78" t="s">
        <v>2064</v>
      </c>
      <c r="B78" t="str" cm="1">
        <f t="array" ref="B78">IF(SEARCH("DATA SCIENTIST",UPPER(A78),1),"DATA SCIENTIST",IF(SEARCH("DATA ANALYST",UPPER(A78),1),"DATA ANALYST",IF(SEARCH("DATA ENGINEER",UPPER(A78),1),"DATA ENGINEER",others)))</f>
        <v>DATA SCIENTIST</v>
      </c>
      <c r="C78" t="s">
        <v>2378</v>
      </c>
      <c r="D78" t="s">
        <v>357</v>
      </c>
      <c r="G78">
        <v>94</v>
      </c>
      <c r="H78">
        <v>94</v>
      </c>
      <c r="K78" t="s">
        <v>2479</v>
      </c>
      <c r="L78">
        <v>154</v>
      </c>
      <c r="O78">
        <v>154</v>
      </c>
      <c r="P78" t="s">
        <v>2564</v>
      </c>
      <c r="Q78">
        <v>124</v>
      </c>
      <c r="R78" t="s">
        <v>2501</v>
      </c>
      <c r="S78" s="1" t="s">
        <v>2133</v>
      </c>
      <c r="T78" s="1">
        <v>1</v>
      </c>
      <c r="U78" s="1">
        <v>1</v>
      </c>
      <c r="V78" s="1">
        <v>0</v>
      </c>
      <c r="W78" s="1">
        <v>0</v>
      </c>
      <c r="X78" s="1">
        <v>0</v>
      </c>
      <c r="Y78" s="1">
        <v>1</v>
      </c>
      <c r="Z78" s="1">
        <v>4189</v>
      </c>
      <c r="AA78">
        <v>3.9</v>
      </c>
      <c r="AB78" s="1" t="s">
        <v>358</v>
      </c>
      <c r="AC78" s="1" t="s">
        <v>1789</v>
      </c>
      <c r="AD78" t="s">
        <v>79</v>
      </c>
      <c r="AE78" t="s">
        <v>2365</v>
      </c>
      <c r="AF78" t="s">
        <v>79</v>
      </c>
      <c r="AG78">
        <v>1</v>
      </c>
      <c r="AH78" t="s">
        <v>45</v>
      </c>
      <c r="AI78">
        <v>51</v>
      </c>
      <c r="AJ78">
        <v>200</v>
      </c>
      <c r="AK78" s="7">
        <f t="shared" ref="AK78:AK90" si="24">AVERAGE(AI78,AJ78)</f>
        <v>125.5</v>
      </c>
      <c r="AL78">
        <v>2016</v>
      </c>
      <c r="AM78">
        <v>8</v>
      </c>
      <c r="AN78" t="s">
        <v>18</v>
      </c>
      <c r="AO78" t="s">
        <v>26</v>
      </c>
      <c r="AP78" t="s">
        <v>27</v>
      </c>
      <c r="AQ78" s="8" t="s">
        <v>2403</v>
      </c>
      <c r="AR78" s="8"/>
      <c r="AS78">
        <v>1</v>
      </c>
      <c r="AT78" s="10" t="str">
        <f t="shared" ref="AT78:AT85" si="25">IF(SEARCH("m",AV78,1),_xlfn.CONCAT(AS78,"000000"),0)</f>
        <v>1000000</v>
      </c>
      <c r="AU78" s="8"/>
      <c r="AV78" s="8" t="s">
        <v>2416</v>
      </c>
      <c r="AW78" s="8" t="str">
        <f t="shared" si="19"/>
        <v xml:space="preserve">5 000000 </v>
      </c>
      <c r="AX78" t="s">
        <v>2357</v>
      </c>
      <c r="BB78" t="str">
        <v>Principal Data scientist with over 10 years experience</v>
      </c>
    </row>
    <row r="79" spans="1:54" ht="39" customHeight="1" x14ac:dyDescent="0.35">
      <c r="A79" t="s">
        <v>359</v>
      </c>
      <c r="B79" t="e" cm="1">
        <f t="array" ref="B79">IF(SEARCH("DATA SCIENTIST",UPPER(A79),1),"DATA SCIENTIST",IF(SEARCH("DATA ANALYST",UPPER(A79),1),"DATA ANALYST",IF(SEARCH("DATA ENGINEER",UPPER(A79),1),"DATA ENGINEER",others)))</f>
        <v>#VALUE!</v>
      </c>
      <c r="C79" t="s">
        <v>2378</v>
      </c>
      <c r="D79" t="s">
        <v>360</v>
      </c>
      <c r="G79">
        <v>37</v>
      </c>
      <c r="H79">
        <v>37</v>
      </c>
      <c r="K79" t="s">
        <v>2480</v>
      </c>
      <c r="L79">
        <v>76</v>
      </c>
      <c r="O79">
        <v>76</v>
      </c>
      <c r="P79" t="s">
        <v>2490</v>
      </c>
      <c r="Q79">
        <v>56.5</v>
      </c>
      <c r="R79" t="s">
        <v>2645</v>
      </c>
      <c r="S79" s="1" t="s">
        <v>361</v>
      </c>
      <c r="T79" s="1">
        <v>0</v>
      </c>
      <c r="U79" s="1">
        <v>0</v>
      </c>
      <c r="V79" s="1">
        <v>1</v>
      </c>
      <c r="W79" s="1">
        <v>0</v>
      </c>
      <c r="X79" s="1">
        <v>0</v>
      </c>
      <c r="Y79" s="1">
        <v>1</v>
      </c>
      <c r="Z79" s="1">
        <v>4436</v>
      </c>
      <c r="AA79">
        <v>4.7</v>
      </c>
      <c r="AB79" s="1" t="s">
        <v>362</v>
      </c>
      <c r="AC79" s="1" t="s">
        <v>1790</v>
      </c>
      <c r="AD79" t="s">
        <v>363</v>
      </c>
      <c r="AE79" t="s">
        <v>2380</v>
      </c>
      <c r="AF79" t="s">
        <v>363</v>
      </c>
      <c r="AG79">
        <v>1</v>
      </c>
      <c r="AH79" t="s">
        <v>52</v>
      </c>
      <c r="AI79">
        <v>201</v>
      </c>
      <c r="AJ79">
        <v>500</v>
      </c>
      <c r="AK79" s="7">
        <f t="shared" si="24"/>
        <v>350.5</v>
      </c>
      <c r="AL79">
        <v>1997</v>
      </c>
      <c r="AM79">
        <v>27</v>
      </c>
      <c r="AN79" t="s">
        <v>18</v>
      </c>
      <c r="AO79" t="s">
        <v>46</v>
      </c>
      <c r="AP79" t="s">
        <v>32</v>
      </c>
      <c r="AQ79" s="8" t="s">
        <v>2402</v>
      </c>
      <c r="AR79" s="8"/>
      <c r="AS79">
        <v>25</v>
      </c>
      <c r="AT79" s="10" t="str">
        <f t="shared" si="25"/>
        <v>25000000</v>
      </c>
      <c r="AU79" s="8"/>
      <c r="AV79" s="8" t="s">
        <v>2414</v>
      </c>
      <c r="AW79" s="8" t="str">
        <f t="shared" si="19"/>
        <v xml:space="preserve">50 000000 </v>
      </c>
      <c r="AX79" t="s">
        <v>2357</v>
      </c>
      <c r="BB79" t="str">
        <v>MED TECH/LAB SCIENTIST - LABORATORY</v>
      </c>
    </row>
    <row r="80" spans="1:54" ht="39" customHeight="1" x14ac:dyDescent="0.35">
      <c r="A80" t="s">
        <v>2064</v>
      </c>
      <c r="B80" t="str" cm="1">
        <f t="array" ref="B80">IF(SEARCH("DATA SCIENTIST",UPPER(A80),1),"DATA SCIENTIST",IF(SEARCH("DATA ANALYST",UPPER(A80),1),"DATA ANALYST",IF(SEARCH("DATA ENGINEER",UPPER(A80),1),"DATA ENGINEER",others)))</f>
        <v>DATA SCIENTIST</v>
      </c>
      <c r="C80" t="s">
        <v>2378</v>
      </c>
      <c r="D80" t="s">
        <v>364</v>
      </c>
      <c r="G80">
        <v>100</v>
      </c>
      <c r="H80">
        <v>100</v>
      </c>
      <c r="K80" t="s">
        <v>2481</v>
      </c>
      <c r="L80">
        <v>160</v>
      </c>
      <c r="O80">
        <v>160</v>
      </c>
      <c r="P80" t="s">
        <v>2544</v>
      </c>
      <c r="Q80">
        <v>130</v>
      </c>
      <c r="R80" t="s">
        <v>2524</v>
      </c>
      <c r="S80" s="1" t="s">
        <v>2134</v>
      </c>
      <c r="T80" s="1">
        <v>1</v>
      </c>
      <c r="U80" s="1">
        <v>1</v>
      </c>
      <c r="V80" s="1">
        <v>1</v>
      </c>
      <c r="W80" s="1">
        <v>0</v>
      </c>
      <c r="X80" s="1">
        <v>0</v>
      </c>
      <c r="Y80" s="1">
        <v>1</v>
      </c>
      <c r="Z80" s="1">
        <v>2996</v>
      </c>
      <c r="AA80">
        <v>4.5</v>
      </c>
      <c r="AB80" s="1" t="s">
        <v>365</v>
      </c>
      <c r="AC80" s="1" t="s">
        <v>1791</v>
      </c>
      <c r="AD80" t="s">
        <v>366</v>
      </c>
      <c r="AE80" t="s">
        <v>2360</v>
      </c>
      <c r="AF80" t="s">
        <v>366</v>
      </c>
      <c r="AG80">
        <v>1</v>
      </c>
      <c r="AH80" t="s">
        <v>87</v>
      </c>
      <c r="AI80">
        <v>5001</v>
      </c>
      <c r="AJ80">
        <v>10000</v>
      </c>
      <c r="AK80" s="7">
        <f t="shared" si="24"/>
        <v>7500.5</v>
      </c>
      <c r="AL80">
        <v>1942</v>
      </c>
      <c r="AM80">
        <v>82</v>
      </c>
      <c r="AN80" t="s">
        <v>128</v>
      </c>
      <c r="AO80" t="s">
        <v>19</v>
      </c>
      <c r="AP80" t="s">
        <v>19</v>
      </c>
      <c r="AQ80" s="8" t="s">
        <v>2401</v>
      </c>
      <c r="AR80" s="8"/>
      <c r="AS80">
        <v>1</v>
      </c>
      <c r="AT80" s="10" t="str">
        <f>IF(SEARCH("b",AV80,1),_xlfn.CONCAT(AS80,"000000000"),0)</f>
        <v>1000000000</v>
      </c>
      <c r="AU80" s="8"/>
      <c r="AV80" s="8" t="s">
        <v>2413</v>
      </c>
      <c r="AW80" s="8" t="e">
        <f t="shared" si="19"/>
        <v>#VALUE!</v>
      </c>
      <c r="AX80" t="s">
        <v>367</v>
      </c>
      <c r="BB80" t="str">
        <v>Sr. Scientist, Quantitative Translational Sciences</v>
      </c>
    </row>
    <row r="81" spans="1:54" ht="39" customHeight="1" x14ac:dyDescent="0.35">
      <c r="A81" t="s">
        <v>96</v>
      </c>
      <c r="B81" t="e" cm="1">
        <f t="array" ref="B81">IF(SEARCH("DATA SCIENTIST",UPPER(A81),1),"DATA SCIENTIST",IF(SEARCH("DATA ANALYST",UPPER(A81),1),"DATA ANALYST",IF(SEARCH("DATA ENGINEER",UPPER(A81),1),"DATA ENGINEER",others)))</f>
        <v>#VALUE!</v>
      </c>
      <c r="C81" t="s">
        <v>2378</v>
      </c>
      <c r="D81" t="s">
        <v>368</v>
      </c>
      <c r="G81">
        <v>55</v>
      </c>
      <c r="H81">
        <v>55</v>
      </c>
      <c r="K81" t="s">
        <v>2482</v>
      </c>
      <c r="L81">
        <v>100</v>
      </c>
      <c r="O81">
        <v>100</v>
      </c>
      <c r="P81" t="s">
        <v>2481</v>
      </c>
      <c r="Q81">
        <v>77.5</v>
      </c>
      <c r="R81" t="s">
        <v>2652</v>
      </c>
      <c r="S81" s="1" t="s">
        <v>369</v>
      </c>
      <c r="T81" s="1">
        <v>0</v>
      </c>
      <c r="U81" s="1">
        <v>1</v>
      </c>
      <c r="V81" s="1">
        <v>1</v>
      </c>
      <c r="W81" s="1">
        <v>0</v>
      </c>
      <c r="X81" s="1">
        <v>0</v>
      </c>
      <c r="Y81" s="1">
        <v>1</v>
      </c>
      <c r="Z81" s="1">
        <v>3702</v>
      </c>
      <c r="AA81">
        <v>4.3</v>
      </c>
      <c r="AB81" s="1" t="s">
        <v>370</v>
      </c>
      <c r="AC81" s="1" t="s">
        <v>1792</v>
      </c>
      <c r="AD81" t="s">
        <v>139</v>
      </c>
      <c r="AE81" t="s">
        <v>2370</v>
      </c>
      <c r="AF81" t="s">
        <v>139</v>
      </c>
      <c r="AG81">
        <v>1</v>
      </c>
      <c r="AH81" t="s">
        <v>45</v>
      </c>
      <c r="AI81">
        <v>51</v>
      </c>
      <c r="AJ81">
        <v>200</v>
      </c>
      <c r="AK81" s="7">
        <f t="shared" si="24"/>
        <v>125.5</v>
      </c>
      <c r="AL81">
        <v>2008</v>
      </c>
      <c r="AM81">
        <v>16</v>
      </c>
      <c r="AN81" t="s">
        <v>18</v>
      </c>
      <c r="AO81" t="s">
        <v>186</v>
      </c>
      <c r="AP81" t="s">
        <v>75</v>
      </c>
      <c r="AQ81" s="8" t="s">
        <v>2404</v>
      </c>
      <c r="AR81" s="8"/>
      <c r="AS81">
        <v>10</v>
      </c>
      <c r="AT81" s="10" t="str">
        <f t="shared" si="25"/>
        <v>10000000</v>
      </c>
      <c r="AU81" s="8"/>
      <c r="AV81" s="8" t="s">
        <v>2417</v>
      </c>
      <c r="AW81" s="8" t="str">
        <f t="shared" si="19"/>
        <v xml:space="preserve">25 000000 </v>
      </c>
      <c r="AX81" t="s">
        <v>371</v>
      </c>
      <c r="BB81" t="str">
        <v>Sr. Data scientist II</v>
      </c>
    </row>
    <row r="82" spans="1:54" ht="39" customHeight="1" x14ac:dyDescent="0.35">
      <c r="A82" t="s">
        <v>195</v>
      </c>
      <c r="B82" t="e" cm="1">
        <f t="array" ref="B82">IF(SEARCH("DATA SCIENTIST",UPPER(A82),1),"DATA SCIENTIST",IF(SEARCH("DATA ANALYST",UPPER(A82),1),"DATA ANALYST",IF(SEARCH("DATA ENGINEER",UPPER(A82),1),"DATA ENGINEER",others)))</f>
        <v>#VALUE!</v>
      </c>
      <c r="C82" t="s">
        <v>2378</v>
      </c>
      <c r="D82" t="s">
        <v>372</v>
      </c>
      <c r="G82">
        <v>60</v>
      </c>
      <c r="H82">
        <v>60</v>
      </c>
      <c r="K82" t="s">
        <v>2471</v>
      </c>
      <c r="L82">
        <v>114</v>
      </c>
      <c r="O82">
        <v>114</v>
      </c>
      <c r="P82" t="s">
        <v>2507</v>
      </c>
      <c r="Q82">
        <v>87</v>
      </c>
      <c r="R82" t="s">
        <v>2531</v>
      </c>
      <c r="S82" s="1" t="s">
        <v>2135</v>
      </c>
      <c r="T82" s="1">
        <v>1</v>
      </c>
      <c r="U82" s="1">
        <v>0</v>
      </c>
      <c r="V82" s="1">
        <v>1</v>
      </c>
      <c r="W82" s="1">
        <v>1</v>
      </c>
      <c r="X82" s="1">
        <v>0</v>
      </c>
      <c r="Y82" s="1">
        <v>1</v>
      </c>
      <c r="Z82" s="1">
        <v>3823</v>
      </c>
      <c r="AA82">
        <v>4</v>
      </c>
      <c r="AB82" s="1" t="s">
        <v>373</v>
      </c>
      <c r="AC82" s="1" t="s">
        <v>1793</v>
      </c>
      <c r="AD82" t="s">
        <v>374</v>
      </c>
      <c r="AE82" t="s">
        <v>2366</v>
      </c>
      <c r="AF82" t="s">
        <v>374</v>
      </c>
      <c r="AG82">
        <v>1</v>
      </c>
      <c r="AH82" t="s">
        <v>52</v>
      </c>
      <c r="AI82">
        <v>201</v>
      </c>
      <c r="AJ82">
        <v>500</v>
      </c>
      <c r="AK82" s="7">
        <f t="shared" si="24"/>
        <v>350.5</v>
      </c>
      <c r="AL82">
        <v>2002</v>
      </c>
      <c r="AM82">
        <v>22</v>
      </c>
      <c r="AN82" t="s">
        <v>18</v>
      </c>
      <c r="AO82" t="s">
        <v>64</v>
      </c>
      <c r="AP82" t="s">
        <v>32</v>
      </c>
      <c r="AQ82" s="8" t="s">
        <v>2397</v>
      </c>
      <c r="AR82" s="8"/>
      <c r="AS82">
        <v>50</v>
      </c>
      <c r="AT82" s="10" t="str">
        <f t="shared" si="25"/>
        <v>50000000</v>
      </c>
      <c r="AU82" s="8"/>
      <c r="AV82" s="8" t="s">
        <v>2408</v>
      </c>
      <c r="AW82" s="8" t="str">
        <f t="shared" si="19"/>
        <v xml:space="preserve">100 000000 </v>
      </c>
      <c r="AX82" t="s">
        <v>2357</v>
      </c>
      <c r="BB82" t="str">
        <v>Excel / VBA / SQL Data Analyst</v>
      </c>
    </row>
    <row r="83" spans="1:54" ht="39" customHeight="1" x14ac:dyDescent="0.35">
      <c r="A83" t="s">
        <v>96</v>
      </c>
      <c r="B83" t="e" cm="1">
        <f t="array" ref="B83">IF(SEARCH("DATA SCIENTIST",UPPER(A83),1),"DATA SCIENTIST",IF(SEARCH("DATA ANALYST",UPPER(A83),1),"DATA ANALYST",IF(SEARCH("DATA ENGINEER",UPPER(A83),1),"DATA ENGINEER",others)))</f>
        <v>#VALUE!</v>
      </c>
      <c r="C83" t="s">
        <v>2378</v>
      </c>
      <c r="D83" t="s">
        <v>375</v>
      </c>
      <c r="G83">
        <v>39</v>
      </c>
      <c r="H83">
        <v>39</v>
      </c>
      <c r="K83" t="s">
        <v>2483</v>
      </c>
      <c r="L83">
        <v>68</v>
      </c>
      <c r="O83">
        <v>68</v>
      </c>
      <c r="P83" t="s">
        <v>2459</v>
      </c>
      <c r="Q83">
        <v>53.5</v>
      </c>
      <c r="R83" t="s">
        <v>2653</v>
      </c>
      <c r="S83" s="1" t="s">
        <v>376</v>
      </c>
      <c r="T83" s="1">
        <v>0</v>
      </c>
      <c r="U83" s="1">
        <v>0</v>
      </c>
      <c r="V83" s="1">
        <v>1</v>
      </c>
      <c r="W83" s="1">
        <v>0</v>
      </c>
      <c r="X83" s="1">
        <v>0</v>
      </c>
      <c r="Y83" s="1">
        <v>1</v>
      </c>
      <c r="Z83" s="1">
        <v>1799</v>
      </c>
      <c r="AA83">
        <v>4.4000000000000004</v>
      </c>
      <c r="AB83" s="1" t="s">
        <v>377</v>
      </c>
      <c r="AC83" s="1" t="s">
        <v>1794</v>
      </c>
      <c r="AD83" t="s">
        <v>378</v>
      </c>
      <c r="AE83" t="s">
        <v>2362</v>
      </c>
      <c r="AF83" t="s">
        <v>378</v>
      </c>
      <c r="AG83">
        <v>1</v>
      </c>
      <c r="AH83" t="s">
        <v>17</v>
      </c>
      <c r="AI83">
        <v>501</v>
      </c>
      <c r="AJ83">
        <v>1000</v>
      </c>
      <c r="AK83" s="7">
        <f t="shared" si="24"/>
        <v>750.5</v>
      </c>
      <c r="AL83">
        <v>1948</v>
      </c>
      <c r="AM83">
        <v>76</v>
      </c>
      <c r="AN83" t="s">
        <v>18</v>
      </c>
      <c r="AO83" t="s">
        <v>329</v>
      </c>
      <c r="AP83" t="s">
        <v>32</v>
      </c>
      <c r="AQ83" s="8" t="s">
        <v>2399</v>
      </c>
      <c r="AR83" s="8"/>
      <c r="AS83">
        <v>100</v>
      </c>
      <c r="AT83" s="10" t="str">
        <f t="shared" si="25"/>
        <v>100000000</v>
      </c>
      <c r="AU83" s="8"/>
      <c r="AV83" s="8" t="s">
        <v>2410</v>
      </c>
      <c r="AW83" s="8" t="str">
        <f t="shared" si="19"/>
        <v xml:space="preserve">500 000000 </v>
      </c>
      <c r="AX83" t="s">
        <v>2357</v>
      </c>
      <c r="BB83" t="str">
        <v>Machine Learning Research Scientist</v>
      </c>
    </row>
    <row r="84" spans="1:54" ht="39" customHeight="1" x14ac:dyDescent="0.35">
      <c r="A84" t="s">
        <v>2064</v>
      </c>
      <c r="B84" t="str" cm="1">
        <f t="array" ref="B84">IF(SEARCH("DATA SCIENTIST",UPPER(A84),1),"DATA SCIENTIST",IF(SEARCH("DATA ANALYST",UPPER(A84),1),"DATA ANALYST",IF(SEARCH("DATA ENGINEER",UPPER(A84),1),"DATA ENGINEER",others)))</f>
        <v>DATA SCIENTIST</v>
      </c>
      <c r="C84" t="s">
        <v>2378</v>
      </c>
      <c r="D84" t="s">
        <v>379</v>
      </c>
      <c r="G84">
        <v>64</v>
      </c>
      <c r="H84">
        <v>64</v>
      </c>
      <c r="K84" t="s">
        <v>2439</v>
      </c>
      <c r="L84">
        <v>107</v>
      </c>
      <c r="O84">
        <v>107</v>
      </c>
      <c r="P84" t="s">
        <v>2467</v>
      </c>
      <c r="Q84">
        <v>85.5</v>
      </c>
      <c r="R84" t="s">
        <v>2654</v>
      </c>
      <c r="S84" s="1" t="s">
        <v>2136</v>
      </c>
      <c r="T84" s="1">
        <v>1</v>
      </c>
      <c r="U84" s="1">
        <v>1</v>
      </c>
      <c r="V84" s="1">
        <v>1</v>
      </c>
      <c r="W84" s="1">
        <v>0</v>
      </c>
      <c r="X84" s="1">
        <v>1</v>
      </c>
      <c r="Y84" s="1">
        <v>1</v>
      </c>
      <c r="Z84" s="1">
        <v>3212</v>
      </c>
      <c r="AA84">
        <v>4.2</v>
      </c>
      <c r="AB84" s="1" t="s">
        <v>380</v>
      </c>
      <c r="AC84" s="1" t="s">
        <v>1795</v>
      </c>
      <c r="AD84" t="s">
        <v>381</v>
      </c>
      <c r="AE84" t="s">
        <v>2361</v>
      </c>
      <c r="AF84" t="s">
        <v>381</v>
      </c>
      <c r="AG84">
        <v>1</v>
      </c>
      <c r="AH84" t="s">
        <v>17</v>
      </c>
      <c r="AI84">
        <v>501</v>
      </c>
      <c r="AJ84">
        <v>1000</v>
      </c>
      <c r="AK84" s="7">
        <f t="shared" si="24"/>
        <v>750.5</v>
      </c>
      <c r="AL84">
        <v>2008</v>
      </c>
      <c r="AM84">
        <v>16</v>
      </c>
      <c r="AN84" t="s">
        <v>18</v>
      </c>
      <c r="AO84" t="s">
        <v>122</v>
      </c>
      <c r="AP84" t="s">
        <v>75</v>
      </c>
      <c r="AQ84" s="8" t="s">
        <v>2399</v>
      </c>
      <c r="AR84" s="8"/>
      <c r="AS84">
        <v>100</v>
      </c>
      <c r="AT84" s="10" t="str">
        <f t="shared" si="25"/>
        <v>100000000</v>
      </c>
      <c r="AU84" s="8"/>
      <c r="AV84" s="8" t="s">
        <v>2410</v>
      </c>
      <c r="AW84" s="8" t="str">
        <f t="shared" si="19"/>
        <v xml:space="preserve">500 000000 </v>
      </c>
      <c r="AX84" t="s">
        <v>2357</v>
      </c>
      <c r="BB84" t="str">
        <v>VP, Data Science</v>
      </c>
    </row>
    <row r="85" spans="1:54" ht="39" customHeight="1" x14ac:dyDescent="0.35">
      <c r="A85" t="s">
        <v>382</v>
      </c>
      <c r="B85" t="e" cm="1">
        <f t="array" ref="B85">IF(SEARCH("DATA SCIENTIST",UPPER(A85),1),"DATA SCIENTIST",IF(SEARCH("DATA ANALYST",UPPER(A85),1),"DATA ANALYST",IF(SEARCH("DATA ENGINEER",UPPER(A85),1),"DATA ENGINEER",others)))</f>
        <v>#VALUE!</v>
      </c>
      <c r="C85" t="s">
        <v>2378</v>
      </c>
      <c r="D85" t="s">
        <v>383</v>
      </c>
      <c r="G85">
        <v>31</v>
      </c>
      <c r="H85">
        <v>31</v>
      </c>
      <c r="K85" t="s">
        <v>2484</v>
      </c>
      <c r="L85">
        <v>65</v>
      </c>
      <c r="O85">
        <v>65</v>
      </c>
      <c r="P85" t="s">
        <v>2473</v>
      </c>
      <c r="Q85">
        <v>48</v>
      </c>
      <c r="R85" t="s">
        <v>2510</v>
      </c>
      <c r="S85" s="1" t="s">
        <v>2137</v>
      </c>
      <c r="T85" s="1">
        <v>0</v>
      </c>
      <c r="U85" s="1">
        <v>0</v>
      </c>
      <c r="V85" s="1">
        <v>1</v>
      </c>
      <c r="W85" s="1">
        <v>0</v>
      </c>
      <c r="X85" s="1">
        <v>0</v>
      </c>
      <c r="Y85" s="1">
        <v>0</v>
      </c>
      <c r="Z85" s="1">
        <v>2255</v>
      </c>
      <c r="AA85">
        <v>4.5</v>
      </c>
      <c r="AB85" s="1" t="s">
        <v>384</v>
      </c>
      <c r="AC85" s="1" t="s">
        <v>1796</v>
      </c>
      <c r="AD85" t="s">
        <v>261</v>
      </c>
      <c r="AE85" t="s">
        <v>2377</v>
      </c>
      <c r="AF85" t="s">
        <v>85</v>
      </c>
      <c r="AG85">
        <v>0</v>
      </c>
      <c r="AH85" t="s">
        <v>45</v>
      </c>
      <c r="AI85">
        <v>51</v>
      </c>
      <c r="AJ85">
        <v>200</v>
      </c>
      <c r="AK85" s="7">
        <f t="shared" si="24"/>
        <v>125.5</v>
      </c>
      <c r="AL85">
        <v>1996</v>
      </c>
      <c r="AM85">
        <v>28</v>
      </c>
      <c r="AN85" t="s">
        <v>18</v>
      </c>
      <c r="AO85" t="s">
        <v>181</v>
      </c>
      <c r="AP85" t="s">
        <v>75</v>
      </c>
      <c r="AQ85" s="8" t="s">
        <v>2402</v>
      </c>
      <c r="AR85" s="8"/>
      <c r="AS85">
        <v>25</v>
      </c>
      <c r="AT85" s="10" t="str">
        <f t="shared" si="25"/>
        <v>25000000</v>
      </c>
      <c r="AU85" s="8"/>
      <c r="AV85" s="8" t="s">
        <v>2414</v>
      </c>
      <c r="AW85" s="8" t="str">
        <f t="shared" si="19"/>
        <v xml:space="preserve">50 000000 </v>
      </c>
      <c r="AX85" t="s">
        <v>2357</v>
      </c>
      <c r="BB85" t="str">
        <v>Radar Data Analyst</v>
      </c>
    </row>
    <row r="86" spans="1:54" ht="39" customHeight="1" x14ac:dyDescent="0.35">
      <c r="A86" t="s">
        <v>385</v>
      </c>
      <c r="B86" t="e" cm="1">
        <f t="array" ref="B86">IF(SEARCH("DATA SCIENTIST",UPPER(A86),1),"DATA SCIENTIST",IF(SEARCH("DATA ANALYST",UPPER(A86),1),"DATA ANALYST",IF(SEARCH("DATA ENGINEER",UPPER(A86),1),"DATA ENGINEER",others)))</f>
        <v>#VALUE!</v>
      </c>
      <c r="C86" t="s">
        <v>2378</v>
      </c>
      <c r="D86" t="s">
        <v>386</v>
      </c>
      <c r="G86">
        <v>34</v>
      </c>
      <c r="H86">
        <v>34</v>
      </c>
      <c r="K86" t="s">
        <v>2451</v>
      </c>
      <c r="L86">
        <v>62</v>
      </c>
      <c r="O86">
        <v>62</v>
      </c>
      <c r="P86" t="s">
        <v>2517</v>
      </c>
      <c r="Q86">
        <v>48</v>
      </c>
      <c r="R86" t="s">
        <v>2510</v>
      </c>
      <c r="S86" s="1" t="s">
        <v>387</v>
      </c>
      <c r="T86" s="1">
        <v>0</v>
      </c>
      <c r="U86" s="1">
        <v>0</v>
      </c>
      <c r="V86" s="1">
        <v>1</v>
      </c>
      <c r="W86" s="1">
        <v>0</v>
      </c>
      <c r="X86" s="1">
        <v>0</v>
      </c>
      <c r="Y86" s="1">
        <v>0</v>
      </c>
      <c r="Z86" s="1">
        <v>2784</v>
      </c>
      <c r="AA86">
        <v>3.5</v>
      </c>
      <c r="AB86" s="1" t="s">
        <v>388</v>
      </c>
      <c r="AC86" s="1" t="s">
        <v>1797</v>
      </c>
      <c r="AD86" t="s">
        <v>389</v>
      </c>
      <c r="AE86" t="s">
        <v>2383</v>
      </c>
      <c r="AF86" t="s">
        <v>389</v>
      </c>
      <c r="AG86">
        <v>1</v>
      </c>
      <c r="AH86" t="s">
        <v>45</v>
      </c>
      <c r="AI86">
        <v>51</v>
      </c>
      <c r="AJ86">
        <v>200</v>
      </c>
      <c r="AK86" s="7">
        <f t="shared" si="24"/>
        <v>125.5</v>
      </c>
      <c r="AL86">
        <v>1999</v>
      </c>
      <c r="AM86">
        <v>25</v>
      </c>
      <c r="AN86" t="s">
        <v>18</v>
      </c>
      <c r="AO86" t="s">
        <v>122</v>
      </c>
      <c r="AP86" t="s">
        <v>75</v>
      </c>
      <c r="AQ86" s="8" t="s">
        <v>47</v>
      </c>
      <c r="AR86" s="8" t="s">
        <v>47</v>
      </c>
      <c r="AT86" s="10" t="e" cm="1">
        <f t="array" ref="AT86">_xlfn.IFS(SEARCH("m",AS86,1),SUBSTITUTE(AS86,"million","000000",1),SEARCH("b",AS86,1),SUBSTITUTE(AS86,"billion","000000000",1))</f>
        <v>#VALUE!</v>
      </c>
      <c r="AU86" s="8"/>
      <c r="AV86" s="8"/>
      <c r="AW86" s="8" t="e">
        <f t="shared" si="19"/>
        <v>#VALUE!</v>
      </c>
      <c r="AX86" t="s">
        <v>2357</v>
      </c>
      <c r="BB86" t="str">
        <v>PL Actuarial-Lead Data scientist</v>
      </c>
    </row>
    <row r="87" spans="1:54" ht="39" customHeight="1" x14ac:dyDescent="0.35">
      <c r="A87" t="s">
        <v>390</v>
      </c>
      <c r="B87" t="e" cm="1">
        <f t="array" ref="B87">IF(SEARCH("DATA SCIENTIST",UPPER(A87),1),"DATA SCIENTIST",IF(SEARCH("DATA ANALYST",UPPER(A87),1),"DATA ANALYST",IF(SEARCH("DATA ENGINEER",UPPER(A87),1),"DATA ENGINEER",others)))</f>
        <v>#VALUE!</v>
      </c>
      <c r="C87" t="s">
        <v>2378</v>
      </c>
      <c r="D87" t="s">
        <v>391</v>
      </c>
      <c r="G87">
        <v>117</v>
      </c>
      <c r="H87">
        <v>117</v>
      </c>
      <c r="K87" t="s">
        <v>2485</v>
      </c>
      <c r="L87">
        <v>231</v>
      </c>
      <c r="O87">
        <v>231</v>
      </c>
      <c r="P87" t="s">
        <v>2565</v>
      </c>
      <c r="Q87">
        <v>174</v>
      </c>
      <c r="R87" t="s">
        <v>2582</v>
      </c>
      <c r="S87" s="1" t="s">
        <v>392</v>
      </c>
      <c r="T87" s="1">
        <v>0</v>
      </c>
      <c r="U87" s="1">
        <v>0</v>
      </c>
      <c r="V87" s="1">
        <v>1</v>
      </c>
      <c r="W87" s="1">
        <v>0</v>
      </c>
      <c r="X87" s="1">
        <v>0</v>
      </c>
      <c r="Y87" s="1">
        <v>1</v>
      </c>
      <c r="Z87" s="1">
        <v>4757</v>
      </c>
      <c r="AA87">
        <v>3.5</v>
      </c>
      <c r="AB87" s="1" t="s">
        <v>393</v>
      </c>
      <c r="AC87" s="1" t="s">
        <v>1798</v>
      </c>
      <c r="AD87" t="s">
        <v>79</v>
      </c>
      <c r="AE87" t="s">
        <v>2365</v>
      </c>
      <c r="AF87" t="s">
        <v>79</v>
      </c>
      <c r="AG87">
        <v>1</v>
      </c>
      <c r="AH87" t="s">
        <v>52</v>
      </c>
      <c r="AI87">
        <v>201</v>
      </c>
      <c r="AJ87">
        <v>500</v>
      </c>
      <c r="AK87" s="7">
        <f t="shared" si="24"/>
        <v>350.5</v>
      </c>
      <c r="AL87">
        <v>1990</v>
      </c>
      <c r="AM87">
        <v>34</v>
      </c>
      <c r="AN87" t="s">
        <v>53</v>
      </c>
      <c r="AO87" t="s">
        <v>104</v>
      </c>
      <c r="AP87" t="s">
        <v>104</v>
      </c>
      <c r="AQ87" s="8" t="s">
        <v>2399</v>
      </c>
      <c r="AR87" s="8"/>
      <c r="AS87">
        <v>100</v>
      </c>
      <c r="AT87" s="10" t="str">
        <f t="shared" ref="AT87:AT90" si="26">IF(SEARCH("m",AV87,1),_xlfn.CONCAT(AS87,"000000"),0)</f>
        <v>100000000</v>
      </c>
      <c r="AU87" s="8"/>
      <c r="AV87" s="8" t="s">
        <v>2410</v>
      </c>
      <c r="AW87" s="8" t="str">
        <f t="shared" si="19"/>
        <v xml:space="preserve">500 000000 </v>
      </c>
      <c r="AX87" t="s">
        <v>394</v>
      </c>
      <c r="BB87" t="str">
        <v>PV Scientist</v>
      </c>
    </row>
    <row r="88" spans="1:54" ht="39" customHeight="1" x14ac:dyDescent="0.35">
      <c r="A88" t="s">
        <v>2138</v>
      </c>
      <c r="B88" t="str" cm="1">
        <f t="array" ref="B88">IF(SEARCH("DATA SCIENTIST",UPPER(A88),1),"DATA SCIENTIST",IF(SEARCH("DATA ANALYST",UPPER(A88),1),"DATA ANALYST",IF(SEARCH("DATA ENGINEER",UPPER(A88),1),"DATA ENGINEER",others)))</f>
        <v>DATA SCIENTIST</v>
      </c>
      <c r="C88" t="s">
        <v>2378</v>
      </c>
      <c r="D88" t="s">
        <v>82</v>
      </c>
      <c r="G88">
        <v>64</v>
      </c>
      <c r="H88">
        <v>64</v>
      </c>
      <c r="K88" t="s">
        <v>2439</v>
      </c>
      <c r="L88">
        <v>106</v>
      </c>
      <c r="O88">
        <v>106</v>
      </c>
      <c r="P88" t="s">
        <v>2440</v>
      </c>
      <c r="Q88">
        <v>85</v>
      </c>
      <c r="R88" t="s">
        <v>2454</v>
      </c>
      <c r="S88" s="1" t="s">
        <v>395</v>
      </c>
      <c r="T88" s="1">
        <v>1</v>
      </c>
      <c r="U88" s="1">
        <v>1</v>
      </c>
      <c r="V88" s="1">
        <v>0</v>
      </c>
      <c r="W88" s="1">
        <v>0</v>
      </c>
      <c r="X88" s="1">
        <v>1</v>
      </c>
      <c r="Y88" s="1">
        <v>0</v>
      </c>
      <c r="Z88" s="1">
        <v>2388</v>
      </c>
      <c r="AA88">
        <v>3.9</v>
      </c>
      <c r="AB88" s="1" t="s">
        <v>396</v>
      </c>
      <c r="AC88" s="1" t="s">
        <v>1799</v>
      </c>
      <c r="AD88" t="s">
        <v>304</v>
      </c>
      <c r="AE88" t="s">
        <v>2381</v>
      </c>
      <c r="AF88" t="s">
        <v>139</v>
      </c>
      <c r="AG88">
        <v>0</v>
      </c>
      <c r="AH88" t="s">
        <v>87</v>
      </c>
      <c r="AI88">
        <v>5001</v>
      </c>
      <c r="AJ88">
        <v>10000</v>
      </c>
      <c r="AK88" s="7">
        <f t="shared" si="24"/>
        <v>7500.5</v>
      </c>
      <c r="AL88">
        <v>1968</v>
      </c>
      <c r="AM88">
        <v>56</v>
      </c>
      <c r="AN88" t="s">
        <v>53</v>
      </c>
      <c r="AO88" t="s">
        <v>397</v>
      </c>
      <c r="AP88" t="s">
        <v>59</v>
      </c>
      <c r="AQ88" s="8" t="s">
        <v>2401</v>
      </c>
      <c r="AR88" s="8"/>
      <c r="AS88">
        <v>1</v>
      </c>
      <c r="AT88" s="10" t="str">
        <f>IF(SEARCH("b",AV88,1),_xlfn.CONCAT(AS88,"000000000"),0)</f>
        <v>1000000000</v>
      </c>
      <c r="AU88" s="8"/>
      <c r="AV88" s="8" t="s">
        <v>2413</v>
      </c>
      <c r="AW88" s="8" t="e">
        <f t="shared" si="19"/>
        <v>#VALUE!</v>
      </c>
      <c r="AX88" t="s">
        <v>2357</v>
      </c>
      <c r="BB88" t="str">
        <v>Senior Data &amp; Machine Learning Scientist</v>
      </c>
    </row>
    <row r="89" spans="1:54" ht="39" customHeight="1" x14ac:dyDescent="0.35">
      <c r="A89" t="s">
        <v>398</v>
      </c>
      <c r="B89" t="e" cm="1">
        <f t="array" ref="B89">IF(SEARCH("DATA SCIENTIST",UPPER(A89),1),"DATA SCIENTIST",IF(SEARCH("DATA ANALYST",UPPER(A89),1),"DATA ANALYST",IF(SEARCH("DATA ENGINEER",UPPER(A89),1),"DATA ENGINEER",others)))</f>
        <v>#VALUE!</v>
      </c>
      <c r="C89" t="s">
        <v>2378</v>
      </c>
      <c r="D89" t="s">
        <v>399</v>
      </c>
      <c r="G89">
        <v>79</v>
      </c>
      <c r="H89">
        <v>79</v>
      </c>
      <c r="K89" t="s">
        <v>2477</v>
      </c>
      <c r="L89">
        <v>134</v>
      </c>
      <c r="O89">
        <v>134</v>
      </c>
      <c r="P89" t="s">
        <v>2566</v>
      </c>
      <c r="Q89">
        <v>106.5</v>
      </c>
      <c r="R89" t="s">
        <v>2655</v>
      </c>
      <c r="S89" s="1" t="s">
        <v>400</v>
      </c>
      <c r="T89" s="1">
        <v>0</v>
      </c>
      <c r="U89" s="1">
        <v>0</v>
      </c>
      <c r="V89" s="1">
        <v>0</v>
      </c>
      <c r="W89" s="1">
        <v>0</v>
      </c>
      <c r="X89" s="1">
        <v>0</v>
      </c>
      <c r="Y89" s="1">
        <v>1</v>
      </c>
      <c r="Z89" s="1">
        <v>2739</v>
      </c>
      <c r="AA89">
        <v>4.7</v>
      </c>
      <c r="AB89" s="1" t="s">
        <v>401</v>
      </c>
      <c r="AC89" s="1" t="s">
        <v>1800</v>
      </c>
      <c r="AD89" t="s">
        <v>402</v>
      </c>
      <c r="AE89" t="s">
        <v>2360</v>
      </c>
      <c r="AF89" t="s">
        <v>403</v>
      </c>
      <c r="AG89">
        <v>0</v>
      </c>
      <c r="AH89" t="s">
        <v>45</v>
      </c>
      <c r="AI89">
        <v>51</v>
      </c>
      <c r="AJ89">
        <v>200</v>
      </c>
      <c r="AK89" s="7">
        <f t="shared" si="24"/>
        <v>125.5</v>
      </c>
      <c r="AL89">
        <v>2003</v>
      </c>
      <c r="AM89">
        <v>21</v>
      </c>
      <c r="AN89" t="s">
        <v>18</v>
      </c>
      <c r="AO89" t="s">
        <v>181</v>
      </c>
      <c r="AP89" t="s">
        <v>75</v>
      </c>
      <c r="AQ89" s="8" t="s">
        <v>2404</v>
      </c>
      <c r="AR89" s="8"/>
      <c r="AS89">
        <v>10</v>
      </c>
      <c r="AT89" s="10" t="str">
        <f t="shared" si="26"/>
        <v>10000000</v>
      </c>
      <c r="AU89" s="8"/>
      <c r="AV89" s="8" t="s">
        <v>2417</v>
      </c>
      <c r="AW89" s="8" t="str">
        <f t="shared" si="19"/>
        <v xml:space="preserve">25 000000 </v>
      </c>
      <c r="AX89" t="s">
        <v>2357</v>
      </c>
      <c r="BB89" t="str">
        <v>Principal Data scientist (Computational Chemistry)</v>
      </c>
    </row>
    <row r="90" spans="1:54" ht="39" customHeight="1" x14ac:dyDescent="0.35">
      <c r="A90" t="s">
        <v>404</v>
      </c>
      <c r="B90" t="e" cm="1">
        <f t="array" ref="B90">IF(SEARCH("DATA SCIENTIST",UPPER(A90),1),"DATA SCIENTIST",IF(SEARCH("DATA ANALYST",UPPER(A90),1),"DATA ANALYST",IF(SEARCH("DATA ENGINEER",UPPER(A90),1),"DATA ENGINEER",others)))</f>
        <v>#VALUE!</v>
      </c>
      <c r="C90" t="s">
        <v>2378</v>
      </c>
      <c r="D90" t="s">
        <v>405</v>
      </c>
      <c r="G90">
        <v>52</v>
      </c>
      <c r="H90">
        <v>52</v>
      </c>
      <c r="K90" t="s">
        <v>2460</v>
      </c>
      <c r="L90">
        <v>93</v>
      </c>
      <c r="O90">
        <v>93</v>
      </c>
      <c r="P90" t="s">
        <v>2453</v>
      </c>
      <c r="Q90">
        <v>72.5</v>
      </c>
      <c r="R90" t="s">
        <v>2656</v>
      </c>
      <c r="S90" s="1" t="s">
        <v>2139</v>
      </c>
      <c r="T90" s="1">
        <v>0</v>
      </c>
      <c r="U90" s="1">
        <v>0</v>
      </c>
      <c r="V90" s="1">
        <v>1</v>
      </c>
      <c r="W90" s="1">
        <v>0</v>
      </c>
      <c r="X90" s="1">
        <v>0</v>
      </c>
      <c r="Y90" s="1">
        <v>0</v>
      </c>
      <c r="Z90" s="1">
        <v>2337</v>
      </c>
      <c r="AA90">
        <v>4.2</v>
      </c>
      <c r="AB90" s="1" t="s">
        <v>406</v>
      </c>
      <c r="AC90" s="1" t="s">
        <v>1801</v>
      </c>
      <c r="AD90" t="s">
        <v>407</v>
      </c>
      <c r="AE90" t="s">
        <v>2360</v>
      </c>
      <c r="AF90" t="s">
        <v>304</v>
      </c>
      <c r="AG90">
        <v>0</v>
      </c>
      <c r="AH90" t="s">
        <v>37</v>
      </c>
      <c r="AI90">
        <v>1001</v>
      </c>
      <c r="AJ90">
        <v>5000</v>
      </c>
      <c r="AK90" s="7">
        <f t="shared" si="24"/>
        <v>3000.5</v>
      </c>
      <c r="AL90">
        <v>1988</v>
      </c>
      <c r="AM90">
        <v>36</v>
      </c>
      <c r="AN90" t="s">
        <v>18</v>
      </c>
      <c r="AO90" t="s">
        <v>181</v>
      </c>
      <c r="AP90" t="s">
        <v>75</v>
      </c>
      <c r="AQ90" s="8" t="s">
        <v>2399</v>
      </c>
      <c r="AR90" s="8"/>
      <c r="AS90">
        <v>100</v>
      </c>
      <c r="AT90" s="10" t="str">
        <f t="shared" si="26"/>
        <v>100000000</v>
      </c>
      <c r="AU90" s="8"/>
      <c r="AV90" s="8" t="s">
        <v>2410</v>
      </c>
      <c r="AW90" s="8" t="str">
        <f t="shared" si="19"/>
        <v xml:space="preserve">500 000000 </v>
      </c>
      <c r="AX90" t="s">
        <v>2357</v>
      </c>
      <c r="BB90" t="str">
        <v>Principal Scientist, Chemistry &amp; Immunology</v>
      </c>
    </row>
    <row r="91" spans="1:54" ht="39" customHeight="1" x14ac:dyDescent="0.35">
      <c r="A91" t="s">
        <v>211</v>
      </c>
      <c r="B91" t="e" cm="1">
        <f t="array" ref="B91">IF(SEARCH("DATA SCIENTIST",UPPER(A91),1),"DATA SCIENTIST",IF(SEARCH("DATA ANALYST",UPPER(A91),1),"DATA ANALYST",IF(SEARCH("DATA ENGINEER",UPPER(A91),1),"DATA ENGINEER",others)))</f>
        <v>#VALUE!</v>
      </c>
      <c r="C91" t="s">
        <v>2378</v>
      </c>
      <c r="D91" t="s">
        <v>408</v>
      </c>
      <c r="G91">
        <v>55</v>
      </c>
      <c r="H91">
        <v>55</v>
      </c>
      <c r="K91" t="s">
        <v>2482</v>
      </c>
      <c r="L91">
        <v>116</v>
      </c>
      <c r="O91">
        <v>116</v>
      </c>
      <c r="P91" t="s">
        <v>2521</v>
      </c>
      <c r="Q91">
        <v>85.5</v>
      </c>
      <c r="R91" t="s">
        <v>2654</v>
      </c>
      <c r="S91" s="1" t="s">
        <v>409</v>
      </c>
      <c r="T91" s="1">
        <v>0</v>
      </c>
      <c r="U91" s="1">
        <v>0</v>
      </c>
      <c r="V91" s="1">
        <v>0</v>
      </c>
      <c r="W91" s="1">
        <v>0</v>
      </c>
      <c r="X91" s="1">
        <v>0</v>
      </c>
      <c r="Y91" s="1">
        <v>1</v>
      </c>
      <c r="Z91" s="1">
        <v>4090</v>
      </c>
      <c r="AA91">
        <v>3.4</v>
      </c>
      <c r="AB91" s="1" t="s">
        <v>410</v>
      </c>
      <c r="AC91" s="1" t="s">
        <v>1802</v>
      </c>
      <c r="AD91" t="s">
        <v>411</v>
      </c>
      <c r="AE91" t="s">
        <v>2360</v>
      </c>
      <c r="AF91" t="s">
        <v>412</v>
      </c>
      <c r="AG91">
        <v>0</v>
      </c>
      <c r="AH91" t="s">
        <v>24</v>
      </c>
      <c r="AL91">
        <v>1996</v>
      </c>
      <c r="AM91">
        <v>28</v>
      </c>
      <c r="AN91" t="s">
        <v>111</v>
      </c>
      <c r="AO91" t="s">
        <v>181</v>
      </c>
      <c r="AP91" t="s">
        <v>75</v>
      </c>
      <c r="AQ91" s="8" t="s">
        <v>94</v>
      </c>
      <c r="AR91" s="8"/>
      <c r="AS91" t="s">
        <v>2415</v>
      </c>
      <c r="AT91" s="10" t="e" cm="1">
        <f t="array" ref="AT91">_xlfn.IFS(SEARCH("m",AS91,1),SUBSTITUTE(AS91,"million","000000",1),SEARCH("b",AS91,1),SUBSTITUTE(AS91,"billion","000000000",1))</f>
        <v>#VALUE!</v>
      </c>
      <c r="AU91" s="8"/>
      <c r="AV91" s="8"/>
      <c r="AW91" s="8" t="e">
        <f t="shared" si="19"/>
        <v>#VALUE!</v>
      </c>
      <c r="AX91" t="s">
        <v>413</v>
      </c>
      <c r="BB91" t="str">
        <v>Software Engineer - Data Visualization</v>
      </c>
    </row>
    <row r="92" spans="1:54" ht="39" customHeight="1" x14ac:dyDescent="0.35">
      <c r="A92" t="s">
        <v>2064</v>
      </c>
      <c r="B92" t="str" cm="1">
        <f t="array" ref="B92">IF(SEARCH("DATA SCIENTIST",UPPER(A92),1),"DATA SCIENTIST",IF(SEARCH("DATA ANALYST",UPPER(A92),1),"DATA ANALYST",IF(SEARCH("DATA ENGINEER",UPPER(A92),1),"DATA ENGINEER",others)))</f>
        <v>DATA SCIENTIST</v>
      </c>
      <c r="C92" t="s">
        <v>2378</v>
      </c>
      <c r="D92" t="s">
        <v>414</v>
      </c>
      <c r="G92">
        <v>72</v>
      </c>
      <c r="H92">
        <v>72</v>
      </c>
      <c r="K92" t="s">
        <v>2452</v>
      </c>
      <c r="L92">
        <v>123</v>
      </c>
      <c r="O92">
        <v>123</v>
      </c>
      <c r="P92" t="s">
        <v>2567</v>
      </c>
      <c r="Q92">
        <v>97.5</v>
      </c>
      <c r="R92" t="s">
        <v>2647</v>
      </c>
      <c r="S92" s="1" t="s">
        <v>2140</v>
      </c>
      <c r="T92" s="1">
        <v>1</v>
      </c>
      <c r="U92" s="1">
        <v>0</v>
      </c>
      <c r="V92" s="1">
        <v>1</v>
      </c>
      <c r="W92" s="1">
        <v>0</v>
      </c>
      <c r="X92" s="1">
        <v>0</v>
      </c>
      <c r="Y92" s="1">
        <v>0</v>
      </c>
      <c r="Z92" s="1">
        <v>5354</v>
      </c>
      <c r="AA92">
        <v>3.2</v>
      </c>
      <c r="AB92" s="1" t="s">
        <v>415</v>
      </c>
      <c r="AC92" s="1" t="s">
        <v>1803</v>
      </c>
      <c r="AD92" t="s">
        <v>416</v>
      </c>
      <c r="AE92" t="s">
        <v>2366</v>
      </c>
      <c r="AF92" t="s">
        <v>417</v>
      </c>
      <c r="AG92">
        <v>0</v>
      </c>
      <c r="AH92" t="s">
        <v>87</v>
      </c>
      <c r="AI92">
        <v>5001</v>
      </c>
      <c r="AJ92">
        <v>10000</v>
      </c>
      <c r="AK92" s="7">
        <f t="shared" ref="AK92:AK100" si="27">AVERAGE(AI92,AJ92)</f>
        <v>7500.5</v>
      </c>
      <c r="AL92">
        <v>1958</v>
      </c>
      <c r="AM92">
        <v>66</v>
      </c>
      <c r="AN92" t="s">
        <v>128</v>
      </c>
      <c r="AO92" t="s">
        <v>418</v>
      </c>
      <c r="AP92" t="s">
        <v>38</v>
      </c>
      <c r="AQ92" s="8" t="s">
        <v>2401</v>
      </c>
      <c r="AR92" s="8"/>
      <c r="AS92">
        <v>1</v>
      </c>
      <c r="AT92" s="10" t="str">
        <f>IF(SEARCH("b",AV92,1),_xlfn.CONCAT(AS92,"000000000"),0)</f>
        <v>1000000000</v>
      </c>
      <c r="AU92" s="8"/>
      <c r="AV92" s="8" t="s">
        <v>2413</v>
      </c>
      <c r="AW92" s="8" t="e">
        <f t="shared" si="19"/>
        <v>#VALUE!</v>
      </c>
      <c r="AX92" t="s">
        <v>419</v>
      </c>
      <c r="BB92" t="str">
        <v>Scientist/Senior Scientist, Autoimmune</v>
      </c>
    </row>
    <row r="93" spans="1:54" ht="39" customHeight="1" x14ac:dyDescent="0.35">
      <c r="A93" t="s">
        <v>2064</v>
      </c>
      <c r="B93" t="str" cm="1">
        <f t="array" ref="B93">IF(SEARCH("DATA SCIENTIST",UPPER(A93),1),"DATA SCIENTIST",IF(SEARCH("DATA ANALYST",UPPER(A93),1),"DATA ANALYST",IF(SEARCH("DATA ENGINEER",UPPER(A93),1),"DATA ENGINEER",others)))</f>
        <v>DATA SCIENTIST</v>
      </c>
      <c r="C93" t="s">
        <v>2378</v>
      </c>
      <c r="D93" t="s">
        <v>420</v>
      </c>
      <c r="G93">
        <v>74</v>
      </c>
      <c r="H93">
        <v>74</v>
      </c>
      <c r="K93" t="s">
        <v>2458</v>
      </c>
      <c r="L93">
        <v>124</v>
      </c>
      <c r="O93">
        <v>124</v>
      </c>
      <c r="P93" t="s">
        <v>2501</v>
      </c>
      <c r="Q93">
        <v>99</v>
      </c>
      <c r="R93" t="s">
        <v>2476</v>
      </c>
      <c r="S93" s="1" t="s">
        <v>2141</v>
      </c>
      <c r="T93" s="1">
        <v>1</v>
      </c>
      <c r="U93" s="1">
        <v>0</v>
      </c>
      <c r="V93" s="1">
        <v>1</v>
      </c>
      <c r="W93" s="1">
        <v>0</v>
      </c>
      <c r="X93" s="1">
        <v>0</v>
      </c>
      <c r="Y93" s="1">
        <v>0</v>
      </c>
      <c r="Z93" s="1">
        <v>2590</v>
      </c>
      <c r="AA93">
        <v>3.9</v>
      </c>
      <c r="AB93" s="1" t="s">
        <v>335</v>
      </c>
      <c r="AC93" s="1" t="s">
        <v>1784</v>
      </c>
      <c r="AD93" t="s">
        <v>421</v>
      </c>
      <c r="AE93" t="s">
        <v>2366</v>
      </c>
      <c r="AF93" t="s">
        <v>337</v>
      </c>
      <c r="AG93">
        <v>0</v>
      </c>
      <c r="AH93" t="s">
        <v>17</v>
      </c>
      <c r="AI93">
        <v>501</v>
      </c>
      <c r="AJ93">
        <v>1000</v>
      </c>
      <c r="AK93" s="7">
        <f t="shared" si="27"/>
        <v>750.5</v>
      </c>
      <c r="AL93">
        <v>2010</v>
      </c>
      <c r="AM93">
        <v>14</v>
      </c>
      <c r="AN93" t="s">
        <v>18</v>
      </c>
      <c r="AO93" t="s">
        <v>181</v>
      </c>
      <c r="AP93" t="s">
        <v>75</v>
      </c>
      <c r="AQ93" s="8" t="s">
        <v>2399</v>
      </c>
      <c r="AR93" s="8"/>
      <c r="AS93">
        <v>100</v>
      </c>
      <c r="AT93" s="10" t="str">
        <f t="shared" ref="AT93" si="28">IF(SEARCH("m",AV93,1),_xlfn.CONCAT(AS93,"000000"),0)</f>
        <v>100000000</v>
      </c>
      <c r="AU93" s="8"/>
      <c r="AV93" s="8" t="s">
        <v>2410</v>
      </c>
      <c r="AW93" s="8" t="str">
        <f t="shared" si="19"/>
        <v xml:space="preserve">500 000000 </v>
      </c>
      <c r="AX93" t="s">
        <v>338</v>
      </c>
      <c r="BB93" t="str">
        <v>Staff Machine Learning Engineer</v>
      </c>
    </row>
    <row r="94" spans="1:54" ht="39" customHeight="1" x14ac:dyDescent="0.35">
      <c r="A94" t="s">
        <v>96</v>
      </c>
      <c r="B94" t="e" cm="1">
        <f t="array" ref="B94">IF(SEARCH("DATA SCIENTIST",UPPER(A94),1),"DATA SCIENTIST",IF(SEARCH("DATA ANALYST",UPPER(A94),1),"DATA ANALYST",IF(SEARCH("DATA ENGINEER",UPPER(A94),1),"DATA ENGINEER",others)))</f>
        <v>#VALUE!</v>
      </c>
      <c r="C94" t="s">
        <v>2378</v>
      </c>
      <c r="D94" t="s">
        <v>422</v>
      </c>
      <c r="G94">
        <v>40</v>
      </c>
      <c r="H94">
        <v>40</v>
      </c>
      <c r="K94" t="s">
        <v>2486</v>
      </c>
      <c r="L94">
        <v>73</v>
      </c>
      <c r="O94">
        <v>73</v>
      </c>
      <c r="P94" t="s">
        <v>2448</v>
      </c>
      <c r="Q94">
        <v>56.5</v>
      </c>
      <c r="R94" t="s">
        <v>2645</v>
      </c>
      <c r="S94" s="1" t="s">
        <v>423</v>
      </c>
      <c r="T94" s="1">
        <v>0</v>
      </c>
      <c r="U94" s="1">
        <v>0</v>
      </c>
      <c r="V94" s="1">
        <v>1</v>
      </c>
      <c r="W94" s="1">
        <v>0</v>
      </c>
      <c r="X94" s="1">
        <v>0</v>
      </c>
      <c r="Y94" s="1">
        <v>0</v>
      </c>
      <c r="Z94" s="1">
        <v>4257</v>
      </c>
      <c r="AA94">
        <v>3.1</v>
      </c>
      <c r="AB94" s="1" t="s">
        <v>424</v>
      </c>
      <c r="AC94" s="1" t="s">
        <v>1804</v>
      </c>
      <c r="AD94" t="s">
        <v>425</v>
      </c>
      <c r="AE94" t="s">
        <v>2384</v>
      </c>
      <c r="AF94" t="s">
        <v>255</v>
      </c>
      <c r="AG94">
        <v>0</v>
      </c>
      <c r="AH94" t="s">
        <v>37</v>
      </c>
      <c r="AI94">
        <v>1001</v>
      </c>
      <c r="AJ94">
        <v>5000</v>
      </c>
      <c r="AK94" s="7">
        <f t="shared" si="27"/>
        <v>3000.5</v>
      </c>
      <c r="AL94">
        <v>2001</v>
      </c>
      <c r="AM94">
        <v>23</v>
      </c>
      <c r="AN94" t="s">
        <v>18</v>
      </c>
      <c r="AO94" t="s">
        <v>129</v>
      </c>
      <c r="AP94" t="s">
        <v>130</v>
      </c>
      <c r="AQ94" s="8" t="s">
        <v>2398</v>
      </c>
      <c r="AR94" s="8"/>
      <c r="AS94">
        <v>2</v>
      </c>
      <c r="AT94" s="10" t="str">
        <f>IF(SEARCH("b",AV94,1),_xlfn.CONCAT(AS94,"000000000"),0)</f>
        <v>2000000000</v>
      </c>
      <c r="AU94" s="8"/>
      <c r="AV94" s="8" t="s">
        <v>2409</v>
      </c>
      <c r="AW94" s="8" t="e">
        <f t="shared" si="19"/>
        <v>#VALUE!</v>
      </c>
      <c r="AX94" t="s">
        <v>426</v>
      </c>
      <c r="BB94" t="str">
        <v>Principal Scientist, Hematology</v>
      </c>
    </row>
    <row r="95" spans="1:54" ht="39" customHeight="1" x14ac:dyDescent="0.35">
      <c r="A95" t="s">
        <v>2105</v>
      </c>
      <c r="B95" t="str" cm="1">
        <f t="array" ref="B95">IF(SEARCH("DATA SCIENTIST",UPPER(A95),1),"DATA SCIENTIST",IF(SEARCH("DATA ANALYST",UPPER(A95),1),"DATA ANALYST",IF(SEARCH("DATA ENGINEER",UPPER(A95),1),"DATA ENGINEER",others)))</f>
        <v>DATA SCIENTIST</v>
      </c>
      <c r="C95" t="s">
        <v>2378</v>
      </c>
      <c r="D95" t="s">
        <v>427</v>
      </c>
      <c r="G95">
        <v>102</v>
      </c>
      <c r="H95">
        <v>102</v>
      </c>
      <c r="K95" t="s">
        <v>2443</v>
      </c>
      <c r="L95">
        <v>164</v>
      </c>
      <c r="O95">
        <v>164</v>
      </c>
      <c r="P95" t="s">
        <v>2568</v>
      </c>
      <c r="Q95">
        <v>133</v>
      </c>
      <c r="R95" t="s">
        <v>2573</v>
      </c>
      <c r="S95" s="1" t="s">
        <v>2142</v>
      </c>
      <c r="T95" s="1">
        <v>1</v>
      </c>
      <c r="U95" s="1">
        <v>0</v>
      </c>
      <c r="V95" s="1">
        <v>0</v>
      </c>
      <c r="W95" s="1">
        <v>0</v>
      </c>
      <c r="X95" s="1">
        <v>0</v>
      </c>
      <c r="Y95" s="1">
        <v>1</v>
      </c>
      <c r="Z95" s="1">
        <v>5473</v>
      </c>
      <c r="AA95">
        <v>4.0999999999999996</v>
      </c>
      <c r="AB95" s="1" t="s">
        <v>428</v>
      </c>
      <c r="AC95" s="1" t="s">
        <v>1805</v>
      </c>
      <c r="AD95" t="s">
        <v>429</v>
      </c>
      <c r="AE95" t="s">
        <v>2360</v>
      </c>
      <c r="AF95" t="s">
        <v>429</v>
      </c>
      <c r="AG95">
        <v>1</v>
      </c>
      <c r="AH95" t="s">
        <v>208</v>
      </c>
      <c r="AI95">
        <v>1</v>
      </c>
      <c r="AJ95">
        <v>50</v>
      </c>
      <c r="AK95" s="7">
        <f t="shared" si="27"/>
        <v>25.5</v>
      </c>
      <c r="AL95">
        <v>2007</v>
      </c>
      <c r="AM95">
        <v>17</v>
      </c>
      <c r="AN95" t="s">
        <v>18</v>
      </c>
      <c r="AO95" t="s">
        <v>181</v>
      </c>
      <c r="AP95" t="s">
        <v>75</v>
      </c>
      <c r="AQ95" s="8" t="s">
        <v>47</v>
      </c>
      <c r="AR95" s="8" t="s">
        <v>47</v>
      </c>
      <c r="AT95" s="10" t="e" cm="1">
        <f t="array" ref="AT95">_xlfn.IFS(SEARCH("m",AS95,1),SUBSTITUTE(AS95,"million","000000",1),SEARCH("b",AS95,1),SUBSTITUTE(AS95,"billion","000000000",1))</f>
        <v>#VALUE!</v>
      </c>
      <c r="AU95" s="8"/>
      <c r="AV95" s="8"/>
      <c r="AW95" s="8" t="e">
        <f t="shared" si="19"/>
        <v>#VALUE!</v>
      </c>
      <c r="AX95" t="s">
        <v>2357</v>
      </c>
      <c r="BB95" t="str">
        <v>Lead Data Engineer</v>
      </c>
    </row>
    <row r="96" spans="1:54" ht="39" customHeight="1" x14ac:dyDescent="0.35">
      <c r="A96" t="s">
        <v>2064</v>
      </c>
      <c r="B96" t="str" cm="1">
        <f t="array" ref="B96">IF(SEARCH("DATA SCIENTIST",UPPER(A96),1),"DATA SCIENTIST",IF(SEARCH("DATA ANALYST",UPPER(A96),1),"DATA ANALYST",IF(SEARCH("DATA ENGINEER",UPPER(A96),1),"DATA ENGINEER",others)))</f>
        <v>DATA SCIENTIST</v>
      </c>
      <c r="C96" t="s">
        <v>2378</v>
      </c>
      <c r="D96" t="s">
        <v>430</v>
      </c>
      <c r="G96">
        <v>89</v>
      </c>
      <c r="H96">
        <v>89</v>
      </c>
      <c r="K96" t="s">
        <v>2487</v>
      </c>
      <c r="L96">
        <v>153</v>
      </c>
      <c r="O96">
        <v>153</v>
      </c>
      <c r="P96" t="s">
        <v>2569</v>
      </c>
      <c r="Q96">
        <v>121</v>
      </c>
      <c r="R96" t="s">
        <v>2489</v>
      </c>
      <c r="S96" s="1" t="s">
        <v>2143</v>
      </c>
      <c r="T96" s="1">
        <v>1</v>
      </c>
      <c r="U96" s="1">
        <v>1</v>
      </c>
      <c r="V96" s="1">
        <v>0</v>
      </c>
      <c r="W96" s="1">
        <v>0</v>
      </c>
      <c r="X96" s="1">
        <v>1</v>
      </c>
      <c r="Y96" s="1">
        <v>1</v>
      </c>
      <c r="Z96" s="1">
        <v>3453</v>
      </c>
      <c r="AA96">
        <v>3.8</v>
      </c>
      <c r="AB96" s="1" t="s">
        <v>431</v>
      </c>
      <c r="AC96" s="1" t="s">
        <v>1806</v>
      </c>
      <c r="AD96" t="s">
        <v>44</v>
      </c>
      <c r="AE96" t="s">
        <v>2363</v>
      </c>
      <c r="AF96" t="s">
        <v>44</v>
      </c>
      <c r="AG96">
        <v>1</v>
      </c>
      <c r="AH96" t="s">
        <v>45</v>
      </c>
      <c r="AI96">
        <v>51</v>
      </c>
      <c r="AJ96">
        <v>200</v>
      </c>
      <c r="AK96" s="7">
        <f t="shared" si="27"/>
        <v>125.5</v>
      </c>
      <c r="AL96">
        <v>2012</v>
      </c>
      <c r="AM96">
        <v>12</v>
      </c>
      <c r="AN96" t="s">
        <v>18</v>
      </c>
      <c r="AO96" t="s">
        <v>88</v>
      </c>
      <c r="AP96" t="s">
        <v>32</v>
      </c>
      <c r="AQ96" s="8" t="s">
        <v>47</v>
      </c>
      <c r="AR96" s="8" t="s">
        <v>47</v>
      </c>
      <c r="AT96" s="10" t="e" cm="1">
        <f t="array" ref="AT96">_xlfn.IFS(SEARCH("m",AS96,1),SUBSTITUTE(AS96,"million","000000",1),SEARCH("b",AS96,1),SUBSTITUTE(AS96,"billion","000000000",1))</f>
        <v>#VALUE!</v>
      </c>
      <c r="AU96" s="8"/>
      <c r="AV96" s="8"/>
      <c r="AW96" s="8" t="e">
        <f t="shared" si="19"/>
        <v>#VALUE!</v>
      </c>
      <c r="AX96" t="s">
        <v>2357</v>
      </c>
      <c r="BB96" t="str">
        <v>Marketing Data Analyst</v>
      </c>
    </row>
    <row r="97" spans="1:54" ht="39" customHeight="1" x14ac:dyDescent="0.35">
      <c r="A97" t="s">
        <v>2064</v>
      </c>
      <c r="B97" t="str" cm="1">
        <f t="array" ref="B97">IF(SEARCH("DATA SCIENTIST",UPPER(A97),1),"DATA SCIENTIST",IF(SEARCH("DATA ANALYST",UPPER(A97),1),"DATA ANALYST",IF(SEARCH("DATA ENGINEER",UPPER(A97),1),"DATA ENGINEER",others)))</f>
        <v>DATA SCIENTIST</v>
      </c>
      <c r="C97" t="s">
        <v>2378</v>
      </c>
      <c r="D97" t="s">
        <v>432</v>
      </c>
      <c r="G97">
        <v>61</v>
      </c>
      <c r="H97">
        <v>61</v>
      </c>
      <c r="K97" t="s">
        <v>2469</v>
      </c>
      <c r="L97">
        <v>110</v>
      </c>
      <c r="O97">
        <v>110</v>
      </c>
      <c r="P97" t="s">
        <v>2446</v>
      </c>
      <c r="Q97">
        <v>85.5</v>
      </c>
      <c r="R97" t="s">
        <v>2654</v>
      </c>
      <c r="S97" s="1" t="s">
        <v>2144</v>
      </c>
      <c r="T97" s="1">
        <v>1</v>
      </c>
      <c r="U97" s="1">
        <v>0</v>
      </c>
      <c r="V97" s="1">
        <v>0</v>
      </c>
      <c r="W97" s="1">
        <v>0</v>
      </c>
      <c r="X97" s="1">
        <v>0</v>
      </c>
      <c r="Y97" s="1">
        <v>1</v>
      </c>
      <c r="Z97" s="1">
        <v>3316</v>
      </c>
      <c r="AA97">
        <v>4.7</v>
      </c>
      <c r="AB97" s="1" t="s">
        <v>433</v>
      </c>
      <c r="AC97" s="1" t="s">
        <v>1807</v>
      </c>
      <c r="AD97" t="s">
        <v>434</v>
      </c>
      <c r="AE97" t="s">
        <v>2363</v>
      </c>
      <c r="AF97" t="s">
        <v>434</v>
      </c>
      <c r="AG97">
        <v>1</v>
      </c>
      <c r="AH97" t="s">
        <v>17</v>
      </c>
      <c r="AI97">
        <v>501</v>
      </c>
      <c r="AJ97">
        <v>1000</v>
      </c>
      <c r="AK97" s="7">
        <f t="shared" si="27"/>
        <v>750.5</v>
      </c>
      <c r="AL97">
        <v>1992</v>
      </c>
      <c r="AM97">
        <v>32</v>
      </c>
      <c r="AN97" t="s">
        <v>18</v>
      </c>
      <c r="AO97" t="s">
        <v>31</v>
      </c>
      <c r="AP97" t="s">
        <v>32</v>
      </c>
      <c r="AQ97" s="8" t="s">
        <v>47</v>
      </c>
      <c r="AR97" s="8" t="s">
        <v>47</v>
      </c>
      <c r="AT97" s="10" t="e" cm="1">
        <f t="array" ref="AT97">_xlfn.IFS(SEARCH("m",AS97,1),SUBSTITUTE(AS97,"million","000000",1),SEARCH("b",AS97,1),SUBSTITUTE(AS97,"billion","000000000",1))</f>
        <v>#VALUE!</v>
      </c>
      <c r="AU97" s="8"/>
      <c r="AV97" s="8"/>
      <c r="AW97" s="8" t="e">
        <f t="shared" si="19"/>
        <v>#VALUE!</v>
      </c>
      <c r="AX97" t="s">
        <v>435</v>
      </c>
      <c r="BB97" t="str">
        <v>Medical Laboratory Scientist</v>
      </c>
    </row>
    <row r="98" spans="1:54" ht="39" customHeight="1" x14ac:dyDescent="0.35">
      <c r="A98" t="s">
        <v>2145</v>
      </c>
      <c r="B98" t="str" cm="1">
        <f t="array" ref="B98">IF(SEARCH("DATA SCIENTIST",UPPER(A98),1),"DATA SCIENTIST",IF(SEARCH("DATA ANALYST",UPPER(A98),1),"DATA ANALYST",IF(SEARCH("DATA ENGINEER",UPPER(A98),1),"DATA ENGINEER",others)))</f>
        <v>DATA SCIENTIST</v>
      </c>
      <c r="C98" t="s">
        <v>2378</v>
      </c>
      <c r="D98" t="s">
        <v>436</v>
      </c>
      <c r="G98">
        <v>65</v>
      </c>
      <c r="H98">
        <v>65</v>
      </c>
      <c r="K98" t="s">
        <v>2473</v>
      </c>
      <c r="L98">
        <v>110</v>
      </c>
      <c r="O98">
        <v>110</v>
      </c>
      <c r="P98" t="s">
        <v>2446</v>
      </c>
      <c r="Q98">
        <v>87.5</v>
      </c>
      <c r="R98" t="s">
        <v>2620</v>
      </c>
      <c r="S98" s="1" t="s">
        <v>437</v>
      </c>
      <c r="T98" s="1">
        <v>1</v>
      </c>
      <c r="U98" s="1">
        <v>1</v>
      </c>
      <c r="V98" s="1">
        <v>0</v>
      </c>
      <c r="W98" s="1">
        <v>0</v>
      </c>
      <c r="X98" s="1">
        <v>0</v>
      </c>
      <c r="Y98" s="1">
        <v>1</v>
      </c>
      <c r="Z98" s="1">
        <v>3717</v>
      </c>
      <c r="AA98">
        <v>4.3</v>
      </c>
      <c r="AB98" s="1" t="s">
        <v>438</v>
      </c>
      <c r="AC98" s="1" t="s">
        <v>1808</v>
      </c>
      <c r="AD98" t="s">
        <v>439</v>
      </c>
      <c r="AE98" t="s">
        <v>2364</v>
      </c>
      <c r="AF98" t="s">
        <v>44</v>
      </c>
      <c r="AG98">
        <v>0</v>
      </c>
      <c r="AH98" t="s">
        <v>37</v>
      </c>
      <c r="AI98">
        <v>1001</v>
      </c>
      <c r="AJ98">
        <v>5000</v>
      </c>
      <c r="AK98" s="7">
        <f t="shared" si="27"/>
        <v>3000.5</v>
      </c>
      <c r="AL98">
        <v>2015</v>
      </c>
      <c r="AM98">
        <v>9</v>
      </c>
      <c r="AN98" t="s">
        <v>111</v>
      </c>
      <c r="AO98" t="s">
        <v>440</v>
      </c>
      <c r="AP98" t="s">
        <v>441</v>
      </c>
      <c r="AQ98" s="8" t="s">
        <v>47</v>
      </c>
      <c r="AR98" s="8" t="s">
        <v>47</v>
      </c>
      <c r="AT98" s="10" t="e" cm="1">
        <f t="array" ref="AT98">_xlfn.IFS(SEARCH("m",AS98,1),SUBSTITUTE(AS98,"million","000000",1),SEARCH("b",AS98,1),SUBSTITUTE(AS98,"billion","000000000",1))</f>
        <v>#VALUE!</v>
      </c>
      <c r="AU98" s="8"/>
      <c r="AV98" s="8"/>
      <c r="AW98" s="8" t="e">
        <f t="shared" si="19"/>
        <v>#VALUE!</v>
      </c>
      <c r="AX98" t="s">
        <v>442</v>
      </c>
      <c r="BB98" t="str">
        <v>R&amp;D Specialist/ Food Scientist</v>
      </c>
    </row>
    <row r="99" spans="1:54" ht="39" customHeight="1" x14ac:dyDescent="0.35">
      <c r="A99" t="s">
        <v>2099</v>
      </c>
      <c r="B99" t="str" cm="1">
        <f t="array" ref="B99">IF(SEARCH("DATA SCIENTIST",UPPER(A99),1),"DATA SCIENTIST",IF(SEARCH("DATA ANALYST",UPPER(A99),1),"DATA ANALYST",IF(SEARCH("DATA ENGINEER",UPPER(A99),1),"DATA ENGINEER",others)))</f>
        <v>DATA SCIENTIST</v>
      </c>
      <c r="C99" t="s">
        <v>2427</v>
      </c>
      <c r="D99" t="s">
        <v>443</v>
      </c>
      <c r="G99">
        <v>200</v>
      </c>
      <c r="H99">
        <v>200</v>
      </c>
      <c r="K99" t="s">
        <v>2488</v>
      </c>
      <c r="L99">
        <v>275</v>
      </c>
      <c r="O99">
        <v>275</v>
      </c>
      <c r="P99" t="s">
        <v>2570</v>
      </c>
      <c r="Q99">
        <v>237.5</v>
      </c>
      <c r="R99" t="s">
        <v>2657</v>
      </c>
      <c r="S99" s="1" t="s">
        <v>2146</v>
      </c>
      <c r="T99" s="1">
        <v>1</v>
      </c>
      <c r="U99" s="1">
        <v>1</v>
      </c>
      <c r="V99" s="1">
        <v>1</v>
      </c>
      <c r="W99" s="1">
        <v>0</v>
      </c>
      <c r="X99" s="1">
        <v>0</v>
      </c>
      <c r="Y99" s="1">
        <v>0</v>
      </c>
      <c r="Z99" s="1">
        <v>3319</v>
      </c>
      <c r="AA99">
        <v>4.2</v>
      </c>
      <c r="AB99" s="1" t="s">
        <v>444</v>
      </c>
      <c r="AC99" s="1" t="s">
        <v>1809</v>
      </c>
      <c r="AD99" t="s">
        <v>225</v>
      </c>
      <c r="AE99" t="s">
        <v>2375</v>
      </c>
      <c r="AF99" t="s">
        <v>225</v>
      </c>
      <c r="AG99">
        <v>1</v>
      </c>
      <c r="AH99" t="s">
        <v>37</v>
      </c>
      <c r="AI99">
        <v>1001</v>
      </c>
      <c r="AJ99">
        <v>5000</v>
      </c>
      <c r="AK99" s="7">
        <f t="shared" si="27"/>
        <v>3000.5</v>
      </c>
      <c r="AL99">
        <v>1935</v>
      </c>
      <c r="AM99">
        <v>89</v>
      </c>
      <c r="AN99" t="s">
        <v>18</v>
      </c>
      <c r="AO99" t="s">
        <v>64</v>
      </c>
      <c r="AP99" t="s">
        <v>32</v>
      </c>
      <c r="AQ99" s="8" t="s">
        <v>47</v>
      </c>
      <c r="AR99" s="8" t="s">
        <v>47</v>
      </c>
      <c r="AT99" s="10" t="e" cm="1">
        <f t="array" ref="AT99">_xlfn.IFS(SEARCH("m",AS99,1),SUBSTITUTE(AS99,"million","000000",1),SEARCH("b",AS99,1),SUBSTITUTE(AS99,"billion","000000000",1))</f>
        <v>#VALUE!</v>
      </c>
      <c r="AU99" s="8"/>
      <c r="AV99" s="8"/>
      <c r="AW99" s="8" t="e">
        <f t="shared" si="19"/>
        <v>#VALUE!</v>
      </c>
      <c r="AX99" t="s">
        <v>445</v>
      </c>
      <c r="BB99" t="str">
        <v>Senior Research Scientist-Machine Learning</v>
      </c>
    </row>
    <row r="100" spans="1:54" ht="39" customHeight="1" x14ac:dyDescent="0.35">
      <c r="A100" t="s">
        <v>195</v>
      </c>
      <c r="B100" t="e" cm="1">
        <f t="array" ref="B100">IF(SEARCH("DATA SCIENTIST",UPPER(A100),1),"DATA SCIENTIST",IF(SEARCH("DATA ANALYST",UPPER(A100),1),"DATA ANALYST",IF(SEARCH("DATA ENGINEER",UPPER(A100),1),"DATA ENGINEER",others)))</f>
        <v>#VALUE!</v>
      </c>
      <c r="C100" t="s">
        <v>2378</v>
      </c>
      <c r="D100" t="s">
        <v>446</v>
      </c>
      <c r="G100">
        <v>68</v>
      </c>
      <c r="H100">
        <v>68</v>
      </c>
      <c r="K100" t="s">
        <v>2459</v>
      </c>
      <c r="L100">
        <v>123</v>
      </c>
      <c r="O100">
        <v>123</v>
      </c>
      <c r="P100" t="s">
        <v>2567</v>
      </c>
      <c r="Q100">
        <v>95.5</v>
      </c>
      <c r="R100" t="s">
        <v>2658</v>
      </c>
      <c r="S100" s="1" t="s">
        <v>2147</v>
      </c>
      <c r="T100" s="1">
        <v>1</v>
      </c>
      <c r="U100" s="1">
        <v>0</v>
      </c>
      <c r="V100" s="1">
        <v>0</v>
      </c>
      <c r="W100" s="1">
        <v>0</v>
      </c>
      <c r="X100" s="1">
        <v>1</v>
      </c>
      <c r="Y100" s="1">
        <v>1</v>
      </c>
      <c r="Z100" s="1">
        <v>5497</v>
      </c>
      <c r="AA100">
        <v>3.9</v>
      </c>
      <c r="AB100" s="1" t="s">
        <v>447</v>
      </c>
      <c r="AC100" s="1" t="s">
        <v>1810</v>
      </c>
      <c r="AD100" t="s">
        <v>448</v>
      </c>
      <c r="AE100" t="s">
        <v>2385</v>
      </c>
      <c r="AF100" t="s">
        <v>449</v>
      </c>
      <c r="AG100">
        <v>0</v>
      </c>
      <c r="AH100" t="s">
        <v>37</v>
      </c>
      <c r="AI100">
        <v>1001</v>
      </c>
      <c r="AJ100">
        <v>5000</v>
      </c>
      <c r="AK100" s="7">
        <f t="shared" si="27"/>
        <v>3000.5</v>
      </c>
      <c r="AL100">
        <v>1997</v>
      </c>
      <c r="AM100">
        <v>27</v>
      </c>
      <c r="AN100" t="s">
        <v>18</v>
      </c>
      <c r="AO100" t="s">
        <v>181</v>
      </c>
      <c r="AP100" t="s">
        <v>75</v>
      </c>
      <c r="AQ100" s="8" t="s">
        <v>2399</v>
      </c>
      <c r="AR100" s="8"/>
      <c r="AS100">
        <v>100</v>
      </c>
      <c r="AT100" s="10" t="str">
        <f t="shared" ref="AT100" si="29">IF(SEARCH("m",AV100,1),_xlfn.CONCAT(AS100,"000000"),0)</f>
        <v>100000000</v>
      </c>
      <c r="AU100" s="8"/>
      <c r="AV100" s="8" t="s">
        <v>2410</v>
      </c>
      <c r="AW100" s="8" t="str">
        <f t="shared" si="19"/>
        <v xml:space="preserve">500 000000 </v>
      </c>
      <c r="AX100" t="s">
        <v>450</v>
      </c>
      <c r="BB100" t="str">
        <v>Analytics Manager - Data Mart</v>
      </c>
    </row>
    <row r="101" spans="1:54" ht="39" customHeight="1" x14ac:dyDescent="0.35">
      <c r="A101" t="s">
        <v>2099</v>
      </c>
      <c r="B101" t="str" cm="1">
        <f t="array" ref="B101">IF(SEARCH("DATA SCIENTIST",UPPER(A101),1),"DATA SCIENTIST",IF(SEARCH("DATA ANALYST",UPPER(A101),1),"DATA ANALYST",IF(SEARCH("DATA ENGINEER",UPPER(A101),1),"DATA ENGINEER",others)))</f>
        <v>DATA SCIENTIST</v>
      </c>
      <c r="C101" t="s">
        <v>2427</v>
      </c>
      <c r="D101" t="s">
        <v>451</v>
      </c>
      <c r="G101">
        <v>80</v>
      </c>
      <c r="H101">
        <v>80</v>
      </c>
      <c r="K101" t="s">
        <v>2431</v>
      </c>
      <c r="L101">
        <v>129</v>
      </c>
      <c r="O101">
        <v>129</v>
      </c>
      <c r="P101" t="s">
        <v>2536</v>
      </c>
      <c r="Q101">
        <v>104.5</v>
      </c>
      <c r="R101" t="s">
        <v>2659</v>
      </c>
      <c r="S101" s="1" t="s">
        <v>2148</v>
      </c>
      <c r="T101" s="1">
        <v>1</v>
      </c>
      <c r="U101" s="1">
        <v>1</v>
      </c>
      <c r="V101" s="1">
        <v>1</v>
      </c>
      <c r="W101" s="1">
        <v>1</v>
      </c>
      <c r="X101" s="1">
        <v>1</v>
      </c>
      <c r="Y101" s="1">
        <v>1</v>
      </c>
      <c r="Z101" s="1">
        <v>4756</v>
      </c>
      <c r="AA101">
        <v>3.3</v>
      </c>
      <c r="AB101" s="1" t="s">
        <v>452</v>
      </c>
      <c r="AC101" s="1" t="s">
        <v>1811</v>
      </c>
      <c r="AD101" t="s">
        <v>453</v>
      </c>
      <c r="AE101" t="s">
        <v>2374</v>
      </c>
      <c r="AF101" t="s">
        <v>164</v>
      </c>
      <c r="AG101">
        <v>0</v>
      </c>
      <c r="AH101" t="s">
        <v>24</v>
      </c>
      <c r="AL101">
        <v>1994</v>
      </c>
      <c r="AM101">
        <v>30</v>
      </c>
      <c r="AN101" t="s">
        <v>53</v>
      </c>
      <c r="AO101" t="s">
        <v>454</v>
      </c>
      <c r="AP101" t="s">
        <v>218</v>
      </c>
      <c r="AQ101" s="8" t="s">
        <v>2405</v>
      </c>
      <c r="AR101" s="8"/>
      <c r="AS101">
        <v>5</v>
      </c>
      <c r="AT101" s="10" t="str">
        <f>IF(SEARCH("b",AV101,1),_xlfn.CONCAT(AS101,"000000000"),0)</f>
        <v>5000000000</v>
      </c>
      <c r="AU101" s="8"/>
      <c r="AV101" s="8" t="s">
        <v>2418</v>
      </c>
      <c r="AW101" s="8" t="e">
        <f t="shared" si="19"/>
        <v>#VALUE!</v>
      </c>
      <c r="AX101" t="s">
        <v>2357</v>
      </c>
      <c r="BB101" t="str">
        <v>Sr. Data Engineer - Contract-to-Hire (Java)</v>
      </c>
    </row>
    <row r="102" spans="1:54" ht="39" customHeight="1" x14ac:dyDescent="0.35">
      <c r="A102" t="s">
        <v>455</v>
      </c>
      <c r="B102" t="e" cm="1">
        <f t="array" ref="B102">IF(SEARCH("DATA SCIENTIST",UPPER(A102),1),"DATA SCIENTIST",IF(SEARCH("DATA ANALYST",UPPER(A102),1),"DATA ANALYST",IF(SEARCH("DATA ENGINEER",UPPER(A102),1),"DATA ENGINEER",others)))</f>
        <v>#VALUE!</v>
      </c>
      <c r="C102" t="s">
        <v>2378</v>
      </c>
      <c r="D102" t="s">
        <v>305</v>
      </c>
      <c r="G102">
        <v>41</v>
      </c>
      <c r="H102">
        <v>41</v>
      </c>
      <c r="K102" t="s">
        <v>2464</v>
      </c>
      <c r="L102">
        <v>72</v>
      </c>
      <c r="O102">
        <v>72</v>
      </c>
      <c r="P102" t="s">
        <v>2452</v>
      </c>
      <c r="Q102">
        <v>56.5</v>
      </c>
      <c r="R102" t="s">
        <v>2645</v>
      </c>
      <c r="S102" s="1" t="s">
        <v>456</v>
      </c>
      <c r="T102" s="1">
        <v>0</v>
      </c>
      <c r="U102" s="1">
        <v>0</v>
      </c>
      <c r="V102" s="1">
        <v>1</v>
      </c>
      <c r="W102" s="1">
        <v>0</v>
      </c>
      <c r="X102" s="1">
        <v>0</v>
      </c>
      <c r="Y102" s="1">
        <v>1</v>
      </c>
      <c r="Z102" s="1">
        <v>5623</v>
      </c>
      <c r="AA102">
        <v>4.7</v>
      </c>
      <c r="AB102" s="1" t="s">
        <v>457</v>
      </c>
      <c r="AC102" s="1" t="s">
        <v>1812</v>
      </c>
      <c r="AD102" t="s">
        <v>458</v>
      </c>
      <c r="AE102" t="s">
        <v>2368</v>
      </c>
      <c r="AF102" t="s">
        <v>459</v>
      </c>
      <c r="AG102">
        <v>0</v>
      </c>
      <c r="AH102" t="s">
        <v>52</v>
      </c>
      <c r="AI102">
        <v>201</v>
      </c>
      <c r="AJ102">
        <v>500</v>
      </c>
      <c r="AK102" s="7">
        <f t="shared" ref="AK102:AK121" si="30">AVERAGE(AI102,AJ102)</f>
        <v>350.5</v>
      </c>
      <c r="AL102">
        <v>2012</v>
      </c>
      <c r="AM102">
        <v>12</v>
      </c>
      <c r="AN102" t="s">
        <v>18</v>
      </c>
      <c r="AO102" t="s">
        <v>186</v>
      </c>
      <c r="AP102" t="s">
        <v>75</v>
      </c>
      <c r="AQ102" s="8" t="s">
        <v>47</v>
      </c>
      <c r="AR102" s="8" t="s">
        <v>47</v>
      </c>
      <c r="AT102" s="10" t="e" cm="1">
        <f t="array" ref="AT102">_xlfn.IFS(SEARCH("m",AS102,1),SUBSTITUTE(AS102,"million","000000",1),SEARCH("b",AS102,1),SUBSTITUTE(AS102,"billion","000000000",1))</f>
        <v>#VALUE!</v>
      </c>
      <c r="AU102" s="8"/>
      <c r="AV102" s="8"/>
      <c r="AW102" s="8" t="e">
        <f t="shared" si="19"/>
        <v>#VALUE!</v>
      </c>
      <c r="AX102" t="s">
        <v>460</v>
      </c>
      <c r="BB102" t="str">
        <v>MED TECH/LAB SCIENTIST- SOUTH COASTAL LAB</v>
      </c>
    </row>
    <row r="103" spans="1:54" ht="39" customHeight="1" x14ac:dyDescent="0.35">
      <c r="A103" t="s">
        <v>461</v>
      </c>
      <c r="B103" t="e" cm="1">
        <f t="array" ref="B103">IF(SEARCH("DATA SCIENTIST",UPPER(A103),1),"DATA SCIENTIST",IF(SEARCH("DATA ANALYST",UPPER(A103),1),"DATA ANALYST",IF(SEARCH("DATA ENGINEER",UPPER(A103),1),"DATA ENGINEER",others)))</f>
        <v>#VALUE!</v>
      </c>
      <c r="C103" t="s">
        <v>2427</v>
      </c>
      <c r="D103" t="s">
        <v>462</v>
      </c>
      <c r="G103">
        <v>39</v>
      </c>
      <c r="H103">
        <v>39</v>
      </c>
      <c r="K103" t="s">
        <v>2483</v>
      </c>
      <c r="L103">
        <v>71</v>
      </c>
      <c r="O103">
        <v>71</v>
      </c>
      <c r="P103" t="s">
        <v>2434</v>
      </c>
      <c r="Q103">
        <v>55</v>
      </c>
      <c r="R103" t="s">
        <v>2482</v>
      </c>
      <c r="S103" s="1" t="s">
        <v>463</v>
      </c>
      <c r="T103" s="1">
        <v>0</v>
      </c>
      <c r="U103" s="1">
        <v>0</v>
      </c>
      <c r="V103" s="1">
        <v>1</v>
      </c>
      <c r="W103" s="1">
        <v>0</v>
      </c>
      <c r="X103" s="1">
        <v>0</v>
      </c>
      <c r="Y103" s="1">
        <v>0</v>
      </c>
      <c r="Z103" s="1">
        <v>3209</v>
      </c>
      <c r="AA103">
        <v>4.3</v>
      </c>
      <c r="AB103" s="1" t="s">
        <v>464</v>
      </c>
      <c r="AC103" s="1" t="s">
        <v>1813</v>
      </c>
      <c r="AD103" t="s">
        <v>465</v>
      </c>
      <c r="AE103" t="s">
        <v>2386</v>
      </c>
      <c r="AF103" t="s">
        <v>465</v>
      </c>
      <c r="AG103">
        <v>1</v>
      </c>
      <c r="AH103" t="s">
        <v>52</v>
      </c>
      <c r="AI103">
        <v>201</v>
      </c>
      <c r="AJ103">
        <v>500</v>
      </c>
      <c r="AK103" s="7">
        <f t="shared" si="30"/>
        <v>350.5</v>
      </c>
      <c r="AL103">
        <v>2010</v>
      </c>
      <c r="AM103">
        <v>14</v>
      </c>
      <c r="AN103" t="s">
        <v>18</v>
      </c>
      <c r="AO103" t="s">
        <v>122</v>
      </c>
      <c r="AP103" t="s">
        <v>75</v>
      </c>
      <c r="AQ103" s="8" t="s">
        <v>2402</v>
      </c>
      <c r="AR103" s="8"/>
      <c r="AS103">
        <v>25</v>
      </c>
      <c r="AT103" s="10" t="str">
        <f>IF(SEARCH("m",AV103,1),_xlfn.CONCAT(AS103,"000000"),0)</f>
        <v>25000000</v>
      </c>
      <c r="AU103" s="8"/>
      <c r="AV103" s="8" t="s">
        <v>2414</v>
      </c>
      <c r="AW103" s="8" t="str">
        <f t="shared" si="19"/>
        <v xml:space="preserve">50 000000 </v>
      </c>
      <c r="AX103" t="s">
        <v>2357</v>
      </c>
      <c r="BB103" t="str">
        <v>Food Scientist - Developer</v>
      </c>
    </row>
    <row r="104" spans="1:54" ht="39" customHeight="1" x14ac:dyDescent="0.35">
      <c r="A104" t="s">
        <v>65</v>
      </c>
      <c r="B104" t="e" cm="1">
        <f t="array" ref="B104">IF(SEARCH("DATA SCIENTIST",UPPER(A104),1),"DATA SCIENTIST",IF(SEARCH("DATA ANALYST",UPPER(A104),1),"DATA ANALYST",IF(SEARCH("DATA ENGINEER",UPPER(A104),1),"DATA ENGINEER",others)))</f>
        <v>#VALUE!</v>
      </c>
      <c r="C104" t="s">
        <v>2378</v>
      </c>
      <c r="D104" t="s">
        <v>466</v>
      </c>
      <c r="G104">
        <v>38</v>
      </c>
      <c r="H104">
        <v>38</v>
      </c>
      <c r="K104" t="s">
        <v>2436</v>
      </c>
      <c r="L104">
        <v>85</v>
      </c>
      <c r="O104">
        <v>85</v>
      </c>
      <c r="P104" t="s">
        <v>2454</v>
      </c>
      <c r="Q104">
        <v>61.5</v>
      </c>
      <c r="R104" t="s">
        <v>2660</v>
      </c>
      <c r="S104" s="1" t="s">
        <v>467</v>
      </c>
      <c r="T104" s="1">
        <v>0</v>
      </c>
      <c r="U104" s="1">
        <v>0</v>
      </c>
      <c r="V104" s="1">
        <v>1</v>
      </c>
      <c r="W104" s="1">
        <v>0</v>
      </c>
      <c r="X104" s="1">
        <v>0</v>
      </c>
      <c r="Y104" s="1">
        <v>0</v>
      </c>
      <c r="Z104" s="1">
        <v>4917</v>
      </c>
      <c r="AA104">
        <v>2.9</v>
      </c>
      <c r="AB104" s="1" t="s">
        <v>468</v>
      </c>
      <c r="AC104" s="1" t="s">
        <v>1814</v>
      </c>
      <c r="AD104" t="s">
        <v>237</v>
      </c>
      <c r="AE104" t="s">
        <v>2387</v>
      </c>
      <c r="AF104" t="s">
        <v>237</v>
      </c>
      <c r="AG104">
        <v>1</v>
      </c>
      <c r="AH104" t="s">
        <v>37</v>
      </c>
      <c r="AI104">
        <v>1001</v>
      </c>
      <c r="AJ104">
        <v>5000</v>
      </c>
      <c r="AK104" s="7">
        <f t="shared" si="30"/>
        <v>3000.5</v>
      </c>
      <c r="AL104">
        <v>1977</v>
      </c>
      <c r="AM104">
        <v>47</v>
      </c>
      <c r="AN104" t="s">
        <v>70</v>
      </c>
      <c r="AO104" t="s">
        <v>26</v>
      </c>
      <c r="AP104" t="s">
        <v>27</v>
      </c>
      <c r="AQ104" s="8" t="s">
        <v>47</v>
      </c>
      <c r="AR104" s="8" t="s">
        <v>47</v>
      </c>
      <c r="AT104" s="10" t="e" cm="1">
        <f t="array" ref="AT104">_xlfn.IFS(SEARCH("m",AS104,1),SUBSTITUTE(AS104,"million","000000",1),SEARCH("b",AS104,1),SUBSTITUTE(AS104,"billion","000000000",1))</f>
        <v>#VALUE!</v>
      </c>
      <c r="AU104" s="8"/>
      <c r="AV104" s="8"/>
      <c r="AW104" s="8" t="e">
        <f t="shared" si="19"/>
        <v>#VALUE!</v>
      </c>
      <c r="AX104" t="s">
        <v>469</v>
      </c>
      <c r="BB104" t="str">
        <v>Staff Scientist-Downstream Process Development</v>
      </c>
    </row>
    <row r="105" spans="1:54" ht="39" customHeight="1" x14ac:dyDescent="0.35">
      <c r="A105" t="s">
        <v>2064</v>
      </c>
      <c r="B105" t="str" cm="1">
        <f t="array" ref="B105">IF(SEARCH("DATA SCIENTIST",UPPER(A105),1),"DATA SCIENTIST",IF(SEARCH("DATA ANALYST",UPPER(A105),1),"DATA ANALYST",IF(SEARCH("DATA ENGINEER",UPPER(A105),1),"DATA ENGINEER",others)))</f>
        <v>DATA SCIENTIST</v>
      </c>
      <c r="C105" t="s">
        <v>2378</v>
      </c>
      <c r="D105" t="s">
        <v>470</v>
      </c>
      <c r="G105">
        <v>121</v>
      </c>
      <c r="H105">
        <v>121</v>
      </c>
      <c r="K105" t="s">
        <v>2489</v>
      </c>
      <c r="L105">
        <v>193</v>
      </c>
      <c r="O105">
        <v>193</v>
      </c>
      <c r="P105" t="s">
        <v>2571</v>
      </c>
      <c r="Q105">
        <v>157</v>
      </c>
      <c r="R105" t="s">
        <v>2561</v>
      </c>
      <c r="S105" s="1" t="s">
        <v>2149</v>
      </c>
      <c r="T105" s="1">
        <v>0</v>
      </c>
      <c r="U105" s="1">
        <v>1</v>
      </c>
      <c r="V105" s="1">
        <v>0</v>
      </c>
      <c r="W105" s="1">
        <v>1</v>
      </c>
      <c r="X105" s="1">
        <v>1</v>
      </c>
      <c r="Y105" s="1">
        <v>0</v>
      </c>
      <c r="Z105" s="1">
        <v>5153</v>
      </c>
      <c r="AA105">
        <v>4.5</v>
      </c>
      <c r="AB105" s="1" t="s">
        <v>471</v>
      </c>
      <c r="AC105" s="1" t="s">
        <v>1815</v>
      </c>
      <c r="AD105" t="s">
        <v>79</v>
      </c>
      <c r="AE105" t="s">
        <v>2365</v>
      </c>
      <c r="AF105" t="s">
        <v>79</v>
      </c>
      <c r="AG105">
        <v>1</v>
      </c>
      <c r="AH105" t="s">
        <v>52</v>
      </c>
      <c r="AI105">
        <v>201</v>
      </c>
      <c r="AJ105">
        <v>500</v>
      </c>
      <c r="AK105" s="7">
        <f t="shared" si="30"/>
        <v>350.5</v>
      </c>
      <c r="AL105">
        <v>2006</v>
      </c>
      <c r="AM105">
        <v>18</v>
      </c>
      <c r="AN105" t="s">
        <v>18</v>
      </c>
      <c r="AO105" t="s">
        <v>186</v>
      </c>
      <c r="AP105" t="s">
        <v>75</v>
      </c>
      <c r="AQ105" s="8" t="s">
        <v>2399</v>
      </c>
      <c r="AR105" s="8"/>
      <c r="AS105">
        <v>100</v>
      </c>
      <c r="AT105" s="10" t="str">
        <f>IF(SEARCH("m",AV105,1),_xlfn.CONCAT(AS105,"000000"),0)</f>
        <v>100000000</v>
      </c>
      <c r="AU105" s="8"/>
      <c r="AV105" s="8" t="s">
        <v>2410</v>
      </c>
      <c r="AW105" s="8" t="str">
        <f t="shared" si="19"/>
        <v xml:space="preserve">500 000000 </v>
      </c>
      <c r="AX105" t="s">
        <v>472</v>
      </c>
      <c r="BB105" t="str">
        <v>Sr. Data Engineer</v>
      </c>
    </row>
    <row r="106" spans="1:54" ht="39" customHeight="1" x14ac:dyDescent="0.35">
      <c r="A106" t="s">
        <v>195</v>
      </c>
      <c r="B106" t="e" cm="1">
        <f t="array" ref="B106">IF(SEARCH("DATA SCIENTIST",UPPER(A106),1),"DATA SCIENTIST",IF(SEARCH("DATA ANALYST",UPPER(A106),1),"DATA ANALYST",IF(SEARCH("DATA ENGINEER",UPPER(A106),1),"DATA ENGINEER",others)))</f>
        <v>#VALUE!</v>
      </c>
      <c r="C106" t="s">
        <v>2378</v>
      </c>
      <c r="D106" t="s">
        <v>473</v>
      </c>
      <c r="G106">
        <v>54</v>
      </c>
      <c r="H106">
        <v>54</v>
      </c>
      <c r="K106" t="s">
        <v>2435</v>
      </c>
      <c r="L106">
        <v>102</v>
      </c>
      <c r="O106">
        <v>102</v>
      </c>
      <c r="P106" t="s">
        <v>2443</v>
      </c>
      <c r="Q106">
        <v>78</v>
      </c>
      <c r="R106" t="s">
        <v>2520</v>
      </c>
      <c r="S106" s="1" t="s">
        <v>474</v>
      </c>
      <c r="T106" s="1">
        <v>1</v>
      </c>
      <c r="U106" s="1">
        <v>0</v>
      </c>
      <c r="V106" s="1">
        <v>0</v>
      </c>
      <c r="W106" s="1">
        <v>0</v>
      </c>
      <c r="X106" s="1">
        <v>0</v>
      </c>
      <c r="Y106" s="1">
        <v>0</v>
      </c>
      <c r="Z106" s="1">
        <v>2232</v>
      </c>
      <c r="AA106">
        <v>3.4</v>
      </c>
      <c r="AB106" s="1" t="s">
        <v>475</v>
      </c>
      <c r="AC106" s="1" t="s">
        <v>1816</v>
      </c>
      <c r="AD106" t="s">
        <v>476</v>
      </c>
      <c r="AE106" t="s">
        <v>2368</v>
      </c>
      <c r="AF106" t="s">
        <v>476</v>
      </c>
      <c r="AG106">
        <v>1</v>
      </c>
      <c r="AH106" t="s">
        <v>52</v>
      </c>
      <c r="AI106">
        <v>201</v>
      </c>
      <c r="AJ106">
        <v>500</v>
      </c>
      <c r="AK106" s="7">
        <f t="shared" si="30"/>
        <v>350.5</v>
      </c>
      <c r="AL106">
        <v>2019</v>
      </c>
      <c r="AM106">
        <v>5</v>
      </c>
      <c r="AN106" t="s">
        <v>18</v>
      </c>
      <c r="AO106" t="s">
        <v>74</v>
      </c>
      <c r="AP106" t="s">
        <v>75</v>
      </c>
      <c r="AQ106" s="8" t="s">
        <v>47</v>
      </c>
      <c r="AR106" s="8" t="s">
        <v>47</v>
      </c>
      <c r="AT106" s="10" t="e" cm="1">
        <f t="array" ref="AT106">_xlfn.IFS(SEARCH("m",AS106,1),SUBSTITUTE(AS106,"million","000000",1),SEARCH("b",AS106,1),SUBSTITUTE(AS106,"billion","000000000",1))</f>
        <v>#VALUE!</v>
      </c>
      <c r="AU106" s="8"/>
      <c r="AV106" s="8"/>
      <c r="AW106" s="8" t="e">
        <f t="shared" si="19"/>
        <v>#VALUE!</v>
      </c>
      <c r="AX106" t="s">
        <v>477</v>
      </c>
      <c r="BB106" t="str">
        <v>Senior Research Statistician- Data scientist</v>
      </c>
    </row>
    <row r="107" spans="1:54" ht="39" customHeight="1" x14ac:dyDescent="0.35">
      <c r="A107" t="s">
        <v>2064</v>
      </c>
      <c r="B107" t="str" cm="1">
        <f t="array" ref="B107">IF(SEARCH("DATA SCIENTIST",UPPER(A107),1),"DATA SCIENTIST",IF(SEARCH("DATA ANALYST",UPPER(A107),1),"DATA ANALYST",IF(SEARCH("DATA ENGINEER",UPPER(A107),1),"DATA ENGINEER",others)))</f>
        <v>DATA SCIENTIST</v>
      </c>
      <c r="C107" t="s">
        <v>2378</v>
      </c>
      <c r="D107" t="s">
        <v>478</v>
      </c>
      <c r="G107">
        <v>102</v>
      </c>
      <c r="H107">
        <v>102</v>
      </c>
      <c r="K107" t="s">
        <v>2443</v>
      </c>
      <c r="L107">
        <v>163</v>
      </c>
      <c r="O107">
        <v>163</v>
      </c>
      <c r="P107" t="s">
        <v>2572</v>
      </c>
      <c r="Q107">
        <v>132.5</v>
      </c>
      <c r="R107" t="s">
        <v>2661</v>
      </c>
      <c r="S107" s="1" t="s">
        <v>2150</v>
      </c>
      <c r="T107" s="1">
        <v>0</v>
      </c>
      <c r="U107" s="1">
        <v>1</v>
      </c>
      <c r="V107" s="1">
        <v>1</v>
      </c>
      <c r="W107" s="1">
        <v>0</v>
      </c>
      <c r="X107" s="1">
        <v>1</v>
      </c>
      <c r="Y107" s="1">
        <v>1</v>
      </c>
      <c r="Z107" s="1">
        <v>3158</v>
      </c>
      <c r="AA107">
        <v>3.2</v>
      </c>
      <c r="AB107" s="1" t="s">
        <v>479</v>
      </c>
      <c r="AC107" s="1" t="s">
        <v>1817</v>
      </c>
      <c r="AD107" t="s">
        <v>79</v>
      </c>
      <c r="AE107" t="s">
        <v>2365</v>
      </c>
      <c r="AF107" t="s">
        <v>79</v>
      </c>
      <c r="AG107">
        <v>1</v>
      </c>
      <c r="AH107" t="s">
        <v>45</v>
      </c>
      <c r="AI107">
        <v>51</v>
      </c>
      <c r="AJ107">
        <v>200</v>
      </c>
      <c r="AK107" s="7">
        <f t="shared" si="30"/>
        <v>125.5</v>
      </c>
      <c r="AL107">
        <v>2015</v>
      </c>
      <c r="AM107">
        <v>9</v>
      </c>
      <c r="AN107" t="s">
        <v>18</v>
      </c>
      <c r="AO107" t="s">
        <v>122</v>
      </c>
      <c r="AP107" t="s">
        <v>75</v>
      </c>
      <c r="AQ107" s="8" t="s">
        <v>47</v>
      </c>
      <c r="AR107" s="8" t="s">
        <v>47</v>
      </c>
      <c r="AT107" s="10" t="e" cm="1">
        <f t="array" ref="AT107">_xlfn.IFS(SEARCH("m",AS107,1),SUBSTITUTE(AS107,"million","000000",1),SEARCH("b",AS107,1),SUBSTITUTE(AS107,"billion","000000000",1))</f>
        <v>#VALUE!</v>
      </c>
      <c r="AU107" s="8"/>
      <c r="AV107" s="8"/>
      <c r="AW107" s="8" t="e">
        <f t="shared" si="19"/>
        <v>#VALUE!</v>
      </c>
      <c r="AX107" t="s">
        <v>2357</v>
      </c>
      <c r="BB107" t="str">
        <v>Business Data Analyst, SQL</v>
      </c>
    </row>
    <row r="108" spans="1:54" ht="39" customHeight="1" x14ac:dyDescent="0.35">
      <c r="A108" t="s">
        <v>195</v>
      </c>
      <c r="B108" t="e" cm="1">
        <f t="array" ref="B108">IF(SEARCH("DATA SCIENTIST",UPPER(A108),1),"DATA SCIENTIST",IF(SEARCH("DATA ANALYST",UPPER(A108),1),"DATA ANALYST",IF(SEARCH("DATA ENGINEER",UPPER(A108),1),"DATA ENGINEER",others)))</f>
        <v>#VALUE!</v>
      </c>
      <c r="C108" t="s">
        <v>2378</v>
      </c>
      <c r="D108" t="s">
        <v>480</v>
      </c>
      <c r="G108">
        <v>76</v>
      </c>
      <c r="H108">
        <v>76</v>
      </c>
      <c r="K108" t="s">
        <v>2490</v>
      </c>
      <c r="L108">
        <v>140</v>
      </c>
      <c r="O108">
        <v>140</v>
      </c>
      <c r="P108" t="s">
        <v>2553</v>
      </c>
      <c r="Q108">
        <v>108</v>
      </c>
      <c r="R108" t="s">
        <v>2509</v>
      </c>
      <c r="S108" s="1" t="s">
        <v>2151</v>
      </c>
      <c r="T108" s="1">
        <v>1</v>
      </c>
      <c r="U108" s="1">
        <v>0</v>
      </c>
      <c r="V108" s="1">
        <v>0</v>
      </c>
      <c r="W108" s="1">
        <v>0</v>
      </c>
      <c r="X108" s="1">
        <v>1</v>
      </c>
      <c r="Y108" s="1">
        <v>0</v>
      </c>
      <c r="Z108" s="1">
        <v>3445</v>
      </c>
      <c r="AA108">
        <v>4</v>
      </c>
      <c r="AB108" s="1" t="s">
        <v>481</v>
      </c>
      <c r="AC108" s="1" t="s">
        <v>1818</v>
      </c>
      <c r="AD108" t="s">
        <v>79</v>
      </c>
      <c r="AE108" t="s">
        <v>2365</v>
      </c>
      <c r="AF108" t="s">
        <v>482</v>
      </c>
      <c r="AG108">
        <v>0</v>
      </c>
      <c r="AH108" t="s">
        <v>87</v>
      </c>
      <c r="AI108">
        <v>5001</v>
      </c>
      <c r="AJ108">
        <v>10000</v>
      </c>
      <c r="AK108" s="7">
        <f t="shared" si="30"/>
        <v>7500.5</v>
      </c>
      <c r="AL108">
        <v>1982</v>
      </c>
      <c r="AM108">
        <v>42</v>
      </c>
      <c r="AN108" t="s">
        <v>53</v>
      </c>
      <c r="AO108" t="s">
        <v>186</v>
      </c>
      <c r="AP108" t="s">
        <v>75</v>
      </c>
      <c r="AQ108" s="8" t="s">
        <v>2398</v>
      </c>
      <c r="AR108" s="8"/>
      <c r="AS108">
        <v>2</v>
      </c>
      <c r="AT108" s="10" t="str">
        <f>IF(SEARCH("b",AV108,1),_xlfn.CONCAT(AS108,"000000000"),0)</f>
        <v>2000000000</v>
      </c>
      <c r="AU108" s="8"/>
      <c r="AV108" s="8" t="s">
        <v>2409</v>
      </c>
      <c r="AW108" s="8" t="e">
        <f t="shared" si="19"/>
        <v>#VALUE!</v>
      </c>
      <c r="AX108" t="s">
        <v>2357</v>
      </c>
      <c r="BB108" t="str">
        <v>Medical Technologist / Clinical Laboratory Scientist</v>
      </c>
    </row>
    <row r="109" spans="1:54" ht="39" customHeight="1" x14ac:dyDescent="0.35">
      <c r="A109" t="s">
        <v>2152</v>
      </c>
      <c r="B109" t="str" cm="1">
        <f t="array" ref="B109">IF(SEARCH("DATA SCIENTIST",UPPER(A109),1),"DATA SCIENTIST",IF(SEARCH("DATA ANALYST",UPPER(A109),1),"DATA ANALYST",IF(SEARCH("DATA ENGINEER",UPPER(A109),1),"DATA ENGINEER",others)))</f>
        <v>DATA SCIENTIST</v>
      </c>
      <c r="C109" t="s">
        <v>2378</v>
      </c>
      <c r="D109" t="s">
        <v>483</v>
      </c>
      <c r="G109">
        <v>60</v>
      </c>
      <c r="H109">
        <v>60</v>
      </c>
      <c r="K109" t="s">
        <v>2471</v>
      </c>
      <c r="L109">
        <v>101</v>
      </c>
      <c r="O109">
        <v>101</v>
      </c>
      <c r="P109" t="s">
        <v>2532</v>
      </c>
      <c r="Q109">
        <v>80.5</v>
      </c>
      <c r="R109" t="s">
        <v>2662</v>
      </c>
      <c r="S109" s="1" t="s">
        <v>2153</v>
      </c>
      <c r="T109" s="1">
        <v>0</v>
      </c>
      <c r="U109" s="1">
        <v>0</v>
      </c>
      <c r="V109" s="1">
        <v>0</v>
      </c>
      <c r="W109" s="1">
        <v>0</v>
      </c>
      <c r="X109" s="1">
        <v>0</v>
      </c>
      <c r="Y109" s="1">
        <v>0</v>
      </c>
      <c r="Z109" s="1">
        <v>749</v>
      </c>
      <c r="AA109">
        <v>4.5999999999999996</v>
      </c>
      <c r="AB109" s="1" t="s">
        <v>484</v>
      </c>
      <c r="AC109" s="1" t="s">
        <v>1819</v>
      </c>
      <c r="AD109" t="s">
        <v>485</v>
      </c>
      <c r="AE109" t="s">
        <v>2382</v>
      </c>
      <c r="AF109" t="s">
        <v>485</v>
      </c>
      <c r="AG109">
        <v>1</v>
      </c>
      <c r="AH109" t="s">
        <v>17</v>
      </c>
      <c r="AI109">
        <v>501</v>
      </c>
      <c r="AJ109">
        <v>1000</v>
      </c>
      <c r="AK109" s="7">
        <f t="shared" si="30"/>
        <v>750.5</v>
      </c>
      <c r="AL109">
        <v>1937</v>
      </c>
      <c r="AM109">
        <v>87</v>
      </c>
      <c r="AN109" t="s">
        <v>18</v>
      </c>
      <c r="AO109" t="s">
        <v>486</v>
      </c>
      <c r="AP109" t="s">
        <v>487</v>
      </c>
      <c r="AQ109" s="8" t="s">
        <v>2397</v>
      </c>
      <c r="AR109" s="8"/>
      <c r="AS109">
        <v>50</v>
      </c>
      <c r="AT109" s="10" t="str">
        <f t="shared" ref="AT109" si="31">IF(SEARCH("m",AV109,1),_xlfn.CONCAT(AS109,"000000"),0)</f>
        <v>50000000</v>
      </c>
      <c r="AU109" s="8"/>
      <c r="AV109" s="8" t="s">
        <v>2408</v>
      </c>
      <c r="AW109" s="8" t="str">
        <f t="shared" si="19"/>
        <v xml:space="preserve">100 000000 </v>
      </c>
      <c r="AX109" t="s">
        <v>2357</v>
      </c>
      <c r="BB109" t="str">
        <v>Associate Data scientist/Computer Scientist</v>
      </c>
    </row>
    <row r="110" spans="1:54" ht="39" customHeight="1" x14ac:dyDescent="0.35">
      <c r="A110" t="s">
        <v>2064</v>
      </c>
      <c r="B110" t="str" cm="1">
        <f t="array" ref="B110">IF(SEARCH("DATA SCIENTIST",UPPER(A110),1),"DATA SCIENTIST",IF(SEARCH("DATA ANALYST",UPPER(A110),1),"DATA ANALYST",IF(SEARCH("DATA ENGINEER",UPPER(A110),1),"DATA ENGINEER",others)))</f>
        <v>DATA SCIENTIST</v>
      </c>
      <c r="C110" t="s">
        <v>2378</v>
      </c>
      <c r="D110" t="s">
        <v>488</v>
      </c>
      <c r="G110">
        <v>82</v>
      </c>
      <c r="H110">
        <v>82</v>
      </c>
      <c r="K110" t="s">
        <v>2456</v>
      </c>
      <c r="L110">
        <v>133</v>
      </c>
      <c r="O110">
        <v>133</v>
      </c>
      <c r="P110" t="s">
        <v>2573</v>
      </c>
      <c r="Q110">
        <v>107.5</v>
      </c>
      <c r="R110" t="s">
        <v>2663</v>
      </c>
      <c r="S110" s="1" t="s">
        <v>2154</v>
      </c>
      <c r="T110" s="1">
        <v>1</v>
      </c>
      <c r="U110" s="1">
        <v>1</v>
      </c>
      <c r="V110" s="1">
        <v>0</v>
      </c>
      <c r="W110" s="1">
        <v>0</v>
      </c>
      <c r="X110" s="1">
        <v>0</v>
      </c>
      <c r="Y110" s="1">
        <v>1</v>
      </c>
      <c r="Z110" s="1">
        <v>3909</v>
      </c>
      <c r="AA110">
        <v>2.8</v>
      </c>
      <c r="AB110" s="1" t="s">
        <v>489</v>
      </c>
      <c r="AC110" s="1" t="s">
        <v>1820</v>
      </c>
      <c r="AD110" t="s">
        <v>490</v>
      </c>
      <c r="AE110" t="s">
        <v>2360</v>
      </c>
      <c r="AF110" t="s">
        <v>490</v>
      </c>
      <c r="AG110">
        <v>1</v>
      </c>
      <c r="AH110" t="s">
        <v>52</v>
      </c>
      <c r="AI110">
        <v>201</v>
      </c>
      <c r="AJ110">
        <v>500</v>
      </c>
      <c r="AK110" s="7">
        <f t="shared" si="30"/>
        <v>350.5</v>
      </c>
      <c r="AL110">
        <v>2000</v>
      </c>
      <c r="AM110">
        <v>24</v>
      </c>
      <c r="AN110" t="s">
        <v>18</v>
      </c>
      <c r="AO110" t="s">
        <v>26</v>
      </c>
      <c r="AP110" t="s">
        <v>27</v>
      </c>
      <c r="AQ110" s="8" t="s">
        <v>47</v>
      </c>
      <c r="AR110" s="8" t="s">
        <v>47</v>
      </c>
      <c r="AT110" s="10" t="e" cm="1">
        <f t="array" ref="AT110">_xlfn.IFS(SEARCH("m",AS110,1),SUBSTITUTE(AS110,"million","000000",1),SEARCH("b",AS110,1),SUBSTITUTE(AS110,"billion","000000000",1))</f>
        <v>#VALUE!</v>
      </c>
      <c r="AU110" s="8"/>
      <c r="AV110" s="8"/>
      <c r="AW110" s="8" t="e">
        <f t="shared" si="19"/>
        <v>#VALUE!</v>
      </c>
      <c r="AX110" t="s">
        <v>2357</v>
      </c>
      <c r="BB110" t="str">
        <v>Business Intelligence Analyst / Developer</v>
      </c>
    </row>
    <row r="111" spans="1:54" ht="39" customHeight="1" x14ac:dyDescent="0.35">
      <c r="A111" t="s">
        <v>195</v>
      </c>
      <c r="B111" t="e" cm="1">
        <f t="array" ref="B111">IF(SEARCH("DATA SCIENTIST",UPPER(A111),1),"DATA SCIENTIST",IF(SEARCH("DATA ANALYST",UPPER(A111),1),"DATA ANALYST",IF(SEARCH("DATA ENGINEER",UPPER(A111),1),"DATA ENGINEER",others)))</f>
        <v>#VALUE!</v>
      </c>
      <c r="C111" t="s">
        <v>2378</v>
      </c>
      <c r="D111" t="s">
        <v>491</v>
      </c>
      <c r="G111">
        <v>65</v>
      </c>
      <c r="H111">
        <v>65</v>
      </c>
      <c r="K111" t="s">
        <v>2473</v>
      </c>
      <c r="L111">
        <v>125</v>
      </c>
      <c r="O111">
        <v>125</v>
      </c>
      <c r="P111" t="s">
        <v>2533</v>
      </c>
      <c r="Q111">
        <v>95</v>
      </c>
      <c r="R111" t="s">
        <v>2492</v>
      </c>
      <c r="S111" s="1" t="s">
        <v>492</v>
      </c>
      <c r="T111" s="1">
        <v>0</v>
      </c>
      <c r="U111" s="1">
        <v>0</v>
      </c>
      <c r="V111" s="1">
        <v>0</v>
      </c>
      <c r="W111" s="1">
        <v>1</v>
      </c>
      <c r="X111" s="1">
        <v>1</v>
      </c>
      <c r="Y111" s="1">
        <v>1</v>
      </c>
      <c r="Z111" s="1">
        <v>2924</v>
      </c>
      <c r="AA111">
        <v>4.7</v>
      </c>
      <c r="AB111" s="1" t="s">
        <v>493</v>
      </c>
      <c r="AC111" s="1" t="s">
        <v>1821</v>
      </c>
      <c r="AD111" t="s">
        <v>494</v>
      </c>
      <c r="AE111" t="s">
        <v>2388</v>
      </c>
      <c r="AF111" t="s">
        <v>494</v>
      </c>
      <c r="AG111">
        <v>1</v>
      </c>
      <c r="AH111" t="s">
        <v>45</v>
      </c>
      <c r="AI111">
        <v>51</v>
      </c>
      <c r="AJ111">
        <v>200</v>
      </c>
      <c r="AK111" s="7">
        <f t="shared" si="30"/>
        <v>125.5</v>
      </c>
      <c r="AL111">
        <v>1996</v>
      </c>
      <c r="AM111">
        <v>28</v>
      </c>
      <c r="AN111" t="s">
        <v>18</v>
      </c>
      <c r="AO111" t="s">
        <v>64</v>
      </c>
      <c r="AP111" t="s">
        <v>32</v>
      </c>
      <c r="AQ111" s="8" t="s">
        <v>2402</v>
      </c>
      <c r="AR111" s="8"/>
      <c r="AS111">
        <v>25</v>
      </c>
      <c r="AT111" s="10" t="str">
        <f>IF(SEARCH("m",AV111,1),_xlfn.CONCAT(AS111,"000000"),0)</f>
        <v>25000000</v>
      </c>
      <c r="AU111" s="8"/>
      <c r="AV111" s="8" t="s">
        <v>2414</v>
      </c>
      <c r="AW111" s="8" t="str">
        <f t="shared" si="19"/>
        <v xml:space="preserve">50 000000 </v>
      </c>
      <c r="AX111" t="s">
        <v>495</v>
      </c>
      <c r="BB111" t="str">
        <v>System and Data Analyst</v>
      </c>
    </row>
    <row r="112" spans="1:54" ht="39" customHeight="1" x14ac:dyDescent="0.35">
      <c r="A112" t="s">
        <v>2155</v>
      </c>
      <c r="B112" t="str" cm="1">
        <f t="array" ref="B112">IF(SEARCH("DATA SCIENTIST",UPPER(A112),1),"DATA SCIENTIST",IF(SEARCH("DATA ANALYST",UPPER(A112),1),"DATA ANALYST",IF(SEARCH("DATA ENGINEER",UPPER(A112),1),"DATA ENGINEER",others)))</f>
        <v>DATA SCIENTIST</v>
      </c>
      <c r="C112" t="s">
        <v>2378</v>
      </c>
      <c r="D112" t="s">
        <v>496</v>
      </c>
      <c r="G112">
        <v>91</v>
      </c>
      <c r="H112">
        <v>91</v>
      </c>
      <c r="K112" t="s">
        <v>2491</v>
      </c>
      <c r="L112">
        <v>148</v>
      </c>
      <c r="O112">
        <v>148</v>
      </c>
      <c r="P112" t="s">
        <v>2557</v>
      </c>
      <c r="Q112">
        <v>119.5</v>
      </c>
      <c r="R112" t="s">
        <v>2664</v>
      </c>
      <c r="S112" s="1" t="s">
        <v>2156</v>
      </c>
      <c r="T112" s="1">
        <v>1</v>
      </c>
      <c r="U112" s="1">
        <v>1</v>
      </c>
      <c r="V112" s="1">
        <v>0</v>
      </c>
      <c r="W112" s="1">
        <v>0</v>
      </c>
      <c r="X112" s="1">
        <v>1</v>
      </c>
      <c r="Y112" s="1">
        <v>0</v>
      </c>
      <c r="Z112" s="1">
        <v>3954</v>
      </c>
      <c r="AA112">
        <v>3</v>
      </c>
      <c r="AB112" s="1" t="s">
        <v>497</v>
      </c>
      <c r="AC112" s="1" t="s">
        <v>1822</v>
      </c>
      <c r="AD112" t="s">
        <v>498</v>
      </c>
      <c r="AE112" t="s">
        <v>2365</v>
      </c>
      <c r="AF112" t="s">
        <v>498</v>
      </c>
      <c r="AG112">
        <v>1</v>
      </c>
      <c r="AH112" t="s">
        <v>37</v>
      </c>
      <c r="AI112">
        <v>1001</v>
      </c>
      <c r="AJ112">
        <v>5000</v>
      </c>
      <c r="AK112" s="7">
        <f t="shared" si="30"/>
        <v>3000.5</v>
      </c>
      <c r="AL112">
        <v>1997</v>
      </c>
      <c r="AM112">
        <v>27</v>
      </c>
      <c r="AN112" t="s">
        <v>128</v>
      </c>
      <c r="AO112" t="s">
        <v>26</v>
      </c>
      <c r="AP112" t="s">
        <v>27</v>
      </c>
      <c r="AQ112" s="8" t="s">
        <v>47</v>
      </c>
      <c r="AR112" s="8" t="s">
        <v>47</v>
      </c>
      <c r="AT112" s="10" t="e" cm="1">
        <f t="array" ref="AT112">_xlfn.IFS(SEARCH("m",AS112,1),SUBSTITUTE(AS112,"million","000000",1),SEARCH("b",AS112,1),SUBSTITUTE(AS112,"billion","000000000",1))</f>
        <v>#VALUE!</v>
      </c>
      <c r="AU112" s="8"/>
      <c r="AV112" s="8"/>
      <c r="AW112" s="8" t="e">
        <f t="shared" si="19"/>
        <v>#VALUE!</v>
      </c>
      <c r="AX112" t="s">
        <v>499</v>
      </c>
      <c r="BB112" t="str">
        <v>Data &amp; Analytics Consultant (NYC)</v>
      </c>
    </row>
    <row r="113" spans="1:54" ht="39" customHeight="1" x14ac:dyDescent="0.35">
      <c r="A113" t="s">
        <v>500</v>
      </c>
      <c r="B113" t="e" cm="1">
        <f t="array" ref="B113">IF(SEARCH("DATA SCIENTIST",UPPER(A113),1),"DATA SCIENTIST",IF(SEARCH("DATA ANALYST",UPPER(A113),1),"DATA ANALYST",IF(SEARCH("DATA ENGINEER",UPPER(A113),1),"DATA ENGINEER",others)))</f>
        <v>#VALUE!</v>
      </c>
      <c r="C113" t="s">
        <v>2427</v>
      </c>
      <c r="D113" t="s">
        <v>501</v>
      </c>
      <c r="G113">
        <v>95</v>
      </c>
      <c r="H113">
        <v>95</v>
      </c>
      <c r="K113" t="s">
        <v>2492</v>
      </c>
      <c r="L113">
        <v>173</v>
      </c>
      <c r="O113">
        <v>173</v>
      </c>
      <c r="P113" t="s">
        <v>2574</v>
      </c>
      <c r="Q113">
        <v>134</v>
      </c>
      <c r="R113" t="s">
        <v>2566</v>
      </c>
      <c r="S113" s="1" t="s">
        <v>502</v>
      </c>
      <c r="T113" s="1">
        <v>0</v>
      </c>
      <c r="U113" s="1">
        <v>0</v>
      </c>
      <c r="V113" s="1">
        <v>0</v>
      </c>
      <c r="W113" s="1">
        <v>1</v>
      </c>
      <c r="X113" s="1">
        <v>1</v>
      </c>
      <c r="Y113" s="1">
        <v>1</v>
      </c>
      <c r="Z113" s="1">
        <v>2620</v>
      </c>
      <c r="AA113">
        <v>3.2</v>
      </c>
      <c r="AB113" s="1" t="s">
        <v>503</v>
      </c>
      <c r="AC113" s="1" t="s">
        <v>1823</v>
      </c>
      <c r="AD113" t="s">
        <v>448</v>
      </c>
      <c r="AE113" t="s">
        <v>2385</v>
      </c>
      <c r="AF113" t="s">
        <v>504</v>
      </c>
      <c r="AG113">
        <v>0</v>
      </c>
      <c r="AH113" t="s">
        <v>37</v>
      </c>
      <c r="AI113">
        <v>1001</v>
      </c>
      <c r="AJ113">
        <v>5000</v>
      </c>
      <c r="AK113" s="7">
        <f t="shared" si="30"/>
        <v>3000.5</v>
      </c>
      <c r="AL113">
        <v>2000</v>
      </c>
      <c r="AM113">
        <v>24</v>
      </c>
      <c r="AN113" t="s">
        <v>18</v>
      </c>
      <c r="AO113" t="s">
        <v>46</v>
      </c>
      <c r="AP113" t="s">
        <v>32</v>
      </c>
      <c r="AQ113" s="8" t="s">
        <v>2401</v>
      </c>
      <c r="AR113" s="8"/>
      <c r="AS113">
        <v>1</v>
      </c>
      <c r="AT113" s="10" t="str">
        <f>IF(SEARCH("b",AV113,1),_xlfn.CONCAT(AS113,"000000000"),0)</f>
        <v>1000000000</v>
      </c>
      <c r="AU113" s="8"/>
      <c r="AV113" s="8" t="s">
        <v>2413</v>
      </c>
      <c r="AW113" s="8" t="e">
        <f t="shared" si="19"/>
        <v>#VALUE!</v>
      </c>
      <c r="AX113" t="s">
        <v>505</v>
      </c>
      <c r="BB113" t="str">
        <v>Big Data Engineer - Chicago - Future Opportunity</v>
      </c>
    </row>
    <row r="114" spans="1:54" ht="39" customHeight="1" x14ac:dyDescent="0.35">
      <c r="A114" t="s">
        <v>2064</v>
      </c>
      <c r="B114" t="str" cm="1">
        <f t="array" ref="B114">IF(SEARCH("DATA SCIENTIST",UPPER(A114),1),"DATA SCIENTIST",IF(SEARCH("DATA ANALYST",UPPER(A114),1),"DATA ANALYST",IF(SEARCH("DATA ENGINEER",UPPER(A114),1),"DATA ENGINEER",others)))</f>
        <v>DATA SCIENTIST</v>
      </c>
      <c r="C114" t="s">
        <v>2378</v>
      </c>
      <c r="D114" t="s">
        <v>506</v>
      </c>
      <c r="G114">
        <v>77</v>
      </c>
      <c r="H114">
        <v>77</v>
      </c>
      <c r="K114" t="s">
        <v>2455</v>
      </c>
      <c r="L114">
        <v>124</v>
      </c>
      <c r="O114">
        <v>124</v>
      </c>
      <c r="P114" t="s">
        <v>2501</v>
      </c>
      <c r="Q114">
        <v>100.5</v>
      </c>
      <c r="R114" t="s">
        <v>2665</v>
      </c>
      <c r="S114" s="1" t="s">
        <v>2157</v>
      </c>
      <c r="T114" s="1">
        <v>1</v>
      </c>
      <c r="U114" s="1">
        <v>1</v>
      </c>
      <c r="V114" s="1">
        <v>1</v>
      </c>
      <c r="W114" s="1">
        <v>0</v>
      </c>
      <c r="X114" s="1">
        <v>0</v>
      </c>
      <c r="Y114" s="1">
        <v>1</v>
      </c>
      <c r="Z114" s="1">
        <v>4188</v>
      </c>
      <c r="AA114">
        <v>4.4000000000000004</v>
      </c>
      <c r="AB114" s="1" t="s">
        <v>507</v>
      </c>
      <c r="AC114" s="1" t="s">
        <v>1824</v>
      </c>
      <c r="AD114" t="s">
        <v>102</v>
      </c>
      <c r="AE114" t="s">
        <v>2367</v>
      </c>
      <c r="AF114" t="s">
        <v>102</v>
      </c>
      <c r="AG114">
        <v>1</v>
      </c>
      <c r="AH114" t="s">
        <v>52</v>
      </c>
      <c r="AI114">
        <v>201</v>
      </c>
      <c r="AJ114">
        <v>500</v>
      </c>
      <c r="AK114" s="7">
        <f t="shared" si="30"/>
        <v>350.5</v>
      </c>
      <c r="AL114">
        <v>1999</v>
      </c>
      <c r="AM114">
        <v>25</v>
      </c>
      <c r="AN114" t="s">
        <v>18</v>
      </c>
      <c r="AO114" t="s">
        <v>122</v>
      </c>
      <c r="AP114" t="s">
        <v>75</v>
      </c>
      <c r="AQ114" s="8" t="s">
        <v>47</v>
      </c>
      <c r="AR114" s="8" t="s">
        <v>47</v>
      </c>
      <c r="AT114" s="10" t="e" cm="1">
        <f t="array" ref="AT114">_xlfn.IFS(SEARCH("m",AS114,1),SUBSTITUTE(AS114,"million","000000",1),SEARCH("b",AS114,1),SUBSTITUTE(AS114,"billion","000000000",1))</f>
        <v>#VALUE!</v>
      </c>
      <c r="AU114" s="8"/>
      <c r="AV114" s="8"/>
      <c r="AW114" s="8" t="e">
        <f t="shared" si="19"/>
        <v>#VALUE!</v>
      </c>
      <c r="AX114" t="s">
        <v>2357</v>
      </c>
      <c r="BB114" t="str">
        <v>Survey Data Analyst</v>
      </c>
    </row>
    <row r="115" spans="1:54" ht="39" customHeight="1" x14ac:dyDescent="0.35">
      <c r="A115" t="s">
        <v>2064</v>
      </c>
      <c r="B115" t="str" cm="1">
        <f t="array" ref="B115">IF(SEARCH("DATA SCIENTIST",UPPER(A115),1),"DATA SCIENTIST",IF(SEARCH("DATA ANALYST",UPPER(A115),1),"DATA ANALYST",IF(SEARCH("DATA ENGINEER",UPPER(A115),1),"DATA ENGINEER",others)))</f>
        <v>DATA SCIENTIST</v>
      </c>
      <c r="C115" t="s">
        <v>2378</v>
      </c>
      <c r="D115" t="s">
        <v>508</v>
      </c>
      <c r="G115">
        <v>80</v>
      </c>
      <c r="H115">
        <v>80</v>
      </c>
      <c r="K115" t="s">
        <v>2431</v>
      </c>
      <c r="L115">
        <v>135</v>
      </c>
      <c r="O115">
        <v>135</v>
      </c>
      <c r="P115" t="s">
        <v>2535</v>
      </c>
      <c r="Q115">
        <v>107.5</v>
      </c>
      <c r="R115" t="s">
        <v>2663</v>
      </c>
      <c r="S115" s="1" t="s">
        <v>2158</v>
      </c>
      <c r="T115" s="1">
        <v>1</v>
      </c>
      <c r="U115" s="1">
        <v>0</v>
      </c>
      <c r="V115" s="1">
        <v>0</v>
      </c>
      <c r="W115" s="1">
        <v>0</v>
      </c>
      <c r="X115" s="1">
        <v>0</v>
      </c>
      <c r="Y115" s="1">
        <v>0</v>
      </c>
      <c r="Z115" s="1">
        <v>7249</v>
      </c>
      <c r="AA115">
        <v>3.5</v>
      </c>
      <c r="AB115" s="1" t="s">
        <v>509</v>
      </c>
      <c r="AC115" s="1" t="s">
        <v>1825</v>
      </c>
      <c r="AD115" t="s">
        <v>283</v>
      </c>
      <c r="AE115" t="s">
        <v>2376</v>
      </c>
      <c r="AF115" t="s">
        <v>283</v>
      </c>
      <c r="AG115">
        <v>1</v>
      </c>
      <c r="AH115" t="s">
        <v>37</v>
      </c>
      <c r="AI115">
        <v>1001</v>
      </c>
      <c r="AJ115">
        <v>5000</v>
      </c>
      <c r="AK115" s="7">
        <f t="shared" si="30"/>
        <v>3000.5</v>
      </c>
      <c r="AL115">
        <v>1878</v>
      </c>
      <c r="AM115">
        <v>146</v>
      </c>
      <c r="AN115" t="s">
        <v>53</v>
      </c>
      <c r="AO115" t="s">
        <v>510</v>
      </c>
      <c r="AP115" t="s">
        <v>113</v>
      </c>
      <c r="AQ115" s="8" t="s">
        <v>2400</v>
      </c>
      <c r="AR115" s="8"/>
      <c r="AS115" t="s">
        <v>2411</v>
      </c>
      <c r="AT115" s="10" t="e">
        <f>IF(SEARCH("m",AS171,1),SUBSTITUTE(AS171,"million","000000",1),)</f>
        <v>#VALUE!</v>
      </c>
      <c r="AU115" s="8"/>
      <c r="AV115" s="8" t="s">
        <v>2412</v>
      </c>
      <c r="AW115" s="8" t="e">
        <f t="shared" si="19"/>
        <v>#VALUE!</v>
      </c>
      <c r="AX115" t="s">
        <v>2357</v>
      </c>
      <c r="BB115" t="str">
        <v>Lead Health Data Analyst - Front End</v>
      </c>
    </row>
    <row r="116" spans="1:54" ht="39" customHeight="1" x14ac:dyDescent="0.35">
      <c r="A116" t="s">
        <v>195</v>
      </c>
      <c r="B116" t="e" cm="1">
        <f t="array" ref="B116">IF(SEARCH("DATA SCIENTIST",UPPER(A116),1),"DATA SCIENTIST",IF(SEARCH("DATA ANALYST",UPPER(A116),1),"DATA ANALYST",IF(SEARCH("DATA ENGINEER",UPPER(A116),1),"DATA ENGINEER",others)))</f>
        <v>#VALUE!</v>
      </c>
      <c r="C116" t="s">
        <v>2378</v>
      </c>
      <c r="D116" t="s">
        <v>511</v>
      </c>
      <c r="G116">
        <v>85</v>
      </c>
      <c r="H116">
        <v>85</v>
      </c>
      <c r="K116" t="s">
        <v>2454</v>
      </c>
      <c r="L116">
        <v>159</v>
      </c>
      <c r="O116">
        <v>159</v>
      </c>
      <c r="P116" t="s">
        <v>2575</v>
      </c>
      <c r="Q116">
        <v>122</v>
      </c>
      <c r="R116" t="s">
        <v>2560</v>
      </c>
      <c r="S116" s="1" t="s">
        <v>2159</v>
      </c>
      <c r="T116" s="1">
        <v>1</v>
      </c>
      <c r="U116" s="1">
        <v>1</v>
      </c>
      <c r="V116" s="1">
        <v>0</v>
      </c>
      <c r="W116" s="1">
        <v>1</v>
      </c>
      <c r="X116" s="1">
        <v>1</v>
      </c>
      <c r="Y116" s="1">
        <v>1</v>
      </c>
      <c r="Z116" s="1">
        <v>4076</v>
      </c>
      <c r="AA116">
        <v>4</v>
      </c>
      <c r="AB116" s="1" t="s">
        <v>512</v>
      </c>
      <c r="AC116" s="1" t="s">
        <v>1826</v>
      </c>
      <c r="AD116" t="s">
        <v>225</v>
      </c>
      <c r="AE116" t="s">
        <v>2375</v>
      </c>
      <c r="AF116" t="s">
        <v>225</v>
      </c>
      <c r="AG116">
        <v>1</v>
      </c>
      <c r="AH116" t="s">
        <v>45</v>
      </c>
      <c r="AI116">
        <v>51</v>
      </c>
      <c r="AJ116">
        <v>200</v>
      </c>
      <c r="AK116" s="7">
        <f t="shared" si="30"/>
        <v>125.5</v>
      </c>
      <c r="AL116">
        <v>2015</v>
      </c>
      <c r="AM116">
        <v>9</v>
      </c>
      <c r="AN116" t="s">
        <v>18</v>
      </c>
      <c r="AO116" t="s">
        <v>74</v>
      </c>
      <c r="AP116" t="s">
        <v>75</v>
      </c>
      <c r="AQ116" s="8" t="s">
        <v>47</v>
      </c>
      <c r="AR116" s="8" t="s">
        <v>47</v>
      </c>
      <c r="AT116" s="10" t="e" cm="1">
        <f t="array" ref="AT116">_xlfn.IFS(SEARCH("m",AS116,1),SUBSTITUTE(AS116,"million","000000",1),SEARCH("b",AS116,1),SUBSTITUTE(AS116,"billion","000000000",1))</f>
        <v>#VALUE!</v>
      </c>
      <c r="AU116" s="8"/>
      <c r="AV116" s="8"/>
      <c r="AW116" s="8" t="e">
        <f t="shared" si="19"/>
        <v>#VALUE!</v>
      </c>
      <c r="AX116" t="s">
        <v>2357</v>
      </c>
      <c r="BB116" t="str">
        <v>Junior Data Analyst</v>
      </c>
    </row>
    <row r="117" spans="1:54" ht="39" customHeight="1" x14ac:dyDescent="0.35">
      <c r="A117" t="s">
        <v>195</v>
      </c>
      <c r="B117" t="e" cm="1">
        <f t="array" ref="B117">IF(SEARCH("DATA SCIENTIST",UPPER(A117),1),"DATA SCIENTIST",IF(SEARCH("DATA ANALYST",UPPER(A117),1),"DATA ANALYST",IF(SEARCH("DATA ENGINEER",UPPER(A117),1),"DATA ENGINEER",others)))</f>
        <v>#VALUE!</v>
      </c>
      <c r="C117" t="s">
        <v>2378</v>
      </c>
      <c r="D117" t="s">
        <v>513</v>
      </c>
      <c r="G117">
        <v>80</v>
      </c>
      <c r="H117">
        <v>80</v>
      </c>
      <c r="K117" t="s">
        <v>2431</v>
      </c>
      <c r="L117">
        <v>105</v>
      </c>
      <c r="O117">
        <v>105</v>
      </c>
      <c r="P117" t="s">
        <v>2525</v>
      </c>
      <c r="Q117">
        <v>92.5</v>
      </c>
      <c r="R117" t="s">
        <v>2666</v>
      </c>
      <c r="S117" s="1" t="s">
        <v>2160</v>
      </c>
      <c r="T117" s="1">
        <v>1</v>
      </c>
      <c r="U117" s="1">
        <v>1</v>
      </c>
      <c r="V117" s="1">
        <v>1</v>
      </c>
      <c r="W117" s="1">
        <v>0</v>
      </c>
      <c r="X117" s="1">
        <v>1</v>
      </c>
      <c r="Y117" s="1">
        <v>1</v>
      </c>
      <c r="Z117" s="1">
        <v>8175</v>
      </c>
      <c r="AA117">
        <v>4.3</v>
      </c>
      <c r="AB117" s="1" t="s">
        <v>221</v>
      </c>
      <c r="AC117" s="1" t="s">
        <v>1758</v>
      </c>
      <c r="AD117" t="s">
        <v>139</v>
      </c>
      <c r="AE117" t="s">
        <v>2370</v>
      </c>
      <c r="AF117" t="s">
        <v>139</v>
      </c>
      <c r="AG117">
        <v>1</v>
      </c>
      <c r="AH117" t="s">
        <v>37</v>
      </c>
      <c r="AI117">
        <v>1001</v>
      </c>
      <c r="AJ117">
        <v>5000</v>
      </c>
      <c r="AK117" s="7">
        <f t="shared" si="30"/>
        <v>3000.5</v>
      </c>
      <c r="AL117">
        <v>1993</v>
      </c>
      <c r="AM117">
        <v>31</v>
      </c>
      <c r="AN117" t="s">
        <v>53</v>
      </c>
      <c r="AO117" t="s">
        <v>54</v>
      </c>
      <c r="AP117" t="s">
        <v>54</v>
      </c>
      <c r="AQ117" s="8" t="s">
        <v>2398</v>
      </c>
      <c r="AR117" s="8"/>
      <c r="AS117">
        <v>2</v>
      </c>
      <c r="AT117" s="10" t="str">
        <f>IF(SEARCH("b",AV117,1),_xlfn.CONCAT(AS117,"000000000"),0)</f>
        <v>2000000000</v>
      </c>
      <c r="AU117" s="8"/>
      <c r="AV117" s="8" t="s">
        <v>2409</v>
      </c>
      <c r="AW117" s="8" t="e">
        <f t="shared" si="19"/>
        <v>#VALUE!</v>
      </c>
      <c r="AX117" t="s">
        <v>222</v>
      </c>
      <c r="BB117" t="str">
        <v>SQL Data Engineer</v>
      </c>
    </row>
    <row r="118" spans="1:54" ht="39" customHeight="1" x14ac:dyDescent="0.35">
      <c r="A118" t="s">
        <v>96</v>
      </c>
      <c r="B118" t="e" cm="1">
        <f t="array" ref="B118">IF(SEARCH("DATA SCIENTIST",UPPER(A118),1),"DATA SCIENTIST",IF(SEARCH("DATA ANALYST",UPPER(A118),1),"DATA ANALYST",IF(SEARCH("DATA ENGINEER",UPPER(A118),1),"DATA ENGINEER",others)))</f>
        <v>#VALUE!</v>
      </c>
      <c r="C118" t="s">
        <v>2378</v>
      </c>
      <c r="D118" t="s">
        <v>514</v>
      </c>
      <c r="G118">
        <v>43</v>
      </c>
      <c r="H118">
        <v>43</v>
      </c>
      <c r="K118" t="s">
        <v>2493</v>
      </c>
      <c r="L118">
        <v>81</v>
      </c>
      <c r="O118">
        <v>81</v>
      </c>
      <c r="P118" t="s">
        <v>2447</v>
      </c>
      <c r="Q118">
        <v>62</v>
      </c>
      <c r="R118" t="s">
        <v>2517</v>
      </c>
      <c r="S118" s="1" t="s">
        <v>515</v>
      </c>
      <c r="T118" s="1">
        <v>0</v>
      </c>
      <c r="U118" s="1">
        <v>0</v>
      </c>
      <c r="V118" s="1">
        <v>1</v>
      </c>
      <c r="W118" s="1">
        <v>0</v>
      </c>
      <c r="X118" s="1">
        <v>0</v>
      </c>
      <c r="Y118" s="1">
        <v>0</v>
      </c>
      <c r="Z118" s="1">
        <v>1828</v>
      </c>
      <c r="AA118">
        <v>2.2999999999999998</v>
      </c>
      <c r="AB118" s="1" t="s">
        <v>516</v>
      </c>
      <c r="AC118" s="1" t="s">
        <v>1827</v>
      </c>
      <c r="AD118" t="s">
        <v>23</v>
      </c>
      <c r="AE118" t="s">
        <v>2360</v>
      </c>
      <c r="AF118" t="s">
        <v>23</v>
      </c>
      <c r="AG118">
        <v>1</v>
      </c>
      <c r="AH118" t="s">
        <v>17</v>
      </c>
      <c r="AI118">
        <v>501</v>
      </c>
      <c r="AJ118">
        <v>1000</v>
      </c>
      <c r="AK118" s="7">
        <f t="shared" si="30"/>
        <v>750.5</v>
      </c>
      <c r="AL118">
        <v>1986</v>
      </c>
      <c r="AM118">
        <v>38</v>
      </c>
      <c r="AN118" t="s">
        <v>18</v>
      </c>
      <c r="AO118" t="s">
        <v>88</v>
      </c>
      <c r="AP118" t="s">
        <v>32</v>
      </c>
      <c r="AQ118" s="8" t="s">
        <v>2399</v>
      </c>
      <c r="AR118" s="8"/>
      <c r="AS118">
        <v>100</v>
      </c>
      <c r="AT118" s="10" t="str">
        <f t="shared" ref="AT118:AT120" si="32">IF(SEARCH("m",AV118,1),_xlfn.CONCAT(AS118,"000000"),0)</f>
        <v>100000000</v>
      </c>
      <c r="AU118" s="8"/>
      <c r="AV118" s="8" t="s">
        <v>2410</v>
      </c>
      <c r="AW118" s="8" t="str">
        <f t="shared" si="19"/>
        <v xml:space="preserve">500 000000 </v>
      </c>
      <c r="AX118" t="s">
        <v>2357</v>
      </c>
      <c r="BB118" t="str">
        <v>Sr. Data scientist, Cyber-Security LT Contract</v>
      </c>
    </row>
    <row r="119" spans="1:54" ht="39" customHeight="1" x14ac:dyDescent="0.35">
      <c r="A119" t="s">
        <v>517</v>
      </c>
      <c r="B119" t="e" cm="1">
        <f t="array" ref="B119">IF(SEARCH("DATA SCIENTIST",UPPER(A119),1),"DATA SCIENTIST",IF(SEARCH("DATA ANALYST",UPPER(A119),1),"DATA ANALYST",IF(SEARCH("DATA ENGINEER",UPPER(A119),1),"DATA ENGINEER",others)))</f>
        <v>#VALUE!</v>
      </c>
      <c r="C119" t="s">
        <v>2378</v>
      </c>
      <c r="D119" t="s">
        <v>518</v>
      </c>
      <c r="G119">
        <v>29</v>
      </c>
      <c r="H119">
        <v>29</v>
      </c>
      <c r="K119" t="s">
        <v>2494</v>
      </c>
      <c r="L119">
        <v>50</v>
      </c>
      <c r="O119">
        <v>50</v>
      </c>
      <c r="P119" t="s">
        <v>2475</v>
      </c>
      <c r="Q119">
        <v>39.5</v>
      </c>
      <c r="R119" t="s">
        <v>2667</v>
      </c>
      <c r="S119" s="1" t="s">
        <v>519</v>
      </c>
      <c r="T119" s="1">
        <v>0</v>
      </c>
      <c r="U119" s="1">
        <v>0</v>
      </c>
      <c r="V119" s="1">
        <v>0</v>
      </c>
      <c r="W119" s="1">
        <v>0</v>
      </c>
      <c r="X119" s="1">
        <v>0</v>
      </c>
      <c r="Y119" s="1">
        <v>1</v>
      </c>
      <c r="Z119" s="1">
        <v>2775</v>
      </c>
      <c r="AA119">
        <v>4</v>
      </c>
      <c r="AB119" s="1" t="s">
        <v>520</v>
      </c>
      <c r="AC119" s="1" t="s">
        <v>1828</v>
      </c>
      <c r="AD119" t="s">
        <v>521</v>
      </c>
      <c r="AE119" t="s">
        <v>2377</v>
      </c>
      <c r="AF119" t="s">
        <v>522</v>
      </c>
      <c r="AG119">
        <v>0</v>
      </c>
      <c r="AH119" t="s">
        <v>45</v>
      </c>
      <c r="AI119">
        <v>51</v>
      </c>
      <c r="AJ119">
        <v>200</v>
      </c>
      <c r="AK119" s="7">
        <f t="shared" si="30"/>
        <v>125.5</v>
      </c>
      <c r="AL119">
        <v>2000</v>
      </c>
      <c r="AM119">
        <v>24</v>
      </c>
      <c r="AN119" t="s">
        <v>227</v>
      </c>
      <c r="AO119" t="s">
        <v>523</v>
      </c>
      <c r="AP119" t="s">
        <v>32</v>
      </c>
      <c r="AQ119" s="8" t="s">
        <v>2402</v>
      </c>
      <c r="AR119" s="8"/>
      <c r="AS119">
        <v>25</v>
      </c>
      <c r="AT119" s="10" t="str">
        <f t="shared" si="32"/>
        <v>25000000</v>
      </c>
      <c r="AU119" s="8"/>
      <c r="AV119" s="8" t="s">
        <v>2414</v>
      </c>
      <c r="AW119" s="8" t="str">
        <f t="shared" si="19"/>
        <v xml:space="preserve">50 000000 </v>
      </c>
      <c r="AX119" t="s">
        <v>2357</v>
      </c>
      <c r="BB119" t="str">
        <v>Insurance Financial Data Analyst</v>
      </c>
    </row>
    <row r="120" spans="1:54" ht="39" customHeight="1" x14ac:dyDescent="0.35">
      <c r="A120" t="s">
        <v>2064</v>
      </c>
      <c r="B120" t="str" cm="1">
        <f t="array" ref="B120">IF(SEARCH("DATA SCIENTIST",UPPER(A120),1),"DATA SCIENTIST",IF(SEARCH("DATA ANALYST",UPPER(A120),1),"DATA ANALYST",IF(SEARCH("DATA ENGINEER",UPPER(A120),1),"DATA ENGINEER",others)))</f>
        <v>DATA SCIENTIST</v>
      </c>
      <c r="C120" t="s">
        <v>2378</v>
      </c>
      <c r="D120" t="s">
        <v>488</v>
      </c>
      <c r="G120">
        <v>82</v>
      </c>
      <c r="H120">
        <v>82</v>
      </c>
      <c r="K120" t="s">
        <v>2456</v>
      </c>
      <c r="L120">
        <v>133</v>
      </c>
      <c r="O120">
        <v>133</v>
      </c>
      <c r="P120" t="s">
        <v>2573</v>
      </c>
      <c r="Q120">
        <v>107.5</v>
      </c>
      <c r="R120" t="s">
        <v>2663</v>
      </c>
      <c r="S120" s="1" t="s">
        <v>2161</v>
      </c>
      <c r="T120" s="1">
        <v>0</v>
      </c>
      <c r="U120" s="1">
        <v>1</v>
      </c>
      <c r="V120" s="1">
        <v>1</v>
      </c>
      <c r="W120" s="1">
        <v>0</v>
      </c>
      <c r="X120" s="1">
        <v>0</v>
      </c>
      <c r="Y120" s="1">
        <v>1</v>
      </c>
      <c r="Z120" s="1">
        <v>3997</v>
      </c>
      <c r="AA120">
        <v>3.6</v>
      </c>
      <c r="AB120" s="1" t="s">
        <v>524</v>
      </c>
      <c r="AC120" s="1" t="s">
        <v>1829</v>
      </c>
      <c r="AD120" t="s">
        <v>525</v>
      </c>
      <c r="AE120" t="s">
        <v>2365</v>
      </c>
      <c r="AF120" t="s">
        <v>526</v>
      </c>
      <c r="AG120">
        <v>0</v>
      </c>
      <c r="AH120" t="s">
        <v>37</v>
      </c>
      <c r="AI120">
        <v>1001</v>
      </c>
      <c r="AJ120">
        <v>5000</v>
      </c>
      <c r="AK120" s="7">
        <f t="shared" si="30"/>
        <v>3000.5</v>
      </c>
      <c r="AL120">
        <v>1966</v>
      </c>
      <c r="AM120">
        <v>58</v>
      </c>
      <c r="AN120" t="s">
        <v>18</v>
      </c>
      <c r="AO120" t="s">
        <v>249</v>
      </c>
      <c r="AP120" t="s">
        <v>218</v>
      </c>
      <c r="AQ120" s="8" t="s">
        <v>2399</v>
      </c>
      <c r="AR120" s="8"/>
      <c r="AS120">
        <v>100</v>
      </c>
      <c r="AT120" s="10" t="str">
        <f t="shared" si="32"/>
        <v>100000000</v>
      </c>
      <c r="AU120" s="8"/>
      <c r="AV120" s="8" t="s">
        <v>2410</v>
      </c>
      <c r="AW120" s="8" t="str">
        <f t="shared" si="19"/>
        <v xml:space="preserve">500 000000 </v>
      </c>
      <c r="AX120" t="s">
        <v>2357</v>
      </c>
      <c r="BB120" t="str">
        <v>Data Engineer I - Azure</v>
      </c>
    </row>
    <row r="121" spans="1:54" ht="39" customHeight="1" x14ac:dyDescent="0.35">
      <c r="A121" t="s">
        <v>527</v>
      </c>
      <c r="B121" t="e" cm="1">
        <f t="array" ref="B121">IF(SEARCH("DATA SCIENTIST",UPPER(A121),1),"DATA SCIENTIST",IF(SEARCH("DATA ANALYST",UPPER(A121),1),"DATA ANALYST",IF(SEARCH("DATA ENGINEER",UPPER(A121),1),"DATA ENGINEER",others)))</f>
        <v>#VALUE!</v>
      </c>
      <c r="C121" t="s">
        <v>2378</v>
      </c>
      <c r="D121" t="s">
        <v>528</v>
      </c>
      <c r="G121">
        <v>26</v>
      </c>
      <c r="H121">
        <v>26</v>
      </c>
      <c r="K121" t="s">
        <v>2495</v>
      </c>
      <c r="L121">
        <v>55</v>
      </c>
      <c r="O121">
        <v>55</v>
      </c>
      <c r="P121" t="s">
        <v>2482</v>
      </c>
      <c r="Q121">
        <v>40.5</v>
      </c>
      <c r="R121" t="s">
        <v>2668</v>
      </c>
      <c r="S121" s="1" t="s">
        <v>529</v>
      </c>
      <c r="T121" s="1">
        <v>1</v>
      </c>
      <c r="U121" s="1">
        <v>0</v>
      </c>
      <c r="V121" s="1">
        <v>1</v>
      </c>
      <c r="W121" s="1">
        <v>1</v>
      </c>
      <c r="X121" s="1">
        <v>0</v>
      </c>
      <c r="Y121" s="1">
        <v>0</v>
      </c>
      <c r="Z121" s="1">
        <v>4156</v>
      </c>
      <c r="AA121">
        <v>3.8</v>
      </c>
      <c r="AB121" s="1" t="s">
        <v>530</v>
      </c>
      <c r="AC121" s="1" t="s">
        <v>1830</v>
      </c>
      <c r="AD121" t="s">
        <v>531</v>
      </c>
      <c r="AE121" t="s">
        <v>2379</v>
      </c>
      <c r="AF121" t="s">
        <v>531</v>
      </c>
      <c r="AG121">
        <v>1</v>
      </c>
      <c r="AH121" t="s">
        <v>17</v>
      </c>
      <c r="AI121">
        <v>501</v>
      </c>
      <c r="AJ121">
        <v>1000</v>
      </c>
      <c r="AK121" s="7">
        <f t="shared" si="30"/>
        <v>750.5</v>
      </c>
      <c r="AL121">
        <v>2017</v>
      </c>
      <c r="AM121">
        <v>7</v>
      </c>
      <c r="AN121" t="s">
        <v>18</v>
      </c>
      <c r="AO121" t="s">
        <v>313</v>
      </c>
      <c r="AP121" t="s">
        <v>32</v>
      </c>
      <c r="AQ121" s="8" t="s">
        <v>47</v>
      </c>
      <c r="AR121" s="8" t="s">
        <v>47</v>
      </c>
      <c r="AT121" s="10" t="e" cm="1">
        <f t="array" ref="AT121">_xlfn.IFS(SEARCH("m",AS121,1),SUBSTITUTE(AS121,"million","000000",1),SEARCH("b",AS121,1),SUBSTITUTE(AS121,"billion","000000000",1))</f>
        <v>#VALUE!</v>
      </c>
      <c r="AU121" s="8"/>
      <c r="AV121" s="8"/>
      <c r="AW121" s="8" t="e">
        <f t="shared" si="19"/>
        <v>#VALUE!</v>
      </c>
      <c r="AX121" t="s">
        <v>2357</v>
      </c>
      <c r="BB121" t="str">
        <v>Information Security Data Analyst</v>
      </c>
    </row>
    <row r="122" spans="1:54" ht="39" customHeight="1" x14ac:dyDescent="0.35">
      <c r="A122" t="s">
        <v>2162</v>
      </c>
      <c r="B122" t="str" cm="1">
        <f t="array" ref="B122">IF(SEARCH("DATA SCIENTIST",UPPER(A122),1),"DATA SCIENTIST",IF(SEARCH("DATA ANALYST",UPPER(A122),1),"DATA ANALYST",IF(SEARCH("DATA ENGINEER",UPPER(A122),1),"DATA ENGINEER",others)))</f>
        <v>DATA SCIENTIST</v>
      </c>
      <c r="C122" t="s">
        <v>2427</v>
      </c>
      <c r="D122" t="s">
        <v>532</v>
      </c>
      <c r="G122">
        <v>61</v>
      </c>
      <c r="H122">
        <v>61</v>
      </c>
      <c r="K122" t="s">
        <v>2469</v>
      </c>
      <c r="L122">
        <v>118</v>
      </c>
      <c r="O122">
        <v>118</v>
      </c>
      <c r="P122" t="s">
        <v>2445</v>
      </c>
      <c r="Q122">
        <v>89.5</v>
      </c>
      <c r="R122" t="s">
        <v>2669</v>
      </c>
      <c r="S122" s="1" t="s">
        <v>2163</v>
      </c>
      <c r="T122" s="1">
        <v>1</v>
      </c>
      <c r="U122" s="1">
        <v>1</v>
      </c>
      <c r="V122" s="1">
        <v>0</v>
      </c>
      <c r="W122" s="1">
        <v>0</v>
      </c>
      <c r="X122" s="1">
        <v>1</v>
      </c>
      <c r="Y122" s="1">
        <v>0</v>
      </c>
      <c r="Z122" s="1">
        <v>5018</v>
      </c>
      <c r="AA122">
        <v>3.7</v>
      </c>
      <c r="AB122" s="1" t="s">
        <v>229</v>
      </c>
      <c r="AC122" s="1" t="s">
        <v>1760</v>
      </c>
      <c r="AD122" t="s">
        <v>533</v>
      </c>
      <c r="AE122" t="s">
        <v>2366</v>
      </c>
      <c r="AF122" t="s">
        <v>231</v>
      </c>
      <c r="AG122">
        <v>0</v>
      </c>
      <c r="AH122" t="s">
        <v>24</v>
      </c>
      <c r="AL122">
        <v>1958</v>
      </c>
      <c r="AM122">
        <v>66</v>
      </c>
      <c r="AN122" t="s">
        <v>53</v>
      </c>
      <c r="AO122" t="s">
        <v>181</v>
      </c>
      <c r="AP122" t="s">
        <v>75</v>
      </c>
      <c r="AQ122" s="8" t="s">
        <v>94</v>
      </c>
      <c r="AR122" s="8"/>
      <c r="AS122" t="s">
        <v>2415</v>
      </c>
      <c r="AT122" s="10" t="e" cm="1">
        <f t="array" ref="AT122">_xlfn.IFS(SEARCH("m",AS122,1),SUBSTITUTE(AS122,"million","000000",1),SEARCH("b",AS122,1),SUBSTITUTE(AS122,"billion","000000000",1))</f>
        <v>#VALUE!</v>
      </c>
      <c r="AU122" s="8"/>
      <c r="AV122" s="8"/>
      <c r="AW122" s="8" t="e">
        <f t="shared" si="19"/>
        <v>#VALUE!</v>
      </c>
      <c r="AX122" t="s">
        <v>232</v>
      </c>
      <c r="BB122" t="str">
        <v>Data scientist, Senior</v>
      </c>
    </row>
    <row r="123" spans="1:54" ht="39" customHeight="1" x14ac:dyDescent="0.35">
      <c r="A123" t="s">
        <v>2064</v>
      </c>
      <c r="B123" t="str" cm="1">
        <f t="array" ref="B123">IF(SEARCH("DATA SCIENTIST",UPPER(A123),1),"DATA SCIENTIST",IF(SEARCH("DATA ANALYST",UPPER(A123),1),"DATA ANALYST",IF(SEARCH("DATA ENGINEER",UPPER(A123),1),"DATA ENGINEER",others)))</f>
        <v>DATA SCIENTIST</v>
      </c>
      <c r="C123" t="s">
        <v>2378</v>
      </c>
      <c r="D123" t="s">
        <v>534</v>
      </c>
      <c r="G123">
        <v>60</v>
      </c>
      <c r="H123">
        <v>60</v>
      </c>
      <c r="K123" t="s">
        <v>2471</v>
      </c>
      <c r="L123">
        <v>102</v>
      </c>
      <c r="O123">
        <v>102</v>
      </c>
      <c r="P123" t="s">
        <v>2443</v>
      </c>
      <c r="Q123">
        <v>81</v>
      </c>
      <c r="R123" t="s">
        <v>2447</v>
      </c>
      <c r="S123" s="1" t="s">
        <v>2164</v>
      </c>
      <c r="T123" s="1">
        <v>1</v>
      </c>
      <c r="U123" s="1">
        <v>1</v>
      </c>
      <c r="V123" s="1">
        <v>1</v>
      </c>
      <c r="W123" s="1">
        <v>1</v>
      </c>
      <c r="X123" s="1">
        <v>0</v>
      </c>
      <c r="Y123" s="1">
        <v>0</v>
      </c>
      <c r="Z123" s="1">
        <v>3160</v>
      </c>
      <c r="AA123">
        <v>4.4000000000000004</v>
      </c>
      <c r="AB123" s="1" t="s">
        <v>535</v>
      </c>
      <c r="AC123" s="1" t="s">
        <v>1831</v>
      </c>
      <c r="AD123" t="s">
        <v>139</v>
      </c>
      <c r="AE123" t="s">
        <v>2370</v>
      </c>
      <c r="AF123" t="s">
        <v>139</v>
      </c>
      <c r="AG123">
        <v>1</v>
      </c>
      <c r="AH123" t="s">
        <v>52</v>
      </c>
      <c r="AI123">
        <v>201</v>
      </c>
      <c r="AJ123">
        <v>500</v>
      </c>
      <c r="AK123" s="7">
        <f t="shared" ref="AK123:AK132" si="33">AVERAGE(AI123,AJ123)</f>
        <v>350.5</v>
      </c>
      <c r="AL123">
        <v>2008</v>
      </c>
      <c r="AM123">
        <v>16</v>
      </c>
      <c r="AN123" t="s">
        <v>18</v>
      </c>
      <c r="AO123" t="s">
        <v>64</v>
      </c>
      <c r="AP123" t="s">
        <v>32</v>
      </c>
      <c r="AQ123" s="8" t="s">
        <v>2397</v>
      </c>
      <c r="AR123" s="8"/>
      <c r="AS123">
        <v>50</v>
      </c>
      <c r="AT123" s="10" t="str">
        <f t="shared" ref="AT123:AT125" si="34">IF(SEARCH("m",AV123,1),_xlfn.CONCAT(AS123,"000000"),0)</f>
        <v>50000000</v>
      </c>
      <c r="AU123" s="8"/>
      <c r="AV123" s="8" t="s">
        <v>2408</v>
      </c>
      <c r="AW123" s="8" t="str">
        <f t="shared" si="19"/>
        <v xml:space="preserve">100 000000 </v>
      </c>
      <c r="AX123" t="s">
        <v>2357</v>
      </c>
      <c r="BB123" t="str">
        <v>CONSULTANTâ€“ DATA ANALYTICS GROUP</v>
      </c>
    </row>
    <row r="124" spans="1:54" ht="39" customHeight="1" x14ac:dyDescent="0.35">
      <c r="A124" t="s">
        <v>2099</v>
      </c>
      <c r="B124" t="str" cm="1">
        <f t="array" ref="B124">IF(SEARCH("DATA SCIENTIST",UPPER(A124),1),"DATA SCIENTIST",IF(SEARCH("DATA ANALYST",UPPER(A124),1),"DATA ANALYST",IF(SEARCH("DATA ENGINEER",UPPER(A124),1),"DATA ENGINEER",others)))</f>
        <v>DATA SCIENTIST</v>
      </c>
      <c r="C124" t="s">
        <v>2427</v>
      </c>
      <c r="D124" t="s">
        <v>536</v>
      </c>
      <c r="G124">
        <v>112</v>
      </c>
      <c r="H124">
        <v>112</v>
      </c>
      <c r="K124" t="s">
        <v>2496</v>
      </c>
      <c r="L124">
        <v>182</v>
      </c>
      <c r="O124">
        <v>182</v>
      </c>
      <c r="P124" t="s">
        <v>2576</v>
      </c>
      <c r="Q124">
        <v>147</v>
      </c>
      <c r="R124" t="s">
        <v>2604</v>
      </c>
      <c r="S124" s="1" t="s">
        <v>2165</v>
      </c>
      <c r="T124" s="1">
        <v>1</v>
      </c>
      <c r="U124" s="1">
        <v>1</v>
      </c>
      <c r="V124" s="1">
        <v>0</v>
      </c>
      <c r="W124" s="1">
        <v>1</v>
      </c>
      <c r="X124" s="1">
        <v>0</v>
      </c>
      <c r="Y124" s="1">
        <v>1</v>
      </c>
      <c r="Z124" s="1">
        <v>3698</v>
      </c>
      <c r="AA124">
        <v>4</v>
      </c>
      <c r="AB124" s="1" t="s">
        <v>148</v>
      </c>
      <c r="AC124" s="1" t="s">
        <v>1742</v>
      </c>
      <c r="AD124" t="s">
        <v>86</v>
      </c>
      <c r="AE124" t="s">
        <v>2366</v>
      </c>
      <c r="AF124" t="s">
        <v>149</v>
      </c>
      <c r="AG124">
        <v>0</v>
      </c>
      <c r="AH124" t="s">
        <v>17</v>
      </c>
      <c r="AI124">
        <v>501</v>
      </c>
      <c r="AJ124">
        <v>1000</v>
      </c>
      <c r="AK124" s="7">
        <f t="shared" si="33"/>
        <v>750.5</v>
      </c>
      <c r="AL124">
        <v>2012</v>
      </c>
      <c r="AM124">
        <v>12</v>
      </c>
      <c r="AN124" t="s">
        <v>18</v>
      </c>
      <c r="AO124" t="s">
        <v>122</v>
      </c>
      <c r="AP124" t="s">
        <v>75</v>
      </c>
      <c r="AQ124" s="8" t="s">
        <v>2399</v>
      </c>
      <c r="AR124" s="8"/>
      <c r="AS124">
        <v>100</v>
      </c>
      <c r="AT124" s="10" t="str">
        <f t="shared" si="34"/>
        <v>100000000</v>
      </c>
      <c r="AU124" s="8"/>
      <c r="AV124" s="8" t="s">
        <v>2410</v>
      </c>
      <c r="AW124" s="8" t="str">
        <f t="shared" si="19"/>
        <v xml:space="preserve">500 000000 </v>
      </c>
      <c r="AX124" t="s">
        <v>150</v>
      </c>
      <c r="BB124" t="str">
        <v>Data Engineer, Data Engineering and Artifical Intelligence</v>
      </c>
    </row>
    <row r="125" spans="1:54" ht="39" customHeight="1" x14ac:dyDescent="0.35">
      <c r="A125" t="s">
        <v>2064</v>
      </c>
      <c r="B125" t="str" cm="1">
        <f t="array" ref="B125">IF(SEARCH("DATA SCIENTIST",UPPER(A125),1),"DATA SCIENTIST",IF(SEARCH("DATA ANALYST",UPPER(A125),1),"DATA ANALYST",IF(SEARCH("DATA ENGINEER",UPPER(A125),1),"DATA ENGINEER",others)))</f>
        <v>DATA SCIENTIST</v>
      </c>
      <c r="C125" t="s">
        <v>2378</v>
      </c>
      <c r="D125" t="s">
        <v>82</v>
      </c>
      <c r="G125">
        <v>64</v>
      </c>
      <c r="H125">
        <v>64</v>
      </c>
      <c r="K125" t="s">
        <v>2439</v>
      </c>
      <c r="L125">
        <v>106</v>
      </c>
      <c r="O125">
        <v>106</v>
      </c>
      <c r="P125" t="s">
        <v>2440</v>
      </c>
      <c r="Q125">
        <v>85</v>
      </c>
      <c r="R125" t="s">
        <v>2454</v>
      </c>
      <c r="S125" s="1" t="s">
        <v>2166</v>
      </c>
      <c r="T125" s="1">
        <v>1</v>
      </c>
      <c r="U125" s="1">
        <v>1</v>
      </c>
      <c r="V125" s="1">
        <v>1</v>
      </c>
      <c r="W125" s="1">
        <v>0</v>
      </c>
      <c r="X125" s="1">
        <v>0</v>
      </c>
      <c r="Y125" s="1">
        <v>0</v>
      </c>
      <c r="Z125" s="1">
        <v>3991</v>
      </c>
      <c r="AA125">
        <v>3.2</v>
      </c>
      <c r="AB125" s="1" t="s">
        <v>537</v>
      </c>
      <c r="AC125" s="1" t="s">
        <v>1832</v>
      </c>
      <c r="AD125" t="s">
        <v>538</v>
      </c>
      <c r="AE125" t="s">
        <v>2364</v>
      </c>
      <c r="AF125" t="s">
        <v>538</v>
      </c>
      <c r="AG125">
        <v>1</v>
      </c>
      <c r="AH125" t="s">
        <v>37</v>
      </c>
      <c r="AI125">
        <v>1001</v>
      </c>
      <c r="AJ125">
        <v>5000</v>
      </c>
      <c r="AK125" s="7">
        <f t="shared" si="33"/>
        <v>3000.5</v>
      </c>
      <c r="AL125">
        <v>1958</v>
      </c>
      <c r="AM125">
        <v>66</v>
      </c>
      <c r="AN125" t="s">
        <v>18</v>
      </c>
      <c r="AO125" t="s">
        <v>539</v>
      </c>
      <c r="AP125" t="s">
        <v>59</v>
      </c>
      <c r="AQ125" s="8" t="s">
        <v>2399</v>
      </c>
      <c r="AR125" s="8"/>
      <c r="AS125">
        <v>100</v>
      </c>
      <c r="AT125" s="10" t="str">
        <f t="shared" si="34"/>
        <v>100000000</v>
      </c>
      <c r="AU125" s="8"/>
      <c r="AV125" s="8" t="s">
        <v>2410</v>
      </c>
      <c r="AW125" s="8" t="str">
        <f t="shared" si="19"/>
        <v xml:space="preserve">500 000000 </v>
      </c>
      <c r="AX125" t="s">
        <v>540</v>
      </c>
      <c r="BB125" t="str">
        <v>Staff Scientist</v>
      </c>
    </row>
    <row r="126" spans="1:54" ht="39" customHeight="1" x14ac:dyDescent="0.35">
      <c r="A126" t="s">
        <v>541</v>
      </c>
      <c r="B126" t="e" cm="1">
        <f t="array" ref="B126">IF(SEARCH("DATA SCIENTIST",UPPER(A126),1),"DATA SCIENTIST",IF(SEARCH("DATA ANALYST",UPPER(A126),1),"DATA ANALYST",IF(SEARCH("DATA ENGINEER",UPPER(A126),1),"DATA ENGINEER",others)))</f>
        <v>#VALUE!</v>
      </c>
      <c r="C126" t="s">
        <v>2378</v>
      </c>
      <c r="D126" t="s">
        <v>542</v>
      </c>
      <c r="G126">
        <v>51</v>
      </c>
      <c r="H126">
        <v>51</v>
      </c>
      <c r="K126" t="s">
        <v>2497</v>
      </c>
      <c r="L126">
        <v>112</v>
      </c>
      <c r="O126">
        <v>112</v>
      </c>
      <c r="P126" t="s">
        <v>2496</v>
      </c>
      <c r="Q126">
        <v>81.5</v>
      </c>
      <c r="R126" t="s">
        <v>2670</v>
      </c>
      <c r="S126" s="1" t="s">
        <v>543</v>
      </c>
      <c r="T126" s="1">
        <v>0</v>
      </c>
      <c r="U126" s="1">
        <v>0</v>
      </c>
      <c r="V126" s="1">
        <v>1</v>
      </c>
      <c r="W126" s="1">
        <v>0</v>
      </c>
      <c r="X126" s="1">
        <v>0</v>
      </c>
      <c r="Y126" s="1">
        <v>1</v>
      </c>
      <c r="Z126" s="1">
        <v>5619</v>
      </c>
      <c r="AA126">
        <v>2.9</v>
      </c>
      <c r="AB126" s="1" t="s">
        <v>544</v>
      </c>
      <c r="AC126" s="1" t="s">
        <v>1833</v>
      </c>
      <c r="AD126" t="s">
        <v>545</v>
      </c>
      <c r="AE126" t="s">
        <v>2365</v>
      </c>
      <c r="AF126" t="s">
        <v>546</v>
      </c>
      <c r="AG126">
        <v>0</v>
      </c>
      <c r="AH126" t="s">
        <v>37</v>
      </c>
      <c r="AI126">
        <v>1001</v>
      </c>
      <c r="AJ126">
        <v>5000</v>
      </c>
      <c r="AK126" s="7">
        <f t="shared" si="33"/>
        <v>3000.5</v>
      </c>
      <c r="AL126">
        <v>1971</v>
      </c>
      <c r="AM126">
        <v>53</v>
      </c>
      <c r="AN126" t="s">
        <v>18</v>
      </c>
      <c r="AO126" t="s">
        <v>217</v>
      </c>
      <c r="AP126" t="s">
        <v>218</v>
      </c>
      <c r="AQ126" s="8" t="s">
        <v>2401</v>
      </c>
      <c r="AR126" s="8"/>
      <c r="AS126">
        <v>1</v>
      </c>
      <c r="AT126" s="10" t="str">
        <f>IF(SEARCH("b",AV126,1),_xlfn.CONCAT(AS126,"000000000"),0)</f>
        <v>1000000000</v>
      </c>
      <c r="AU126" s="8"/>
      <c r="AV126" s="8" t="s">
        <v>2413</v>
      </c>
      <c r="AW126" s="8" t="e">
        <f t="shared" si="19"/>
        <v>#VALUE!</v>
      </c>
      <c r="AX126" t="s">
        <v>547</v>
      </c>
      <c r="BB126" t="str">
        <v>Associate Scientist/Scientist, Process Analytical Technology - Small Molecule Analytical Chemistry</v>
      </c>
    </row>
    <row r="127" spans="1:54" ht="39" customHeight="1" x14ac:dyDescent="0.35">
      <c r="A127" t="s">
        <v>548</v>
      </c>
      <c r="B127" t="e" cm="1">
        <f t="array" ref="B127">IF(SEARCH("DATA SCIENTIST",UPPER(A127),1),"DATA SCIENTIST",IF(SEARCH("DATA ANALYST",UPPER(A127),1),"DATA ANALYST",IF(SEARCH("DATA ENGINEER",UPPER(A127),1),"DATA ENGINEER",others)))</f>
        <v>#VALUE!</v>
      </c>
      <c r="C127" t="s">
        <v>2378</v>
      </c>
      <c r="D127" t="s">
        <v>549</v>
      </c>
      <c r="G127">
        <v>113</v>
      </c>
      <c r="H127">
        <v>113</v>
      </c>
      <c r="K127" t="s">
        <v>2498</v>
      </c>
      <c r="L127">
        <v>223</v>
      </c>
      <c r="O127">
        <v>223</v>
      </c>
      <c r="P127" t="s">
        <v>2577</v>
      </c>
      <c r="Q127">
        <v>168</v>
      </c>
      <c r="R127" t="s">
        <v>2671</v>
      </c>
      <c r="S127" s="1" t="s">
        <v>550</v>
      </c>
      <c r="T127" s="1">
        <v>0</v>
      </c>
      <c r="U127" s="1">
        <v>0</v>
      </c>
      <c r="V127" s="1">
        <v>1</v>
      </c>
      <c r="W127" s="1">
        <v>0</v>
      </c>
      <c r="X127" s="1">
        <v>0</v>
      </c>
      <c r="Y127" s="1">
        <v>1</v>
      </c>
      <c r="Z127" s="1">
        <v>6275</v>
      </c>
      <c r="AA127">
        <v>3.8</v>
      </c>
      <c r="AB127" s="1" t="s">
        <v>551</v>
      </c>
      <c r="AC127" s="1" t="s">
        <v>1834</v>
      </c>
      <c r="AD127" t="s">
        <v>552</v>
      </c>
      <c r="AE127" t="s">
        <v>2365</v>
      </c>
      <c r="AF127" t="s">
        <v>482</v>
      </c>
      <c r="AG127">
        <v>0</v>
      </c>
      <c r="AH127" t="s">
        <v>37</v>
      </c>
      <c r="AI127">
        <v>1001</v>
      </c>
      <c r="AJ127">
        <v>5000</v>
      </c>
      <c r="AK127" s="7">
        <f t="shared" si="33"/>
        <v>3000.5</v>
      </c>
      <c r="AL127">
        <v>1997</v>
      </c>
      <c r="AM127">
        <v>27</v>
      </c>
      <c r="AN127" t="s">
        <v>53</v>
      </c>
      <c r="AO127" t="s">
        <v>104</v>
      </c>
      <c r="AP127" t="s">
        <v>104</v>
      </c>
      <c r="AQ127" s="8" t="s">
        <v>2400</v>
      </c>
      <c r="AR127" s="8"/>
      <c r="AS127" t="s">
        <v>2411</v>
      </c>
      <c r="AT127" s="10" t="e">
        <f>IF(SEARCH("m",AS183,1),SUBSTITUTE(AS183,"million","000000",1),)</f>
        <v>#VALUE!</v>
      </c>
      <c r="AU127" s="8"/>
      <c r="AV127" s="8" t="s">
        <v>2412</v>
      </c>
      <c r="AW127" s="8" t="e">
        <f t="shared" si="19"/>
        <v>#VALUE!</v>
      </c>
      <c r="AX127" t="s">
        <v>553</v>
      </c>
      <c r="BB127" t="str">
        <v>Sr. Data Analyst</v>
      </c>
    </row>
    <row r="128" spans="1:54" ht="39" customHeight="1" x14ac:dyDescent="0.35">
      <c r="A128" t="s">
        <v>554</v>
      </c>
      <c r="B128" t="e" cm="1">
        <f t="array" ref="B128">IF(SEARCH("DATA SCIENTIST",UPPER(A128),1),"DATA SCIENTIST",IF(SEARCH("DATA ANALYST",UPPER(A128),1),"DATA ANALYST",IF(SEARCH("DATA ENGINEER",UPPER(A128),1),"DATA ENGINEER",others)))</f>
        <v>#VALUE!</v>
      </c>
      <c r="C128" t="s">
        <v>2378</v>
      </c>
      <c r="D128" t="s">
        <v>555</v>
      </c>
      <c r="G128">
        <v>72</v>
      </c>
      <c r="H128">
        <v>72</v>
      </c>
      <c r="K128" t="s">
        <v>2452</v>
      </c>
      <c r="L128">
        <v>129</v>
      </c>
      <c r="O128">
        <v>129</v>
      </c>
      <c r="P128" t="s">
        <v>2536</v>
      </c>
      <c r="Q128">
        <v>100.5</v>
      </c>
      <c r="R128" t="s">
        <v>2665</v>
      </c>
      <c r="S128" s="1" t="s">
        <v>556</v>
      </c>
      <c r="T128" s="1">
        <v>1</v>
      </c>
      <c r="U128" s="1">
        <v>1</v>
      </c>
      <c r="V128" s="1">
        <v>1</v>
      </c>
      <c r="W128" s="1">
        <v>1</v>
      </c>
      <c r="X128" s="1">
        <v>1</v>
      </c>
      <c r="Y128" s="1">
        <v>0</v>
      </c>
      <c r="Z128" s="1">
        <v>3557</v>
      </c>
      <c r="AA128">
        <v>4.3</v>
      </c>
      <c r="AB128" s="1" t="s">
        <v>557</v>
      </c>
      <c r="AC128" s="1" t="s">
        <v>1835</v>
      </c>
      <c r="AD128" t="s">
        <v>558</v>
      </c>
      <c r="AE128" t="s">
        <v>2369</v>
      </c>
      <c r="AF128" t="s">
        <v>558</v>
      </c>
      <c r="AG128">
        <v>1</v>
      </c>
      <c r="AH128" t="s">
        <v>208</v>
      </c>
      <c r="AI128">
        <v>1</v>
      </c>
      <c r="AJ128">
        <v>50</v>
      </c>
      <c r="AK128" s="7">
        <f t="shared" si="33"/>
        <v>25.5</v>
      </c>
      <c r="AL128">
        <v>2007</v>
      </c>
      <c r="AM128">
        <v>17</v>
      </c>
      <c r="AN128" t="s">
        <v>18</v>
      </c>
      <c r="AO128" t="s">
        <v>19</v>
      </c>
      <c r="AP128" t="s">
        <v>19</v>
      </c>
      <c r="AQ128" s="8" t="s">
        <v>47</v>
      </c>
      <c r="AR128" s="8" t="s">
        <v>47</v>
      </c>
      <c r="AT128" s="10" t="e" cm="1">
        <f t="array" ref="AT128">_xlfn.IFS(SEARCH("m",AS128,1),SUBSTITUTE(AS128,"million","000000",1),SEARCH("b",AS128,1),SUBSTITUTE(AS128,"billion","000000000",1))</f>
        <v>#VALUE!</v>
      </c>
      <c r="AU128" s="8"/>
      <c r="AV128" s="8"/>
      <c r="AW128" s="8" t="e">
        <f t="shared" si="19"/>
        <v>#VALUE!</v>
      </c>
      <c r="AX128" t="s">
        <v>2357</v>
      </c>
      <c r="BB128" t="str">
        <v>Program/Data Analyst</v>
      </c>
    </row>
    <row r="129" spans="1:54" ht="39" customHeight="1" x14ac:dyDescent="0.35">
      <c r="A129" t="s">
        <v>2167</v>
      </c>
      <c r="B129" t="str" cm="1">
        <f t="array" ref="B129">IF(SEARCH("DATA SCIENTIST",UPPER(A129),1),"DATA SCIENTIST",IF(SEARCH("DATA ANALYST",UPPER(A129),1),"DATA ANALYST",IF(SEARCH("DATA ENGINEER",UPPER(A129),1),"DATA ENGINEER",others)))</f>
        <v>DATA SCIENTIST</v>
      </c>
      <c r="C129" t="s">
        <v>2378</v>
      </c>
      <c r="D129" t="s">
        <v>559</v>
      </c>
      <c r="G129">
        <v>71</v>
      </c>
      <c r="H129">
        <v>71</v>
      </c>
      <c r="K129" t="s">
        <v>2434</v>
      </c>
      <c r="L129">
        <v>123</v>
      </c>
      <c r="O129">
        <v>123</v>
      </c>
      <c r="P129" t="s">
        <v>2567</v>
      </c>
      <c r="Q129">
        <v>97</v>
      </c>
      <c r="R129" t="s">
        <v>2528</v>
      </c>
      <c r="S129" s="1" t="s">
        <v>2168</v>
      </c>
      <c r="T129" s="1">
        <v>1</v>
      </c>
      <c r="U129" s="1">
        <v>1</v>
      </c>
      <c r="V129" s="1">
        <v>1</v>
      </c>
      <c r="W129" s="1">
        <v>0</v>
      </c>
      <c r="X129" s="1">
        <v>1</v>
      </c>
      <c r="Y129" s="1">
        <v>1</v>
      </c>
      <c r="Z129" s="1">
        <v>7620</v>
      </c>
      <c r="AA129">
        <v>3.4</v>
      </c>
      <c r="AB129" s="1" t="s">
        <v>560</v>
      </c>
      <c r="AC129" s="1" t="s">
        <v>1836</v>
      </c>
      <c r="AD129" t="s">
        <v>44</v>
      </c>
      <c r="AE129" t="s">
        <v>2363</v>
      </c>
      <c r="AF129" t="s">
        <v>561</v>
      </c>
      <c r="AG129">
        <v>0</v>
      </c>
      <c r="AH129" t="s">
        <v>37</v>
      </c>
      <c r="AI129">
        <v>1001</v>
      </c>
      <c r="AJ129">
        <v>5000</v>
      </c>
      <c r="AK129" s="7">
        <f t="shared" si="33"/>
        <v>3000.5</v>
      </c>
      <c r="AL129">
        <v>1943</v>
      </c>
      <c r="AM129">
        <v>81</v>
      </c>
      <c r="AN129" t="s">
        <v>18</v>
      </c>
      <c r="AO129" t="s">
        <v>64</v>
      </c>
      <c r="AP129" t="s">
        <v>32</v>
      </c>
      <c r="AQ129" s="8" t="s">
        <v>2399</v>
      </c>
      <c r="AR129" s="8"/>
      <c r="AS129">
        <v>100</v>
      </c>
      <c r="AT129" s="10" t="str">
        <f>IF(SEARCH("m",AV129,1),_xlfn.CONCAT(AS129,"000000"),0)</f>
        <v>100000000</v>
      </c>
      <c r="AU129" s="8"/>
      <c r="AV129" s="8" t="s">
        <v>2410</v>
      </c>
      <c r="AW129" s="8" t="str">
        <f t="shared" si="19"/>
        <v xml:space="preserve">500 000000 </v>
      </c>
      <c r="AX129" t="s">
        <v>562</v>
      </c>
      <c r="BB129" t="str">
        <v>Senior Data scientist: Causal &amp; Predictive analytics AI Innovation Lab</v>
      </c>
    </row>
    <row r="130" spans="1:54" ht="39" customHeight="1" x14ac:dyDescent="0.35">
      <c r="A130" t="s">
        <v>195</v>
      </c>
      <c r="B130" t="e" cm="1">
        <f t="array" ref="B130">IF(SEARCH("DATA SCIENTIST",UPPER(A130),1),"DATA SCIENTIST",IF(SEARCH("DATA ANALYST",UPPER(A130),1),"DATA ANALYST",IF(SEARCH("DATA ENGINEER",UPPER(A130),1),"DATA ENGINEER",others)))</f>
        <v>#VALUE!</v>
      </c>
      <c r="C130" t="s">
        <v>2378</v>
      </c>
      <c r="D130" t="s">
        <v>563</v>
      </c>
      <c r="E130" t="s">
        <v>2739</v>
      </c>
      <c r="F130" t="s">
        <v>2748</v>
      </c>
      <c r="G130">
        <v>120</v>
      </c>
      <c r="H130">
        <v>120</v>
      </c>
      <c r="K130" t="s">
        <v>2437</v>
      </c>
      <c r="L130">
        <v>145</v>
      </c>
      <c r="O130">
        <v>145</v>
      </c>
      <c r="P130" t="s">
        <v>2578</v>
      </c>
      <c r="Q130">
        <v>132.5</v>
      </c>
      <c r="R130" t="s">
        <v>2661</v>
      </c>
      <c r="S130" s="1" t="s">
        <v>564</v>
      </c>
      <c r="T130" s="1">
        <v>0</v>
      </c>
      <c r="U130" s="1">
        <v>0</v>
      </c>
      <c r="V130" s="1">
        <v>0</v>
      </c>
      <c r="W130" s="1">
        <v>0</v>
      </c>
      <c r="X130" s="1">
        <v>0</v>
      </c>
      <c r="Y130" s="1">
        <v>1</v>
      </c>
      <c r="Z130" s="1">
        <v>688</v>
      </c>
      <c r="AA130">
        <v>5</v>
      </c>
      <c r="AB130" s="1" t="s">
        <v>565</v>
      </c>
      <c r="AC130" s="1" t="s">
        <v>1837</v>
      </c>
      <c r="AD130" t="s">
        <v>566</v>
      </c>
      <c r="AE130" t="s">
        <v>2361</v>
      </c>
      <c r="AF130" t="s">
        <v>337</v>
      </c>
      <c r="AG130">
        <v>0</v>
      </c>
      <c r="AH130" t="s">
        <v>45</v>
      </c>
      <c r="AI130">
        <v>51</v>
      </c>
      <c r="AJ130">
        <v>200</v>
      </c>
      <c r="AK130" s="7">
        <f t="shared" si="33"/>
        <v>125.5</v>
      </c>
      <c r="AL130">
        <v>2017</v>
      </c>
      <c r="AM130">
        <v>7</v>
      </c>
      <c r="AN130" t="s">
        <v>18</v>
      </c>
      <c r="AO130" t="s">
        <v>181</v>
      </c>
      <c r="AP130" t="s">
        <v>75</v>
      </c>
      <c r="AQ130" s="8" t="s">
        <v>47</v>
      </c>
      <c r="AR130" s="8" t="s">
        <v>47</v>
      </c>
      <c r="AT130" s="10" t="e" cm="1">
        <f t="array" ref="AT130">_xlfn.IFS(SEARCH("m",AS130,1),SUBSTITUTE(AS130,"million","000000",1),SEARCH("b",AS130,1),SUBSTITUTE(AS130,"billion","000000000",1))</f>
        <v>#VALUE!</v>
      </c>
      <c r="AU130" s="8"/>
      <c r="AV130" s="8"/>
      <c r="AW130" s="8" t="e">
        <f t="shared" si="19"/>
        <v>#VALUE!</v>
      </c>
      <c r="AX130" t="s">
        <v>2357</v>
      </c>
      <c r="BB130" t="str">
        <v>Principal Data Engineer, Data Platform &amp; Insights</v>
      </c>
    </row>
    <row r="131" spans="1:54" ht="39" customHeight="1" x14ac:dyDescent="0.35">
      <c r="A131" t="s">
        <v>195</v>
      </c>
      <c r="B131" t="e" cm="1">
        <f t="array" ref="B131">IF(SEARCH("DATA SCIENTIST",UPPER(A131),1),"DATA SCIENTIST",IF(SEARCH("DATA ANALYST",UPPER(A131),1),"DATA ANALYST",IF(SEARCH("DATA ENGINEER",UPPER(A131),1),"DATA ENGINEER",others)))</f>
        <v>#VALUE!</v>
      </c>
      <c r="C131" t="s">
        <v>2378</v>
      </c>
      <c r="D131" t="s">
        <v>567</v>
      </c>
      <c r="G131">
        <v>80</v>
      </c>
      <c r="H131">
        <v>80</v>
      </c>
      <c r="K131" t="s">
        <v>2431</v>
      </c>
      <c r="L131">
        <v>120</v>
      </c>
      <c r="O131">
        <v>120</v>
      </c>
      <c r="P131" t="s">
        <v>2437</v>
      </c>
      <c r="Q131">
        <v>100</v>
      </c>
      <c r="R131" t="s">
        <v>2481</v>
      </c>
      <c r="S131" s="1" t="s">
        <v>568</v>
      </c>
      <c r="T131" s="1">
        <v>0</v>
      </c>
      <c r="U131" s="1">
        <v>1</v>
      </c>
      <c r="V131" s="1">
        <v>1</v>
      </c>
      <c r="W131" s="1">
        <v>0</v>
      </c>
      <c r="X131" s="1">
        <v>1</v>
      </c>
      <c r="Y131" s="1">
        <v>1</v>
      </c>
      <c r="Z131" s="1">
        <v>3069</v>
      </c>
      <c r="AA131">
        <v>4.3</v>
      </c>
      <c r="AB131" s="1" t="s">
        <v>370</v>
      </c>
      <c r="AC131" s="1" t="s">
        <v>1792</v>
      </c>
      <c r="AD131" t="s">
        <v>139</v>
      </c>
      <c r="AE131" t="s">
        <v>2370</v>
      </c>
      <c r="AF131" t="s">
        <v>139</v>
      </c>
      <c r="AG131">
        <v>1</v>
      </c>
      <c r="AH131" t="s">
        <v>45</v>
      </c>
      <c r="AI131">
        <v>51</v>
      </c>
      <c r="AJ131">
        <v>200</v>
      </c>
      <c r="AK131" s="7">
        <f t="shared" si="33"/>
        <v>125.5</v>
      </c>
      <c r="AL131">
        <v>2008</v>
      </c>
      <c r="AM131">
        <v>16</v>
      </c>
      <c r="AN131" t="s">
        <v>18</v>
      </c>
      <c r="AO131" t="s">
        <v>186</v>
      </c>
      <c r="AP131" t="s">
        <v>75</v>
      </c>
      <c r="AQ131" s="8" t="s">
        <v>2404</v>
      </c>
      <c r="AR131" s="8"/>
      <c r="AS131">
        <v>10</v>
      </c>
      <c r="AT131" s="10" t="str">
        <f>IF(SEARCH("m",AV131,1),_xlfn.CONCAT(AS131,"000000"),0)</f>
        <v>10000000</v>
      </c>
      <c r="AU131" s="8"/>
      <c r="AV131" s="8" t="s">
        <v>2417</v>
      </c>
      <c r="AW131" s="8" t="str">
        <f t="shared" ref="AW131:AW194" si="35">IF(SEARCH("m",AV131,1),SUBSTITUTE(AV131,"million","000000",1),SUBSTITUTE(AV131,"billion","000000000",1))</f>
        <v xml:space="preserve">25 000000 </v>
      </c>
      <c r="AX131" t="s">
        <v>371</v>
      </c>
      <c r="BB131" t="str">
        <v>RESEARCH SCIENTIST - BIOLOGICAL SAFETY</v>
      </c>
    </row>
    <row r="132" spans="1:54" ht="39" customHeight="1" x14ac:dyDescent="0.35">
      <c r="A132" t="s">
        <v>2169</v>
      </c>
      <c r="B132" t="str" cm="1">
        <f t="array" ref="B132">IF(SEARCH("DATA SCIENTIST",UPPER(A132),1),"DATA SCIENTIST",IF(SEARCH("DATA ANALYST",UPPER(A132),1),"DATA ANALYST",IF(SEARCH("DATA ENGINEER",UPPER(A132),1),"DATA ENGINEER",others)))</f>
        <v>DATA SCIENTIST</v>
      </c>
      <c r="C132" t="s">
        <v>2378</v>
      </c>
      <c r="D132" t="s">
        <v>569</v>
      </c>
      <c r="G132">
        <v>80</v>
      </c>
      <c r="H132">
        <v>80</v>
      </c>
      <c r="K132" t="s">
        <v>2431</v>
      </c>
      <c r="L132">
        <v>130</v>
      </c>
      <c r="O132">
        <v>130</v>
      </c>
      <c r="P132" t="s">
        <v>2524</v>
      </c>
      <c r="Q132">
        <v>105</v>
      </c>
      <c r="R132" t="s">
        <v>2525</v>
      </c>
      <c r="S132" s="1" t="s">
        <v>2170</v>
      </c>
      <c r="T132" s="1">
        <v>1</v>
      </c>
      <c r="U132" s="1">
        <v>1</v>
      </c>
      <c r="V132" s="1">
        <v>0</v>
      </c>
      <c r="W132" s="1">
        <v>0</v>
      </c>
      <c r="X132" s="1">
        <v>0</v>
      </c>
      <c r="Y132" s="1">
        <v>1</v>
      </c>
      <c r="Z132" s="1">
        <v>3353</v>
      </c>
      <c r="AA132">
        <v>3.7</v>
      </c>
      <c r="AB132" s="1" t="s">
        <v>570</v>
      </c>
      <c r="AC132" s="1" t="s">
        <v>1838</v>
      </c>
      <c r="AD132" t="s">
        <v>127</v>
      </c>
      <c r="AE132" t="s">
        <v>2369</v>
      </c>
      <c r="AF132" t="s">
        <v>127</v>
      </c>
      <c r="AG132">
        <v>1</v>
      </c>
      <c r="AH132" t="s">
        <v>52</v>
      </c>
      <c r="AI132">
        <v>201</v>
      </c>
      <c r="AJ132">
        <v>500</v>
      </c>
      <c r="AK132" s="7">
        <f t="shared" si="33"/>
        <v>350.5</v>
      </c>
      <c r="AL132">
        <v>2011</v>
      </c>
      <c r="AM132">
        <v>13</v>
      </c>
      <c r="AN132" t="s">
        <v>18</v>
      </c>
      <c r="AO132" t="s">
        <v>571</v>
      </c>
      <c r="AP132" t="s">
        <v>572</v>
      </c>
      <c r="AQ132" s="8" t="s">
        <v>47</v>
      </c>
      <c r="AR132" s="8" t="s">
        <v>47</v>
      </c>
      <c r="AT132" s="10" t="e" cm="1">
        <f t="array" ref="AT132">_xlfn.IFS(SEARCH("m",AS132,1),SUBSTITUTE(AS132,"million","000000",1),SEARCH("b",AS132,1),SUBSTITUTE(AS132,"billion","000000000",1))</f>
        <v>#VALUE!</v>
      </c>
      <c r="AU132" s="8"/>
      <c r="AV132" s="8"/>
      <c r="AW132" s="8" t="e">
        <f t="shared" si="35"/>
        <v>#VALUE!</v>
      </c>
      <c r="AX132" t="s">
        <v>2357</v>
      </c>
      <c r="BB132" t="str">
        <v>Data Operations Lead</v>
      </c>
    </row>
    <row r="133" spans="1:54" ht="39" customHeight="1" x14ac:dyDescent="0.35">
      <c r="A133" t="s">
        <v>573</v>
      </c>
      <c r="B133" t="e" cm="1">
        <f t="array" ref="B133">IF(SEARCH("DATA SCIENTIST",UPPER(A133),1),"DATA SCIENTIST",IF(SEARCH("DATA ANALYST",UPPER(A133),1),"DATA ANALYST",IF(SEARCH("DATA ENGINEER",UPPER(A133),1),"DATA ENGINEER",others)))</f>
        <v>#VALUE!</v>
      </c>
      <c r="C133" t="s">
        <v>2378</v>
      </c>
      <c r="D133" t="s">
        <v>574</v>
      </c>
      <c r="G133">
        <v>59</v>
      </c>
      <c r="H133">
        <v>59</v>
      </c>
      <c r="K133" t="s">
        <v>2499</v>
      </c>
      <c r="L133">
        <v>115</v>
      </c>
      <c r="O133">
        <v>115</v>
      </c>
      <c r="P133" t="s">
        <v>2457</v>
      </c>
      <c r="Q133">
        <v>87</v>
      </c>
      <c r="R133" t="s">
        <v>2531</v>
      </c>
      <c r="S133" s="1" t="s">
        <v>575</v>
      </c>
      <c r="T133" s="1">
        <v>0</v>
      </c>
      <c r="U133" s="1">
        <v>0</v>
      </c>
      <c r="V133" s="1">
        <v>1</v>
      </c>
      <c r="W133" s="1">
        <v>1</v>
      </c>
      <c r="X133" s="1">
        <v>0</v>
      </c>
      <c r="Y133" s="1">
        <v>0</v>
      </c>
      <c r="Z133" s="1">
        <v>3068</v>
      </c>
      <c r="AA133">
        <v>4.2</v>
      </c>
      <c r="AB133" s="1" t="s">
        <v>576</v>
      </c>
      <c r="AC133" s="1" t="s">
        <v>1839</v>
      </c>
      <c r="AD133" t="s">
        <v>577</v>
      </c>
      <c r="AE133" t="s">
        <v>2389</v>
      </c>
      <c r="AF133" t="s">
        <v>578</v>
      </c>
      <c r="AG133">
        <v>0</v>
      </c>
      <c r="AH133" t="s">
        <v>24</v>
      </c>
      <c r="AL133" t="s">
        <v>2357</v>
      </c>
      <c r="AM133" t="s">
        <v>2357</v>
      </c>
      <c r="AN133" t="s">
        <v>128</v>
      </c>
      <c r="AO133" t="s">
        <v>579</v>
      </c>
      <c r="AP133" t="s">
        <v>580</v>
      </c>
      <c r="AQ133" s="8" t="s">
        <v>47</v>
      </c>
      <c r="AR133" s="8" t="s">
        <v>47</v>
      </c>
      <c r="AT133" s="10" t="e" cm="1">
        <f t="array" ref="AT133">_xlfn.IFS(SEARCH("m",AS133,1),SUBSTITUTE(AS133,"million","000000",1),SEARCH("b",AS133,1),SUBSTITUTE(AS133,"billion","000000000",1))</f>
        <v>#VALUE!</v>
      </c>
      <c r="AU133" s="8"/>
      <c r="AV133" s="8"/>
      <c r="AW133" s="8" t="e">
        <f t="shared" si="35"/>
        <v>#VALUE!</v>
      </c>
      <c r="AX133" t="s">
        <v>2357</v>
      </c>
      <c r="BB133" t="str">
        <v>Big Data Engineer</v>
      </c>
    </row>
    <row r="134" spans="1:54" ht="39" customHeight="1" x14ac:dyDescent="0.35">
      <c r="A134" t="s">
        <v>581</v>
      </c>
      <c r="B134" t="e" cm="1">
        <f t="array" ref="B134">IF(SEARCH("DATA SCIENTIST",UPPER(A134),1),"DATA SCIENTIST",IF(SEARCH("DATA ANALYST",UPPER(A134),1),"DATA ANALYST",IF(SEARCH("DATA ENGINEER",UPPER(A134),1),"DATA ENGINEER",others)))</f>
        <v>#VALUE!</v>
      </c>
      <c r="C134" t="s">
        <v>2378</v>
      </c>
      <c r="D134" t="s">
        <v>582</v>
      </c>
      <c r="G134">
        <v>71</v>
      </c>
      <c r="H134">
        <v>71</v>
      </c>
      <c r="K134" t="s">
        <v>2434</v>
      </c>
      <c r="L134">
        <v>136</v>
      </c>
      <c r="O134">
        <v>136</v>
      </c>
      <c r="P134" t="s">
        <v>2540</v>
      </c>
      <c r="Q134">
        <v>103.5</v>
      </c>
      <c r="R134" t="s">
        <v>2672</v>
      </c>
      <c r="S134" s="1" t="s">
        <v>583</v>
      </c>
      <c r="T134" s="1">
        <v>0</v>
      </c>
      <c r="U134" s="1">
        <v>0</v>
      </c>
      <c r="V134" s="1">
        <v>1</v>
      </c>
      <c r="W134" s="1">
        <v>0</v>
      </c>
      <c r="X134" s="1">
        <v>0</v>
      </c>
      <c r="Y134" s="1">
        <v>0</v>
      </c>
      <c r="Z134" s="1">
        <v>1806</v>
      </c>
      <c r="AA134">
        <v>4.3</v>
      </c>
      <c r="AB134" s="1" t="s">
        <v>584</v>
      </c>
      <c r="AC134" s="1" t="s">
        <v>1840</v>
      </c>
      <c r="AD134" t="s">
        <v>79</v>
      </c>
      <c r="AE134" t="s">
        <v>2365</v>
      </c>
      <c r="AF134" t="s">
        <v>79</v>
      </c>
      <c r="AG134">
        <v>1</v>
      </c>
      <c r="AH134" t="s">
        <v>45</v>
      </c>
      <c r="AI134">
        <v>51</v>
      </c>
      <c r="AJ134">
        <v>200</v>
      </c>
      <c r="AK134" s="7">
        <f t="shared" ref="AK134:AK136" si="36">AVERAGE(AI134,AJ134)</f>
        <v>125.5</v>
      </c>
      <c r="AL134">
        <v>2013</v>
      </c>
      <c r="AM134">
        <v>11</v>
      </c>
      <c r="AN134" t="s">
        <v>18</v>
      </c>
      <c r="AO134" t="s">
        <v>54</v>
      </c>
      <c r="AP134" t="s">
        <v>54</v>
      </c>
      <c r="AQ134" s="8" t="s">
        <v>47</v>
      </c>
      <c r="AR134" s="8" t="s">
        <v>47</v>
      </c>
      <c r="AT134" s="10" t="e" cm="1">
        <f t="array" ref="AT134">_xlfn.IFS(SEARCH("m",AS134,1),SUBSTITUTE(AS134,"million","000000",1),SEARCH("b",AS134,1),SUBSTITUTE(AS134,"billion","000000000",1))</f>
        <v>#VALUE!</v>
      </c>
      <c r="AU134" s="8"/>
      <c r="AV134" s="8"/>
      <c r="AW134" s="8" t="e">
        <f t="shared" si="35"/>
        <v>#VALUE!</v>
      </c>
      <c r="AX134" t="s">
        <v>585</v>
      </c>
      <c r="BB134" t="str">
        <v>Clinical Data Analyst</v>
      </c>
    </row>
    <row r="135" spans="1:54" ht="39" customHeight="1" x14ac:dyDescent="0.35">
      <c r="A135" t="s">
        <v>586</v>
      </c>
      <c r="B135" t="e" cm="1">
        <f t="array" ref="B135">IF(SEARCH("DATA SCIENTIST",UPPER(A135),1),"DATA SCIENTIST",IF(SEARCH("DATA ANALYST",UPPER(A135),1),"DATA ANALYST",IF(SEARCH("DATA ENGINEER",UPPER(A135),1),"DATA ENGINEER",others)))</f>
        <v>#VALUE!</v>
      </c>
      <c r="C135" t="s">
        <v>2427</v>
      </c>
      <c r="D135" t="s">
        <v>587</v>
      </c>
      <c r="G135">
        <v>81</v>
      </c>
      <c r="H135">
        <v>81</v>
      </c>
      <c r="K135" t="s">
        <v>2447</v>
      </c>
      <c r="L135">
        <v>167</v>
      </c>
      <c r="O135">
        <v>167</v>
      </c>
      <c r="P135" t="s">
        <v>2579</v>
      </c>
      <c r="Q135">
        <v>124</v>
      </c>
      <c r="R135" t="s">
        <v>2501</v>
      </c>
      <c r="S135" s="1" t="s">
        <v>588</v>
      </c>
      <c r="T135" s="1">
        <v>1</v>
      </c>
      <c r="U135" s="1">
        <v>0</v>
      </c>
      <c r="V135" s="1">
        <v>1</v>
      </c>
      <c r="W135" s="1">
        <v>0</v>
      </c>
      <c r="X135" s="1">
        <v>0</v>
      </c>
      <c r="Y135" s="1">
        <v>0</v>
      </c>
      <c r="Z135" s="1">
        <v>6140</v>
      </c>
      <c r="AA135">
        <v>2.6</v>
      </c>
      <c r="AB135" s="1" t="s">
        <v>589</v>
      </c>
      <c r="AC135" s="1" t="s">
        <v>1841</v>
      </c>
      <c r="AD135" t="s">
        <v>342</v>
      </c>
      <c r="AE135" t="s">
        <v>2380</v>
      </c>
      <c r="AF135" t="s">
        <v>342</v>
      </c>
      <c r="AG135">
        <v>1</v>
      </c>
      <c r="AH135" t="s">
        <v>17</v>
      </c>
      <c r="AI135">
        <v>501</v>
      </c>
      <c r="AJ135">
        <v>1000</v>
      </c>
      <c r="AK135" s="7">
        <f t="shared" si="36"/>
        <v>750.5</v>
      </c>
      <c r="AL135">
        <v>1984</v>
      </c>
      <c r="AM135">
        <v>40</v>
      </c>
      <c r="AN135" t="s">
        <v>590</v>
      </c>
      <c r="AO135" t="s">
        <v>591</v>
      </c>
      <c r="AP135" t="s">
        <v>441</v>
      </c>
      <c r="AQ135" s="8" t="s">
        <v>47</v>
      </c>
      <c r="AR135" s="8" t="s">
        <v>47</v>
      </c>
      <c r="AT135" s="10" t="e" cm="1">
        <f t="array" ref="AT135">_xlfn.IFS(SEARCH("m",AS135,1),SUBSTITUTE(AS135,"million","000000",1),SEARCH("b",AS135,1),SUBSTITUTE(AS135,"billion","000000000",1))</f>
        <v>#VALUE!</v>
      </c>
      <c r="AU135" s="8"/>
      <c r="AV135" s="8"/>
      <c r="AW135" s="8" t="e">
        <f t="shared" si="35"/>
        <v>#VALUE!</v>
      </c>
      <c r="AX135" t="s">
        <v>2357</v>
      </c>
      <c r="BB135" t="str">
        <v>Computational Chemist/Data scientist</v>
      </c>
    </row>
    <row r="136" spans="1:54" ht="39" customHeight="1" x14ac:dyDescent="0.35">
      <c r="A136" t="s">
        <v>2171</v>
      </c>
      <c r="B136" t="str" cm="1">
        <f t="array" ref="B136">IF(SEARCH("DATA SCIENTIST",UPPER(A136),1),"DATA SCIENTIST",IF(SEARCH("DATA ANALYST",UPPER(A136),1),"DATA ANALYST",IF(SEARCH("DATA ENGINEER",UPPER(A136),1),"DATA ENGINEER",others)))</f>
        <v>DATA SCIENTIST</v>
      </c>
      <c r="C136" t="s">
        <v>2378</v>
      </c>
      <c r="D136" t="s">
        <v>292</v>
      </c>
      <c r="G136">
        <v>49</v>
      </c>
      <c r="H136">
        <v>49</v>
      </c>
      <c r="K136" t="s">
        <v>2468</v>
      </c>
      <c r="L136">
        <v>85</v>
      </c>
      <c r="O136">
        <v>85</v>
      </c>
      <c r="P136" t="s">
        <v>2454</v>
      </c>
      <c r="Q136">
        <v>67</v>
      </c>
      <c r="R136" t="s">
        <v>2444</v>
      </c>
      <c r="S136" s="1" t="s">
        <v>592</v>
      </c>
      <c r="T136" s="1">
        <v>1</v>
      </c>
      <c r="U136" s="1">
        <v>0</v>
      </c>
      <c r="V136" s="1">
        <v>0</v>
      </c>
      <c r="W136" s="1">
        <v>0</v>
      </c>
      <c r="X136" s="1">
        <v>0</v>
      </c>
      <c r="Y136" s="1">
        <v>1</v>
      </c>
      <c r="Z136" s="1">
        <v>6844</v>
      </c>
      <c r="AA136">
        <v>3.8</v>
      </c>
      <c r="AB136" s="1" t="s">
        <v>35</v>
      </c>
      <c r="AC136" s="1" t="s">
        <v>1721</v>
      </c>
      <c r="AD136" t="s">
        <v>36</v>
      </c>
      <c r="AE136" t="s">
        <v>2362</v>
      </c>
      <c r="AF136" t="s">
        <v>36</v>
      </c>
      <c r="AG136">
        <v>1</v>
      </c>
      <c r="AH136" t="s">
        <v>37</v>
      </c>
      <c r="AI136">
        <v>1001</v>
      </c>
      <c r="AJ136">
        <v>5000</v>
      </c>
      <c r="AK136" s="7">
        <f t="shared" si="36"/>
        <v>3000.5</v>
      </c>
      <c r="AL136">
        <v>1965</v>
      </c>
      <c r="AM136">
        <v>59</v>
      </c>
      <c r="AN136" t="s">
        <v>38</v>
      </c>
      <c r="AO136" t="s">
        <v>39</v>
      </c>
      <c r="AP136" t="s">
        <v>40</v>
      </c>
      <c r="AQ136" s="8" t="s">
        <v>2400</v>
      </c>
      <c r="AR136" s="8"/>
      <c r="AS136" t="s">
        <v>2411</v>
      </c>
      <c r="AT136" s="10" t="e">
        <f>IF(SEARCH("m",AS192,1),SUBSTITUTE(AS192,"million","000000",1),)</f>
        <v>#VALUE!</v>
      </c>
      <c r="AU136" s="8"/>
      <c r="AV136" s="8" t="s">
        <v>2412</v>
      </c>
      <c r="AW136" s="8" t="e">
        <f t="shared" si="35"/>
        <v>#VALUE!</v>
      </c>
      <c r="AX136" t="s">
        <v>41</v>
      </c>
      <c r="BB136" t="str">
        <v>Product Engineer â€“ Data Science</v>
      </c>
    </row>
    <row r="137" spans="1:54" ht="39" customHeight="1" x14ac:dyDescent="0.35">
      <c r="A137" t="s">
        <v>195</v>
      </c>
      <c r="B137" t="e" cm="1">
        <f t="array" ref="B137">IF(SEARCH("DATA SCIENTIST",UPPER(A137),1),"DATA SCIENTIST",IF(SEARCH("DATA ANALYST",UPPER(A137),1),"DATA ANALYST",IF(SEARCH("DATA ENGINEER",UPPER(A137),1),"DATA ENGINEER",others)))</f>
        <v>#VALUE!</v>
      </c>
      <c r="C137" t="s">
        <v>2378</v>
      </c>
      <c r="D137" t="s">
        <v>372</v>
      </c>
      <c r="G137">
        <v>60</v>
      </c>
      <c r="H137">
        <v>60</v>
      </c>
      <c r="K137" t="s">
        <v>2471</v>
      </c>
      <c r="L137">
        <v>114</v>
      </c>
      <c r="O137">
        <v>114</v>
      </c>
      <c r="P137" t="s">
        <v>2507</v>
      </c>
      <c r="Q137">
        <v>87</v>
      </c>
      <c r="R137" t="s">
        <v>2531</v>
      </c>
      <c r="S137" s="1" t="s">
        <v>593</v>
      </c>
      <c r="T137" s="1">
        <v>0</v>
      </c>
      <c r="U137" s="1">
        <v>1</v>
      </c>
      <c r="V137" s="1">
        <v>0</v>
      </c>
      <c r="W137" s="1">
        <v>0</v>
      </c>
      <c r="X137" s="1">
        <v>0</v>
      </c>
      <c r="Y137" s="1">
        <v>0</v>
      </c>
      <c r="Z137" s="1">
        <v>3217</v>
      </c>
      <c r="AA137">
        <v>3.9</v>
      </c>
      <c r="AB137" s="1" t="s">
        <v>594</v>
      </c>
      <c r="AC137" s="1" t="s">
        <v>1842</v>
      </c>
      <c r="AD137" t="s">
        <v>225</v>
      </c>
      <c r="AE137" t="s">
        <v>2375</v>
      </c>
      <c r="AF137" t="s">
        <v>63</v>
      </c>
      <c r="AG137">
        <v>0</v>
      </c>
      <c r="AH137" t="s">
        <v>24</v>
      </c>
      <c r="AL137">
        <v>2000</v>
      </c>
      <c r="AM137">
        <v>24</v>
      </c>
      <c r="AN137" t="s">
        <v>18</v>
      </c>
      <c r="AO137" t="s">
        <v>181</v>
      </c>
      <c r="AP137" t="s">
        <v>75</v>
      </c>
      <c r="AQ137" s="8" t="s">
        <v>2398</v>
      </c>
      <c r="AR137" s="8"/>
      <c r="AS137">
        <v>2</v>
      </c>
      <c r="AT137" s="10" t="str">
        <f>IF(SEARCH("b",AV137,1),_xlfn.CONCAT(AS137,"000000000"),0)</f>
        <v>2000000000</v>
      </c>
      <c r="AU137" s="8"/>
      <c r="AV137" s="8" t="s">
        <v>2409</v>
      </c>
      <c r="AW137" s="8" t="e">
        <f t="shared" si="35"/>
        <v>#VALUE!</v>
      </c>
      <c r="AX137" t="s">
        <v>595</v>
      </c>
      <c r="BB137" t="str">
        <v>Market Data Analyst</v>
      </c>
    </row>
    <row r="138" spans="1:54" ht="39" customHeight="1" x14ac:dyDescent="0.35">
      <c r="A138" t="s">
        <v>2172</v>
      </c>
      <c r="B138" t="str" cm="1">
        <f t="array" ref="B138">IF(SEARCH("DATA SCIENTIST",UPPER(A138),1),"DATA SCIENTIST",IF(SEARCH("DATA ANALYST",UPPER(A138),1),"DATA ANALYST",IF(SEARCH("DATA ENGINEER",UPPER(A138),1),"DATA ENGINEER",others)))</f>
        <v>DATA SCIENTIST</v>
      </c>
      <c r="C138" t="s">
        <v>2378</v>
      </c>
      <c r="D138" t="s">
        <v>596</v>
      </c>
      <c r="G138">
        <v>71</v>
      </c>
      <c r="H138">
        <v>71</v>
      </c>
      <c r="K138" t="s">
        <v>2434</v>
      </c>
      <c r="L138">
        <v>204</v>
      </c>
      <c r="O138">
        <v>204</v>
      </c>
      <c r="P138" t="s">
        <v>2580</v>
      </c>
      <c r="Q138">
        <v>137.5</v>
      </c>
      <c r="R138" t="s">
        <v>2673</v>
      </c>
      <c r="S138" s="1" t="s">
        <v>2131</v>
      </c>
      <c r="T138" s="1">
        <v>1</v>
      </c>
      <c r="U138" s="1">
        <v>1</v>
      </c>
      <c r="V138" s="1">
        <v>1</v>
      </c>
      <c r="W138" s="1">
        <v>1</v>
      </c>
      <c r="X138" s="1">
        <v>1</v>
      </c>
      <c r="Y138" s="1">
        <v>1</v>
      </c>
      <c r="Z138" s="1">
        <v>3405</v>
      </c>
      <c r="AA138">
        <v>4.3</v>
      </c>
      <c r="AB138" s="1" t="s">
        <v>120</v>
      </c>
      <c r="AC138" s="1" t="s">
        <v>1735</v>
      </c>
      <c r="AD138" t="s">
        <v>139</v>
      </c>
      <c r="AE138" t="s">
        <v>2370</v>
      </c>
      <c r="AF138" t="s">
        <v>121</v>
      </c>
      <c r="AG138">
        <v>0</v>
      </c>
      <c r="AH138" t="s">
        <v>52</v>
      </c>
      <c r="AI138">
        <v>201</v>
      </c>
      <c r="AJ138">
        <v>500</v>
      </c>
      <c r="AK138" s="7">
        <f t="shared" ref="AK138:AK146" si="37">AVERAGE(AI138,AJ138)</f>
        <v>350.5</v>
      </c>
      <c r="AL138">
        <v>2011</v>
      </c>
      <c r="AM138">
        <v>13</v>
      </c>
      <c r="AN138" t="s">
        <v>18</v>
      </c>
      <c r="AO138" t="s">
        <v>122</v>
      </c>
      <c r="AP138" t="s">
        <v>75</v>
      </c>
      <c r="AQ138" s="8" t="s">
        <v>47</v>
      </c>
      <c r="AR138" s="8" t="s">
        <v>47</v>
      </c>
      <c r="AT138" s="10" t="e" cm="1">
        <f t="array" ref="AT138">_xlfn.IFS(SEARCH("m",AS138,1),SUBSTITUTE(AS138,"million","000000",1),SEARCH("b",AS138,1),SUBSTITUTE(AS138,"billion","000000000",1))</f>
        <v>#VALUE!</v>
      </c>
      <c r="AU138" s="8"/>
      <c r="AV138" s="8"/>
      <c r="AW138" s="8" t="e">
        <f t="shared" si="35"/>
        <v>#VALUE!</v>
      </c>
      <c r="AX138" t="s">
        <v>2357</v>
      </c>
      <c r="BB138" t="str">
        <v>Staff Data Engineer</v>
      </c>
    </row>
    <row r="139" spans="1:54" ht="39" customHeight="1" x14ac:dyDescent="0.35">
      <c r="A139" t="s">
        <v>2105</v>
      </c>
      <c r="B139" t="str" cm="1">
        <f t="array" ref="B139">IF(SEARCH("DATA SCIENTIST",UPPER(A139),1),"DATA SCIENTIST",IF(SEARCH("DATA ANALYST",UPPER(A139),1),"DATA ANALYST",IF(SEARCH("DATA ENGINEER",UPPER(A139),1),"DATA ENGINEER",others)))</f>
        <v>DATA SCIENTIST</v>
      </c>
      <c r="C139" t="s">
        <v>2378</v>
      </c>
      <c r="D139" t="s">
        <v>597</v>
      </c>
      <c r="G139">
        <v>75</v>
      </c>
      <c r="H139">
        <v>75</v>
      </c>
      <c r="K139" t="s">
        <v>2450</v>
      </c>
      <c r="L139">
        <v>125</v>
      </c>
      <c r="O139">
        <v>125</v>
      </c>
      <c r="P139" t="s">
        <v>2533</v>
      </c>
      <c r="Q139">
        <v>100</v>
      </c>
      <c r="R139" t="s">
        <v>2481</v>
      </c>
      <c r="S139" s="1" t="s">
        <v>2173</v>
      </c>
      <c r="T139" s="1">
        <v>1</v>
      </c>
      <c r="U139" s="1">
        <v>1</v>
      </c>
      <c r="V139" s="1">
        <v>1</v>
      </c>
      <c r="W139" s="1">
        <v>0</v>
      </c>
      <c r="X139" s="1">
        <v>0</v>
      </c>
      <c r="Y139" s="1">
        <v>1</v>
      </c>
      <c r="Z139" s="1">
        <v>5527</v>
      </c>
      <c r="AA139">
        <v>3.8</v>
      </c>
      <c r="AB139" s="1" t="s">
        <v>598</v>
      </c>
      <c r="AC139" s="1" t="s">
        <v>1843</v>
      </c>
      <c r="AD139" t="s">
        <v>283</v>
      </c>
      <c r="AE139" t="s">
        <v>2376</v>
      </c>
      <c r="AF139" t="s">
        <v>283</v>
      </c>
      <c r="AG139">
        <v>1</v>
      </c>
      <c r="AH139" t="s">
        <v>52</v>
      </c>
      <c r="AI139">
        <v>201</v>
      </c>
      <c r="AJ139">
        <v>500</v>
      </c>
      <c r="AK139" s="7">
        <f t="shared" si="37"/>
        <v>350.5</v>
      </c>
      <c r="AL139">
        <v>1987</v>
      </c>
      <c r="AM139">
        <v>37</v>
      </c>
      <c r="AN139" t="s">
        <v>18</v>
      </c>
      <c r="AO139" t="s">
        <v>46</v>
      </c>
      <c r="AP139" t="s">
        <v>32</v>
      </c>
      <c r="AQ139" s="8" t="s">
        <v>2399</v>
      </c>
      <c r="AR139" s="8"/>
      <c r="AS139">
        <v>100</v>
      </c>
      <c r="AT139" s="10" t="str">
        <f t="shared" ref="AT139" si="38">IF(SEARCH("m",AV139,1),_xlfn.CONCAT(AS139,"000000"),0)</f>
        <v>100000000</v>
      </c>
      <c r="AU139" s="8"/>
      <c r="AV139" s="8" t="s">
        <v>2410</v>
      </c>
      <c r="AW139" s="8" t="str">
        <f t="shared" si="35"/>
        <v xml:space="preserve">500 000000 </v>
      </c>
      <c r="AX139" t="s">
        <v>599</v>
      </c>
      <c r="BB139" t="str">
        <v>Associate Data Engineer</v>
      </c>
    </row>
    <row r="140" spans="1:54" ht="39" customHeight="1" x14ac:dyDescent="0.35">
      <c r="A140" t="s">
        <v>600</v>
      </c>
      <c r="B140" t="e" cm="1">
        <f t="array" ref="B140">IF(SEARCH("DATA SCIENTIST",UPPER(A140),1),"DATA SCIENTIST",IF(SEARCH("DATA ANALYST",UPPER(A140),1),"DATA ANALYST",IF(SEARCH("DATA ENGINEER",UPPER(A140),1),"DATA ENGINEER",others)))</f>
        <v>#VALUE!</v>
      </c>
      <c r="C140" t="s">
        <v>2378</v>
      </c>
      <c r="D140" t="s">
        <v>601</v>
      </c>
      <c r="G140">
        <v>77</v>
      </c>
      <c r="H140">
        <v>77</v>
      </c>
      <c r="K140" t="s">
        <v>2455</v>
      </c>
      <c r="L140">
        <v>136</v>
      </c>
      <c r="O140">
        <v>136</v>
      </c>
      <c r="P140" t="s">
        <v>2540</v>
      </c>
      <c r="Q140">
        <v>106.5</v>
      </c>
      <c r="R140" t="s">
        <v>2655</v>
      </c>
      <c r="S140" s="1" t="s">
        <v>602</v>
      </c>
      <c r="T140" s="1">
        <v>0</v>
      </c>
      <c r="U140" s="1">
        <v>0</v>
      </c>
      <c r="V140" s="1">
        <v>1</v>
      </c>
      <c r="W140" s="1">
        <v>0</v>
      </c>
      <c r="X140" s="1">
        <v>0</v>
      </c>
      <c r="Y140" s="1">
        <v>0</v>
      </c>
      <c r="Z140" s="1">
        <v>5743</v>
      </c>
      <c r="AA140">
        <v>3.8</v>
      </c>
      <c r="AB140" s="1" t="s">
        <v>603</v>
      </c>
      <c r="AC140" s="1" t="s">
        <v>1844</v>
      </c>
      <c r="AD140" t="s">
        <v>604</v>
      </c>
      <c r="AE140" t="s">
        <v>2390</v>
      </c>
      <c r="AF140" t="s">
        <v>604</v>
      </c>
      <c r="AG140">
        <v>1</v>
      </c>
      <c r="AH140" t="s">
        <v>87</v>
      </c>
      <c r="AI140">
        <v>5001</v>
      </c>
      <c r="AJ140">
        <v>10000</v>
      </c>
      <c r="AK140" s="7">
        <f t="shared" si="37"/>
        <v>7500.5</v>
      </c>
      <c r="AL140">
        <v>1945</v>
      </c>
      <c r="AM140">
        <v>79</v>
      </c>
      <c r="AN140" t="s">
        <v>128</v>
      </c>
      <c r="AO140" t="s">
        <v>129</v>
      </c>
      <c r="AP140" t="s">
        <v>130</v>
      </c>
      <c r="AQ140" s="8" t="s">
        <v>2405</v>
      </c>
      <c r="AR140" s="8"/>
      <c r="AS140">
        <v>5</v>
      </c>
      <c r="AT140" s="10" t="str">
        <f>IF(SEARCH("b",AV140,1),_xlfn.CONCAT(AS140,"000000000"),0)</f>
        <v>5000000000</v>
      </c>
      <c r="AU140" s="8"/>
      <c r="AV140" s="8" t="s">
        <v>2418</v>
      </c>
      <c r="AW140" s="8" t="e">
        <f t="shared" si="35"/>
        <v>#VALUE!</v>
      </c>
      <c r="AX140" t="s">
        <v>2357</v>
      </c>
      <c r="BB140" t="str">
        <v>Staff BI and Data Engineer</v>
      </c>
    </row>
    <row r="141" spans="1:54" ht="39" customHeight="1" x14ac:dyDescent="0.35">
      <c r="A141" t="s">
        <v>2174</v>
      </c>
      <c r="B141" t="str" cm="1">
        <f t="array" ref="B141">IF(SEARCH("DATA SCIENTIST",UPPER(A141),1),"DATA SCIENTIST",IF(SEARCH("DATA ANALYST",UPPER(A141),1),"DATA ANALYST",IF(SEARCH("DATA ENGINEER",UPPER(A141),1),"DATA ENGINEER",others)))</f>
        <v>DATA SCIENTIST</v>
      </c>
      <c r="C141" t="s">
        <v>2427</v>
      </c>
      <c r="D141" t="s">
        <v>605</v>
      </c>
      <c r="G141">
        <v>74</v>
      </c>
      <c r="H141">
        <v>74</v>
      </c>
      <c r="K141" t="s">
        <v>2458</v>
      </c>
      <c r="L141">
        <v>123</v>
      </c>
      <c r="O141">
        <v>123</v>
      </c>
      <c r="P141" t="s">
        <v>2567</v>
      </c>
      <c r="Q141">
        <v>98.5</v>
      </c>
      <c r="R141" t="s">
        <v>2635</v>
      </c>
      <c r="S141" s="1" t="s">
        <v>606</v>
      </c>
      <c r="T141" s="1">
        <v>0</v>
      </c>
      <c r="U141" s="1">
        <v>1</v>
      </c>
      <c r="V141" s="1">
        <v>0</v>
      </c>
      <c r="W141" s="1">
        <v>0</v>
      </c>
      <c r="X141" s="1">
        <v>0</v>
      </c>
      <c r="Y141" s="1">
        <v>1</v>
      </c>
      <c r="Z141" s="1">
        <v>4904</v>
      </c>
      <c r="AA141">
        <v>3.8</v>
      </c>
      <c r="AB141" s="1" t="s">
        <v>35</v>
      </c>
      <c r="AC141" s="1" t="s">
        <v>1721</v>
      </c>
      <c r="AD141" t="s">
        <v>36</v>
      </c>
      <c r="AE141" t="s">
        <v>2362</v>
      </c>
      <c r="AF141" t="s">
        <v>36</v>
      </c>
      <c r="AG141">
        <v>1</v>
      </c>
      <c r="AH141" t="s">
        <v>37</v>
      </c>
      <c r="AI141">
        <v>1001</v>
      </c>
      <c r="AJ141">
        <v>5000</v>
      </c>
      <c r="AK141" s="7">
        <f t="shared" si="37"/>
        <v>3000.5</v>
      </c>
      <c r="AL141">
        <v>1965</v>
      </c>
      <c r="AM141">
        <v>59</v>
      </c>
      <c r="AN141" t="s">
        <v>38</v>
      </c>
      <c r="AO141" t="s">
        <v>39</v>
      </c>
      <c r="AP141" t="s">
        <v>40</v>
      </c>
      <c r="AQ141" s="8" t="s">
        <v>2400</v>
      </c>
      <c r="AR141" s="8"/>
      <c r="AS141" t="s">
        <v>2411</v>
      </c>
      <c r="AT141" s="10" t="e">
        <f>IF(SEARCH("m",AS197,1),SUBSTITUTE(AS197,"million","000000",1),)</f>
        <v>#VALUE!</v>
      </c>
      <c r="AU141" s="8"/>
      <c r="AV141" s="8" t="s">
        <v>2412</v>
      </c>
      <c r="AW141" s="8" t="e">
        <f t="shared" si="35"/>
        <v>#VALUE!</v>
      </c>
      <c r="AX141" t="s">
        <v>41</v>
      </c>
      <c r="BB141" t="str">
        <v>Director - Data, Privacy and AI Governance</v>
      </c>
    </row>
    <row r="142" spans="1:54" ht="39" customHeight="1" x14ac:dyDescent="0.35">
      <c r="A142" t="s">
        <v>461</v>
      </c>
      <c r="B142" t="e" cm="1">
        <f t="array" ref="B142">IF(SEARCH("DATA SCIENTIST",UPPER(A142),1),"DATA SCIENTIST",IF(SEARCH("DATA ANALYST",UPPER(A142),1),"DATA ANALYST",IF(SEARCH("DATA ENGINEER",UPPER(A142),1),"DATA ENGINEER",others)))</f>
        <v>#VALUE!</v>
      </c>
      <c r="C142" t="s">
        <v>2427</v>
      </c>
      <c r="D142" t="s">
        <v>607</v>
      </c>
      <c r="G142">
        <v>44</v>
      </c>
      <c r="H142">
        <v>44</v>
      </c>
      <c r="K142" t="s">
        <v>2500</v>
      </c>
      <c r="L142">
        <v>78</v>
      </c>
      <c r="O142">
        <v>78</v>
      </c>
      <c r="P142" t="s">
        <v>2520</v>
      </c>
      <c r="Q142">
        <v>61</v>
      </c>
      <c r="R142" t="s">
        <v>2469</v>
      </c>
      <c r="S142" s="1" t="s">
        <v>2175</v>
      </c>
      <c r="T142" s="1">
        <v>1</v>
      </c>
      <c r="U142" s="1">
        <v>0</v>
      </c>
      <c r="V142" s="1">
        <v>1</v>
      </c>
      <c r="W142" s="1">
        <v>0</v>
      </c>
      <c r="X142" s="1">
        <v>0</v>
      </c>
      <c r="Y142" s="1">
        <v>0</v>
      </c>
      <c r="Z142" s="1">
        <v>2934</v>
      </c>
      <c r="AA142">
        <v>4.8</v>
      </c>
      <c r="AB142" s="1" t="s">
        <v>29</v>
      </c>
      <c r="AC142" s="1" t="s">
        <v>1720</v>
      </c>
      <c r="AD142" t="s">
        <v>30</v>
      </c>
      <c r="AE142" t="s">
        <v>2361</v>
      </c>
      <c r="AF142" t="s">
        <v>30</v>
      </c>
      <c r="AG142">
        <v>1</v>
      </c>
      <c r="AH142" t="s">
        <v>17</v>
      </c>
      <c r="AI142">
        <v>501</v>
      </c>
      <c r="AJ142">
        <v>1000</v>
      </c>
      <c r="AK142" s="7">
        <f t="shared" si="37"/>
        <v>750.5</v>
      </c>
      <c r="AL142">
        <v>2010</v>
      </c>
      <c r="AM142">
        <v>14</v>
      </c>
      <c r="AN142" t="s">
        <v>18</v>
      </c>
      <c r="AO142" t="s">
        <v>31</v>
      </c>
      <c r="AP142" t="s">
        <v>32</v>
      </c>
      <c r="AQ142" s="8" t="s">
        <v>2399</v>
      </c>
      <c r="AR142" s="8"/>
      <c r="AS142">
        <v>100</v>
      </c>
      <c r="AT142" s="10" t="str">
        <f>IF(SEARCH("m",AV142,1),_xlfn.CONCAT(AS142,"000000"),0)</f>
        <v>100000000</v>
      </c>
      <c r="AU142" s="8"/>
      <c r="AV142" s="8" t="s">
        <v>2410</v>
      </c>
      <c r="AW142" s="8" t="str">
        <f t="shared" si="35"/>
        <v xml:space="preserve">500 000000 </v>
      </c>
      <c r="AX142" t="s">
        <v>2357</v>
      </c>
      <c r="BB142" t="str">
        <v>Scientist Manufacturing - Kentucky BioProcessing</v>
      </c>
    </row>
    <row r="143" spans="1:54" ht="39" customHeight="1" x14ac:dyDescent="0.35">
      <c r="A143" t="s">
        <v>608</v>
      </c>
      <c r="B143" t="e" cm="1">
        <f t="array" ref="B143">IF(SEARCH("DATA SCIENTIST",UPPER(A143),1),"DATA SCIENTIST",IF(SEARCH("DATA ANALYST",UPPER(A143),1),"DATA ANALYST",IF(SEARCH("DATA ENGINEER",UPPER(A143),1),"DATA ENGINEER",others)))</f>
        <v>#VALUE!</v>
      </c>
      <c r="C143" t="s">
        <v>2427</v>
      </c>
      <c r="D143" t="s">
        <v>609</v>
      </c>
      <c r="G143">
        <v>65</v>
      </c>
      <c r="H143">
        <v>65</v>
      </c>
      <c r="K143" t="s">
        <v>2473</v>
      </c>
      <c r="L143">
        <v>148</v>
      </c>
      <c r="O143">
        <v>148</v>
      </c>
      <c r="P143" t="s">
        <v>2557</v>
      </c>
      <c r="Q143">
        <v>106.5</v>
      </c>
      <c r="R143" t="s">
        <v>2655</v>
      </c>
      <c r="S143" s="1" t="s">
        <v>2176</v>
      </c>
      <c r="T143" s="1">
        <v>1</v>
      </c>
      <c r="U143" s="1">
        <v>1</v>
      </c>
      <c r="V143" s="1">
        <v>0</v>
      </c>
      <c r="W143" s="1">
        <v>1</v>
      </c>
      <c r="X143" s="1">
        <v>1</v>
      </c>
      <c r="Y143" s="1">
        <v>1</v>
      </c>
      <c r="Z143" s="1">
        <v>4153</v>
      </c>
      <c r="AA143">
        <v>4.4000000000000004</v>
      </c>
      <c r="AB143" s="1" t="s">
        <v>610</v>
      </c>
      <c r="AC143" s="1" t="s">
        <v>1845</v>
      </c>
      <c r="AD143" t="s">
        <v>323</v>
      </c>
      <c r="AE143" t="s">
        <v>2382</v>
      </c>
      <c r="AF143" t="s">
        <v>323</v>
      </c>
      <c r="AG143">
        <v>1</v>
      </c>
      <c r="AH143" t="s">
        <v>45</v>
      </c>
      <c r="AI143">
        <v>51</v>
      </c>
      <c r="AJ143">
        <v>200</v>
      </c>
      <c r="AK143" s="7">
        <f t="shared" si="37"/>
        <v>125.5</v>
      </c>
      <c r="AL143">
        <v>2008</v>
      </c>
      <c r="AM143">
        <v>16</v>
      </c>
      <c r="AN143" t="s">
        <v>18</v>
      </c>
      <c r="AO143" t="s">
        <v>64</v>
      </c>
      <c r="AP143" t="s">
        <v>32</v>
      </c>
      <c r="AQ143" s="8" t="s">
        <v>47</v>
      </c>
      <c r="AR143" s="8" t="s">
        <v>47</v>
      </c>
      <c r="AT143" s="10" t="e" cm="1">
        <f t="array" ref="AT143">_xlfn.IFS(SEARCH("m",AS143,1),SUBSTITUTE(AS143,"million","000000",1),SEARCH("b",AS143,1),SUBSTITUTE(AS143,"billion","000000000",1))</f>
        <v>#VALUE!</v>
      </c>
      <c r="AU143" s="8"/>
      <c r="AV143" s="8"/>
      <c r="AW143" s="8" t="e">
        <f t="shared" si="35"/>
        <v>#VALUE!</v>
      </c>
      <c r="AX143" t="s">
        <v>2357</v>
      </c>
      <c r="BB143" t="str">
        <v>Data Analytics Project Manager</v>
      </c>
    </row>
    <row r="144" spans="1:54" ht="39" customHeight="1" x14ac:dyDescent="0.35">
      <c r="A144" t="s">
        <v>195</v>
      </c>
      <c r="B144" t="e" cm="1">
        <f t="array" ref="B144">IF(SEARCH("DATA SCIENTIST",UPPER(A144),1),"DATA SCIENTIST",IF(SEARCH("DATA ANALYST",UPPER(A144),1),"DATA ANALYST",IF(SEARCH("DATA ENGINEER",UPPER(A144),1),"DATA ENGINEER",others)))</f>
        <v>#VALUE!</v>
      </c>
      <c r="C144" t="s">
        <v>2378</v>
      </c>
      <c r="D144" t="s">
        <v>611</v>
      </c>
      <c r="G144">
        <v>59</v>
      </c>
      <c r="H144">
        <v>59</v>
      </c>
      <c r="K144" t="s">
        <v>2499</v>
      </c>
      <c r="L144">
        <v>110</v>
      </c>
      <c r="O144">
        <v>110</v>
      </c>
      <c r="P144" t="s">
        <v>2446</v>
      </c>
      <c r="Q144">
        <v>84.5</v>
      </c>
      <c r="R144" t="s">
        <v>2674</v>
      </c>
      <c r="S144" s="1" t="s">
        <v>612</v>
      </c>
      <c r="T144" s="1">
        <v>1</v>
      </c>
      <c r="U144" s="1">
        <v>0</v>
      </c>
      <c r="V144" s="1">
        <v>0</v>
      </c>
      <c r="W144" s="1">
        <v>0</v>
      </c>
      <c r="X144" s="1">
        <v>1</v>
      </c>
      <c r="Y144" s="1">
        <v>0</v>
      </c>
      <c r="Z144" s="1">
        <v>2075</v>
      </c>
      <c r="AA144">
        <v>3.9</v>
      </c>
      <c r="AB144" s="1" t="s">
        <v>613</v>
      </c>
      <c r="AC144" s="1" t="s">
        <v>1846</v>
      </c>
      <c r="AD144" t="s">
        <v>102</v>
      </c>
      <c r="AE144" t="s">
        <v>2367</v>
      </c>
      <c r="AF144" t="s">
        <v>102</v>
      </c>
      <c r="AG144">
        <v>1</v>
      </c>
      <c r="AH144" t="s">
        <v>45</v>
      </c>
      <c r="AI144">
        <v>51</v>
      </c>
      <c r="AJ144">
        <v>200</v>
      </c>
      <c r="AK144" s="7">
        <f t="shared" si="37"/>
        <v>125.5</v>
      </c>
      <c r="AL144">
        <v>2005</v>
      </c>
      <c r="AM144">
        <v>19</v>
      </c>
      <c r="AN144" t="s">
        <v>18</v>
      </c>
      <c r="AO144" t="s">
        <v>74</v>
      </c>
      <c r="AP144" t="s">
        <v>75</v>
      </c>
      <c r="AQ144" s="8" t="s">
        <v>47</v>
      </c>
      <c r="AR144" s="8" t="s">
        <v>47</v>
      </c>
      <c r="AT144" s="10" t="e" cm="1">
        <f t="array" ref="AT144">_xlfn.IFS(SEARCH("m",AS144,1),SUBSTITUTE(AS144,"million","000000",1),SEARCH("b",AS144,1),SUBSTITUTE(AS144,"billion","000000000",1))</f>
        <v>#VALUE!</v>
      </c>
      <c r="AU144" s="8"/>
      <c r="AV144" s="8"/>
      <c r="AW144" s="8" t="e">
        <f t="shared" si="35"/>
        <v>#VALUE!</v>
      </c>
      <c r="AX144" t="s">
        <v>2357</v>
      </c>
      <c r="BB144" t="str">
        <v>Consultant - Analytics Consulting</v>
      </c>
    </row>
    <row r="145" spans="1:54" ht="39" customHeight="1" x14ac:dyDescent="0.35">
      <c r="A145" t="s">
        <v>614</v>
      </c>
      <c r="B145" t="e" cm="1">
        <f t="array" ref="B145">IF(SEARCH("DATA SCIENTIST",UPPER(A145),1),"DATA SCIENTIST",IF(SEARCH("DATA ANALYST",UPPER(A145),1),"DATA ANALYST",IF(SEARCH("DATA ENGINEER",UPPER(A145),1),"DATA ENGINEER",others)))</f>
        <v>#VALUE!</v>
      </c>
      <c r="C145" t="s">
        <v>2378</v>
      </c>
      <c r="D145" t="s">
        <v>615</v>
      </c>
      <c r="G145">
        <v>85</v>
      </c>
      <c r="H145">
        <v>85</v>
      </c>
      <c r="K145" t="s">
        <v>2454</v>
      </c>
      <c r="L145">
        <v>134</v>
      </c>
      <c r="O145">
        <v>134</v>
      </c>
      <c r="P145" t="s">
        <v>2566</v>
      </c>
      <c r="Q145">
        <v>109.5</v>
      </c>
      <c r="R145" t="s">
        <v>2639</v>
      </c>
      <c r="S145" s="1" t="s">
        <v>616</v>
      </c>
      <c r="T145" s="1">
        <v>1</v>
      </c>
      <c r="U145" s="1">
        <v>1</v>
      </c>
      <c r="V145" s="1">
        <v>1</v>
      </c>
      <c r="W145" s="1">
        <v>0</v>
      </c>
      <c r="X145" s="1">
        <v>0</v>
      </c>
      <c r="Y145" s="1">
        <v>0</v>
      </c>
      <c r="Z145" s="1">
        <v>2966</v>
      </c>
      <c r="AA145">
        <v>3.4</v>
      </c>
      <c r="AB145" s="1" t="s">
        <v>617</v>
      </c>
      <c r="AC145" s="1" t="s">
        <v>1847</v>
      </c>
      <c r="AD145" t="s">
        <v>618</v>
      </c>
      <c r="AE145" t="s">
        <v>2368</v>
      </c>
      <c r="AF145" t="s">
        <v>618</v>
      </c>
      <c r="AG145">
        <v>1</v>
      </c>
      <c r="AH145" t="s">
        <v>37</v>
      </c>
      <c r="AI145">
        <v>1001</v>
      </c>
      <c r="AJ145">
        <v>5000</v>
      </c>
      <c r="AK145" s="7">
        <f t="shared" si="37"/>
        <v>3000.5</v>
      </c>
      <c r="AL145">
        <v>1846</v>
      </c>
      <c r="AM145">
        <v>178</v>
      </c>
      <c r="AN145" t="s">
        <v>53</v>
      </c>
      <c r="AO145" t="s">
        <v>217</v>
      </c>
      <c r="AP145" t="s">
        <v>218</v>
      </c>
      <c r="AQ145" s="8" t="s">
        <v>2398</v>
      </c>
      <c r="AR145" s="8"/>
      <c r="AS145">
        <v>2</v>
      </c>
      <c r="AT145" s="10" t="str">
        <f>IF(SEARCH("b",AV145,1),_xlfn.CONCAT(AS145,"000000000"),0)</f>
        <v>2000000000</v>
      </c>
      <c r="AU145" s="8"/>
      <c r="AV145" s="8" t="s">
        <v>2409</v>
      </c>
      <c r="AW145" s="8" t="e">
        <f t="shared" si="35"/>
        <v>#VALUE!</v>
      </c>
      <c r="AX145" t="s">
        <v>2357</v>
      </c>
      <c r="BB145" t="str">
        <v>Senior Scientist (Neuroscience)</v>
      </c>
    </row>
    <row r="146" spans="1:54" ht="39" customHeight="1" x14ac:dyDescent="0.35">
      <c r="A146" t="s">
        <v>2105</v>
      </c>
      <c r="B146" t="str" cm="1">
        <f t="array" ref="B146">IF(SEARCH("DATA SCIENTIST",UPPER(A146),1),"DATA SCIENTIST",IF(SEARCH("DATA ANALYST",UPPER(A146),1),"DATA ANALYST",IF(SEARCH("DATA ENGINEER",UPPER(A146),1),"DATA ENGINEER",others)))</f>
        <v>DATA SCIENTIST</v>
      </c>
      <c r="C146" t="s">
        <v>2378</v>
      </c>
      <c r="D146" t="s">
        <v>619</v>
      </c>
      <c r="G146">
        <v>124</v>
      </c>
      <c r="H146">
        <v>124</v>
      </c>
      <c r="K146" t="s">
        <v>2501</v>
      </c>
      <c r="L146">
        <v>204</v>
      </c>
      <c r="O146">
        <v>204</v>
      </c>
      <c r="P146" t="s">
        <v>2580</v>
      </c>
      <c r="Q146">
        <v>164</v>
      </c>
      <c r="R146" t="s">
        <v>2568</v>
      </c>
      <c r="S146" s="1" t="s">
        <v>2177</v>
      </c>
      <c r="T146" s="1">
        <v>1</v>
      </c>
      <c r="U146" s="1">
        <v>1</v>
      </c>
      <c r="V146" s="1">
        <v>0</v>
      </c>
      <c r="W146" s="1">
        <v>1</v>
      </c>
      <c r="X146" s="1">
        <v>1</v>
      </c>
      <c r="Y146" s="1">
        <v>1</v>
      </c>
      <c r="Z146" s="1">
        <v>4414</v>
      </c>
      <c r="AA146">
        <v>3.6</v>
      </c>
      <c r="AB146" s="1" t="s">
        <v>620</v>
      </c>
      <c r="AC146" s="1" t="s">
        <v>1848</v>
      </c>
      <c r="AD146" t="s">
        <v>255</v>
      </c>
      <c r="AE146" t="s">
        <v>2367</v>
      </c>
      <c r="AF146" t="s">
        <v>621</v>
      </c>
      <c r="AG146">
        <v>0</v>
      </c>
      <c r="AH146" t="s">
        <v>87</v>
      </c>
      <c r="AI146">
        <v>5001</v>
      </c>
      <c r="AJ146">
        <v>10000</v>
      </c>
      <c r="AK146" s="7">
        <f t="shared" si="37"/>
        <v>7500.5</v>
      </c>
      <c r="AL146">
        <v>1851</v>
      </c>
      <c r="AM146">
        <v>173</v>
      </c>
      <c r="AN146" t="s">
        <v>18</v>
      </c>
      <c r="AO146" t="s">
        <v>129</v>
      </c>
      <c r="AP146" t="s">
        <v>130</v>
      </c>
      <c r="AQ146" s="8" t="s">
        <v>94</v>
      </c>
      <c r="AR146" s="8"/>
      <c r="AS146" t="s">
        <v>2415</v>
      </c>
      <c r="AT146" s="10" t="e" cm="1">
        <f t="array" ref="AT146">_xlfn.IFS(SEARCH("m",AS146,1),SUBSTITUTE(AS146,"million","000000",1),SEARCH("b",AS146,1),SUBSTITUTE(AS146,"billion","000000000",1))</f>
        <v>#VALUE!</v>
      </c>
      <c r="AU146" s="8"/>
      <c r="AV146" s="8"/>
      <c r="AW146" s="8" t="e">
        <f t="shared" si="35"/>
        <v>#VALUE!</v>
      </c>
      <c r="AX146" t="s">
        <v>2357</v>
      </c>
      <c r="BB146" t="str">
        <v>Machine Learning Engineer - Regulatory</v>
      </c>
    </row>
    <row r="147" spans="1:54" ht="39" customHeight="1" x14ac:dyDescent="0.35">
      <c r="A147" t="s">
        <v>2178</v>
      </c>
      <c r="B147" t="str" cm="1">
        <f t="array" ref="B147">IF(SEARCH("DATA SCIENTIST",UPPER(A147),1),"DATA SCIENTIST",IF(SEARCH("DATA ANALYST",UPPER(A147),1),"DATA ANALYST",IF(SEARCH("DATA ENGINEER",UPPER(A147),1),"DATA ENGINEER",others)))</f>
        <v>DATA SCIENTIST</v>
      </c>
      <c r="C147" t="s">
        <v>2378</v>
      </c>
      <c r="D147" t="s">
        <v>622</v>
      </c>
      <c r="G147">
        <v>131</v>
      </c>
      <c r="H147">
        <v>131</v>
      </c>
      <c r="K147" t="s">
        <v>2502</v>
      </c>
      <c r="L147">
        <v>207</v>
      </c>
      <c r="O147">
        <v>207</v>
      </c>
      <c r="P147" t="s">
        <v>2581</v>
      </c>
      <c r="Q147">
        <v>169</v>
      </c>
      <c r="R147" t="s">
        <v>2675</v>
      </c>
      <c r="S147" s="1" t="s">
        <v>2179</v>
      </c>
      <c r="T147" s="1">
        <v>1</v>
      </c>
      <c r="U147" s="1">
        <v>1</v>
      </c>
      <c r="V147" s="1">
        <v>1</v>
      </c>
      <c r="W147" s="1">
        <v>0</v>
      </c>
      <c r="X147" s="1">
        <v>1</v>
      </c>
      <c r="Y147" s="1">
        <v>0</v>
      </c>
      <c r="Z147" s="1">
        <v>7106</v>
      </c>
      <c r="AA147">
        <v>3.9</v>
      </c>
      <c r="AB147" s="1" t="s">
        <v>623</v>
      </c>
      <c r="AC147" s="1" t="s">
        <v>1849</v>
      </c>
      <c r="AD147" t="s">
        <v>624</v>
      </c>
      <c r="AE147" t="s">
        <v>2365</v>
      </c>
      <c r="AF147" t="s">
        <v>624</v>
      </c>
      <c r="AG147">
        <v>1</v>
      </c>
      <c r="AH147" t="s">
        <v>24</v>
      </c>
      <c r="AL147">
        <v>1976</v>
      </c>
      <c r="AM147">
        <v>48</v>
      </c>
      <c r="AN147" t="s">
        <v>111</v>
      </c>
      <c r="AO147" t="s">
        <v>104</v>
      </c>
      <c r="AP147" t="s">
        <v>104</v>
      </c>
      <c r="AQ147" s="8" t="s">
        <v>94</v>
      </c>
      <c r="AR147" s="8"/>
      <c r="AS147" t="s">
        <v>2415</v>
      </c>
      <c r="AT147" s="10" t="e" cm="1">
        <f t="array" ref="AT147">_xlfn.IFS(SEARCH("m",AS147,1),SUBSTITUTE(AS147,"million","000000",1),SEARCH("b",AS147,1),SUBSTITUTE(AS147,"billion","000000000",1))</f>
        <v>#VALUE!</v>
      </c>
      <c r="AU147" s="8"/>
      <c r="AV147" s="8"/>
      <c r="AW147" s="8" t="e">
        <f t="shared" si="35"/>
        <v>#VALUE!</v>
      </c>
      <c r="AX147" t="s">
        <v>2357</v>
      </c>
      <c r="BB147" t="str">
        <v>Scientist, Bacteriology</v>
      </c>
    </row>
    <row r="148" spans="1:54" ht="39" customHeight="1" x14ac:dyDescent="0.35">
      <c r="A148" t="s">
        <v>2099</v>
      </c>
      <c r="B148" t="str" cm="1">
        <f t="array" ref="B148">IF(SEARCH("DATA SCIENTIST",UPPER(A148),1),"DATA SCIENTIST",IF(SEARCH("DATA ANALYST",UPPER(A148),1),"DATA ANALYST",IF(SEARCH("DATA ENGINEER",UPPER(A148),1),"DATA ENGINEER",others)))</f>
        <v>DATA SCIENTIST</v>
      </c>
      <c r="C148" t="s">
        <v>2427</v>
      </c>
      <c r="D148" t="s">
        <v>625</v>
      </c>
      <c r="G148">
        <v>110</v>
      </c>
      <c r="H148">
        <v>110</v>
      </c>
      <c r="K148" t="s">
        <v>2446</v>
      </c>
      <c r="L148">
        <v>174</v>
      </c>
      <c r="O148">
        <v>174</v>
      </c>
      <c r="P148" t="s">
        <v>2582</v>
      </c>
      <c r="Q148">
        <v>142</v>
      </c>
      <c r="R148" t="s">
        <v>2543</v>
      </c>
      <c r="S148" s="1" t="s">
        <v>2180</v>
      </c>
      <c r="T148" s="1">
        <v>1</v>
      </c>
      <c r="U148" s="1">
        <v>1</v>
      </c>
      <c r="V148" s="1">
        <v>1</v>
      </c>
      <c r="W148" s="1">
        <v>1</v>
      </c>
      <c r="X148" s="1">
        <v>1</v>
      </c>
      <c r="Y148" s="1">
        <v>1</v>
      </c>
      <c r="Z148" s="1">
        <v>2416</v>
      </c>
      <c r="AA148">
        <v>3.8</v>
      </c>
      <c r="AB148" s="1" t="s">
        <v>169</v>
      </c>
      <c r="AC148" s="1" t="s">
        <v>1748</v>
      </c>
      <c r="AD148" t="s">
        <v>626</v>
      </c>
      <c r="AE148" t="s">
        <v>2365</v>
      </c>
      <c r="AF148" t="s">
        <v>170</v>
      </c>
      <c r="AG148">
        <v>0</v>
      </c>
      <c r="AH148" t="s">
        <v>87</v>
      </c>
      <c r="AI148">
        <v>5001</v>
      </c>
      <c r="AJ148">
        <v>10000</v>
      </c>
      <c r="AK148" s="7">
        <f>AVERAGE(AI148,AJ148)</f>
        <v>7500.5</v>
      </c>
      <c r="AL148">
        <v>1996</v>
      </c>
      <c r="AM148">
        <v>28</v>
      </c>
      <c r="AN148" t="s">
        <v>53</v>
      </c>
      <c r="AO148" t="s">
        <v>171</v>
      </c>
      <c r="AP148" t="s">
        <v>172</v>
      </c>
      <c r="AQ148" s="8" t="s">
        <v>2398</v>
      </c>
      <c r="AR148" s="8"/>
      <c r="AS148">
        <v>2</v>
      </c>
      <c r="AT148" s="10" t="str">
        <f>IF(SEARCH("b",AV148,1),_xlfn.CONCAT(AS148,"000000000"),0)</f>
        <v>2000000000</v>
      </c>
      <c r="AU148" s="8"/>
      <c r="AV148" s="8" t="s">
        <v>2409</v>
      </c>
      <c r="AW148" s="8" t="e">
        <f t="shared" si="35"/>
        <v>#VALUE!</v>
      </c>
      <c r="AX148" t="s">
        <v>2357</v>
      </c>
      <c r="BB148" t="str">
        <v>Associate Director, Platform and DevOps- Data Engineering and Aritifical Intelligence</v>
      </c>
    </row>
    <row r="149" spans="1:54" ht="39" customHeight="1" x14ac:dyDescent="0.35">
      <c r="A149" t="s">
        <v>627</v>
      </c>
      <c r="B149" t="e" cm="1">
        <f t="array" ref="B149">IF(SEARCH("DATA SCIENTIST",UPPER(A149),1),"DATA SCIENTIST",IF(SEARCH("DATA ANALYST",UPPER(A149),1),"DATA ANALYST",IF(SEARCH("DATA ENGINEER",UPPER(A149),1),"DATA ENGINEER",others)))</f>
        <v>#VALUE!</v>
      </c>
      <c r="C149" t="s">
        <v>2378</v>
      </c>
      <c r="D149" t="s">
        <v>628</v>
      </c>
      <c r="G149">
        <v>52</v>
      </c>
      <c r="H149">
        <v>52</v>
      </c>
      <c r="K149" t="s">
        <v>2460</v>
      </c>
      <c r="L149">
        <v>101</v>
      </c>
      <c r="O149">
        <v>101</v>
      </c>
      <c r="P149" t="s">
        <v>2532</v>
      </c>
      <c r="Q149">
        <v>76.5</v>
      </c>
      <c r="R149" t="s">
        <v>2621</v>
      </c>
      <c r="S149" s="1" t="s">
        <v>629</v>
      </c>
      <c r="T149" s="1">
        <v>0</v>
      </c>
      <c r="U149" s="1">
        <v>0</v>
      </c>
      <c r="V149" s="1">
        <v>1</v>
      </c>
      <c r="W149" s="1">
        <v>0</v>
      </c>
      <c r="X149" s="1">
        <v>0</v>
      </c>
      <c r="Y149" s="1">
        <v>1</v>
      </c>
      <c r="Z149" s="1">
        <v>2468</v>
      </c>
      <c r="AA149">
        <v>3.7</v>
      </c>
      <c r="AB149" s="1" t="s">
        <v>101</v>
      </c>
      <c r="AC149" s="1" t="s">
        <v>1732</v>
      </c>
      <c r="AD149" t="s">
        <v>255</v>
      </c>
      <c r="AE149" t="s">
        <v>2367</v>
      </c>
      <c r="AF149" t="s">
        <v>103</v>
      </c>
      <c r="AG149">
        <v>0</v>
      </c>
      <c r="AH149" t="s">
        <v>24</v>
      </c>
      <c r="AL149">
        <v>1781</v>
      </c>
      <c r="AM149">
        <v>243</v>
      </c>
      <c r="AN149" t="s">
        <v>53</v>
      </c>
      <c r="AO149" t="s">
        <v>104</v>
      </c>
      <c r="AP149" t="s">
        <v>104</v>
      </c>
      <c r="AQ149" s="8" t="s">
        <v>94</v>
      </c>
      <c r="AR149" s="8"/>
      <c r="AS149" t="s">
        <v>2415</v>
      </c>
      <c r="AT149" s="10" t="e" cm="1">
        <f t="array" ref="AT149">_xlfn.IFS(SEARCH("m",AS149,1),SUBSTITUTE(AS149,"million","000000",1),SEARCH("b",AS149,1),SUBSTITUTE(AS149,"billion","000000000",1))</f>
        <v>#VALUE!</v>
      </c>
      <c r="AU149" s="8"/>
      <c r="AV149" s="8"/>
      <c r="AW149" s="8" t="e">
        <f t="shared" si="35"/>
        <v>#VALUE!</v>
      </c>
      <c r="AX149" t="s">
        <v>105</v>
      </c>
      <c r="BB149" t="str">
        <v>Clinical Laboratory Scientist</v>
      </c>
    </row>
    <row r="150" spans="1:54" ht="39" customHeight="1" x14ac:dyDescent="0.35">
      <c r="A150" t="s">
        <v>2181</v>
      </c>
      <c r="B150" t="str" cm="1">
        <f t="array" ref="B150">IF(SEARCH("DATA SCIENTIST",UPPER(A150),1),"DATA SCIENTIST",IF(SEARCH("DATA ANALYST",UPPER(A150),1),"DATA ANALYST",IF(SEARCH("DATA ENGINEER",UPPER(A150),1),"DATA ENGINEER",others)))</f>
        <v>DATA SCIENTIST</v>
      </c>
      <c r="C150" t="s">
        <v>2378</v>
      </c>
      <c r="D150" t="s">
        <v>630</v>
      </c>
      <c r="G150">
        <v>81</v>
      </c>
      <c r="H150">
        <v>81</v>
      </c>
      <c r="K150" t="s">
        <v>2447</v>
      </c>
      <c r="L150">
        <v>133</v>
      </c>
      <c r="O150">
        <v>133</v>
      </c>
      <c r="P150" t="s">
        <v>2573</v>
      </c>
      <c r="Q150">
        <v>107</v>
      </c>
      <c r="R150" t="s">
        <v>2467</v>
      </c>
      <c r="S150" s="1" t="s">
        <v>631</v>
      </c>
      <c r="T150" s="1">
        <v>1</v>
      </c>
      <c r="U150" s="1">
        <v>1</v>
      </c>
      <c r="V150" s="1">
        <v>1</v>
      </c>
      <c r="W150" s="1">
        <v>0</v>
      </c>
      <c r="X150" s="1">
        <v>0</v>
      </c>
      <c r="Y150" s="1">
        <v>0</v>
      </c>
      <c r="Z150" s="1">
        <v>3012</v>
      </c>
      <c r="AA150">
        <v>3.8</v>
      </c>
      <c r="AB150" s="1" t="s">
        <v>632</v>
      </c>
      <c r="AC150" s="1" t="s">
        <v>1850</v>
      </c>
      <c r="AD150" t="s">
        <v>633</v>
      </c>
      <c r="AE150" t="s">
        <v>2360</v>
      </c>
      <c r="AF150" t="s">
        <v>633</v>
      </c>
      <c r="AG150">
        <v>1</v>
      </c>
      <c r="AH150" t="s">
        <v>17</v>
      </c>
      <c r="AI150">
        <v>501</v>
      </c>
      <c r="AJ150">
        <v>1000</v>
      </c>
      <c r="AK150" s="7">
        <f>AVERAGE(AI150,AJ150)</f>
        <v>750.5</v>
      </c>
      <c r="AL150">
        <v>1981</v>
      </c>
      <c r="AM150">
        <v>43</v>
      </c>
      <c r="AN150" t="s">
        <v>18</v>
      </c>
      <c r="AO150" t="s">
        <v>129</v>
      </c>
      <c r="AP150" t="s">
        <v>130</v>
      </c>
      <c r="AQ150" s="8" t="s">
        <v>2400</v>
      </c>
      <c r="AR150" s="8"/>
      <c r="AS150" t="s">
        <v>2411</v>
      </c>
      <c r="AT150" s="10" t="e">
        <f>IF(SEARCH("m",AS206,1),SUBSTITUTE(AS206,"million","000000",1),)</f>
        <v>#VALUE!</v>
      </c>
      <c r="AU150" s="8"/>
      <c r="AV150" s="8" t="s">
        <v>2412</v>
      </c>
      <c r="AW150" s="8" t="e">
        <f t="shared" si="35"/>
        <v>#VALUE!</v>
      </c>
      <c r="AX150" t="s">
        <v>2357</v>
      </c>
      <c r="BB150" t="str">
        <v>Senior Data scientist - R&amp;D Oncology</v>
      </c>
    </row>
    <row r="151" spans="1:54" ht="39" customHeight="1" x14ac:dyDescent="0.35">
      <c r="A151" t="s">
        <v>2182</v>
      </c>
      <c r="B151" t="str" cm="1">
        <f t="array" ref="B151">IF(SEARCH("DATA SCIENTIST",UPPER(A151),1),"DATA SCIENTIST",IF(SEARCH("DATA ANALYST",UPPER(A151),1),"DATA ANALYST",IF(SEARCH("DATA ENGINEER",UPPER(A151),1),"DATA ENGINEER",others)))</f>
        <v>DATA SCIENTIST</v>
      </c>
      <c r="C151" t="s">
        <v>2378</v>
      </c>
      <c r="D151" t="s">
        <v>634</v>
      </c>
      <c r="G151">
        <v>132</v>
      </c>
      <c r="H151">
        <v>132</v>
      </c>
      <c r="K151" t="s">
        <v>2503</v>
      </c>
      <c r="L151">
        <v>211</v>
      </c>
      <c r="O151">
        <v>211</v>
      </c>
      <c r="P151" t="s">
        <v>2555</v>
      </c>
      <c r="Q151">
        <v>171.5</v>
      </c>
      <c r="R151" t="s">
        <v>2676</v>
      </c>
      <c r="S151" s="1" t="s">
        <v>635</v>
      </c>
      <c r="T151" s="1">
        <v>1</v>
      </c>
      <c r="U151" s="1">
        <v>1</v>
      </c>
      <c r="V151" s="1">
        <v>0</v>
      </c>
      <c r="W151" s="1">
        <v>1</v>
      </c>
      <c r="X151" s="1">
        <v>0</v>
      </c>
      <c r="Y151" s="1">
        <v>1</v>
      </c>
      <c r="Z151" s="1">
        <v>4518</v>
      </c>
      <c r="AA151">
        <v>3.5</v>
      </c>
      <c r="AB151" s="1" t="s">
        <v>636</v>
      </c>
      <c r="AC151" s="1" t="s">
        <v>1851</v>
      </c>
      <c r="AD151" t="s">
        <v>62</v>
      </c>
      <c r="AE151" t="s">
        <v>2365</v>
      </c>
      <c r="AF151" t="s">
        <v>62</v>
      </c>
      <c r="AG151">
        <v>1</v>
      </c>
      <c r="AH151" t="s">
        <v>24</v>
      </c>
      <c r="AL151">
        <v>1970</v>
      </c>
      <c r="AM151">
        <v>54</v>
      </c>
      <c r="AN151" t="s">
        <v>53</v>
      </c>
      <c r="AO151" t="s">
        <v>186</v>
      </c>
      <c r="AP151" t="s">
        <v>75</v>
      </c>
      <c r="AQ151" s="8" t="s">
        <v>94</v>
      </c>
      <c r="AR151" s="8"/>
      <c r="AS151" t="s">
        <v>2415</v>
      </c>
      <c r="AT151" s="10" t="e" cm="1">
        <f t="array" ref="AT151">_xlfn.IFS(SEARCH("m",AS151,1),SUBSTITUTE(AS151,"million","000000",1),SEARCH("b",AS151,1),SUBSTITUTE(AS151,"billion","000000000",1))</f>
        <v>#VALUE!</v>
      </c>
      <c r="AU151" s="8"/>
      <c r="AV151" s="8"/>
      <c r="AW151" s="8" t="e">
        <f t="shared" si="35"/>
        <v>#VALUE!</v>
      </c>
      <c r="AX151" t="s">
        <v>637</v>
      </c>
      <c r="BB151" t="str">
        <v>Director II, Data Science - GRM Actuarial</v>
      </c>
    </row>
    <row r="152" spans="1:54" ht="39" customHeight="1" x14ac:dyDescent="0.35">
      <c r="A152" t="s">
        <v>638</v>
      </c>
      <c r="B152" t="e" cm="1">
        <f t="array" ref="B152">IF(SEARCH("DATA SCIENTIST",UPPER(A152),1),"DATA SCIENTIST",IF(SEARCH("DATA ANALYST",UPPER(A152),1),"DATA ANALYST",IF(SEARCH("DATA ENGINEER",UPPER(A152),1),"DATA ENGINEER",others)))</f>
        <v>#VALUE!</v>
      </c>
      <c r="C152" t="s">
        <v>2378</v>
      </c>
      <c r="D152" t="s">
        <v>639</v>
      </c>
      <c r="G152">
        <v>74</v>
      </c>
      <c r="H152">
        <v>74</v>
      </c>
      <c r="K152" t="s">
        <v>2458</v>
      </c>
      <c r="L152">
        <v>140</v>
      </c>
      <c r="O152">
        <v>140</v>
      </c>
      <c r="P152" t="s">
        <v>2553</v>
      </c>
      <c r="Q152">
        <v>107</v>
      </c>
      <c r="R152" t="s">
        <v>2467</v>
      </c>
      <c r="S152" s="1" t="s">
        <v>640</v>
      </c>
      <c r="T152" s="1">
        <v>0</v>
      </c>
      <c r="U152" s="1">
        <v>1</v>
      </c>
      <c r="V152" s="1">
        <v>1</v>
      </c>
      <c r="W152" s="1">
        <v>0</v>
      </c>
      <c r="X152" s="1">
        <v>0</v>
      </c>
      <c r="Y152" s="1">
        <v>0</v>
      </c>
      <c r="Z152" s="1">
        <v>2629</v>
      </c>
      <c r="AA152">
        <v>4.2</v>
      </c>
      <c r="AB152" s="1" t="s">
        <v>576</v>
      </c>
      <c r="AC152" s="1" t="s">
        <v>1839</v>
      </c>
      <c r="AD152" t="s">
        <v>577</v>
      </c>
      <c r="AE152" t="s">
        <v>2389</v>
      </c>
      <c r="AF152" t="s">
        <v>578</v>
      </c>
      <c r="AG152">
        <v>0</v>
      </c>
      <c r="AH152" t="s">
        <v>24</v>
      </c>
      <c r="AL152" t="s">
        <v>2357</v>
      </c>
      <c r="AM152" t="s">
        <v>2357</v>
      </c>
      <c r="AN152" t="s">
        <v>128</v>
      </c>
      <c r="AO152" t="s">
        <v>579</v>
      </c>
      <c r="AP152" t="s">
        <v>580</v>
      </c>
      <c r="AQ152" s="8" t="s">
        <v>47</v>
      </c>
      <c r="AR152" s="8" t="s">
        <v>47</v>
      </c>
      <c r="AT152" s="10" t="e" cm="1">
        <f t="array" ref="AT152">_xlfn.IFS(SEARCH("m",AS152,1),SUBSTITUTE(AS152,"million","000000",1),SEARCH("b",AS152,1),SUBSTITUTE(AS152,"billion","000000000",1))</f>
        <v>#VALUE!</v>
      </c>
      <c r="AU152" s="8"/>
      <c r="AV152" s="8"/>
      <c r="AW152" s="8" t="e">
        <f t="shared" si="35"/>
        <v>#VALUE!</v>
      </c>
      <c r="AX152" t="s">
        <v>2357</v>
      </c>
      <c r="BB152" t="str">
        <v>Scientist, Molecular/Cellular Biologist</v>
      </c>
    </row>
    <row r="153" spans="1:54" ht="39" customHeight="1" x14ac:dyDescent="0.35">
      <c r="A153" t="s">
        <v>641</v>
      </c>
      <c r="B153" t="e" cm="1">
        <f t="array" ref="B153">IF(SEARCH("DATA SCIENTIST",UPPER(A153),1),"DATA SCIENTIST",IF(SEARCH("DATA ANALYST",UPPER(A153),1),"DATA ANALYST",IF(SEARCH("DATA ENGINEER",UPPER(A153),1),"DATA ENGINEER",others)))</f>
        <v>#VALUE!</v>
      </c>
      <c r="C153" t="s">
        <v>2427</v>
      </c>
      <c r="D153" t="s">
        <v>642</v>
      </c>
      <c r="G153">
        <v>100</v>
      </c>
      <c r="H153">
        <v>100</v>
      </c>
      <c r="K153" t="s">
        <v>2481</v>
      </c>
      <c r="L153">
        <v>190</v>
      </c>
      <c r="O153">
        <v>190</v>
      </c>
      <c r="P153" t="s">
        <v>2513</v>
      </c>
      <c r="Q153">
        <v>145</v>
      </c>
      <c r="R153" t="s">
        <v>2578</v>
      </c>
      <c r="S153" s="1" t="s">
        <v>643</v>
      </c>
      <c r="T153" s="1">
        <v>1</v>
      </c>
      <c r="U153" s="1">
        <v>0</v>
      </c>
      <c r="V153" s="1">
        <v>1</v>
      </c>
      <c r="W153" s="1">
        <v>0</v>
      </c>
      <c r="X153" s="1">
        <v>0</v>
      </c>
      <c r="Y153" s="1">
        <v>0</v>
      </c>
      <c r="Z153" s="1">
        <v>5391</v>
      </c>
      <c r="AA153">
        <v>3.5</v>
      </c>
      <c r="AB153" s="1" t="s">
        <v>644</v>
      </c>
      <c r="AC153" s="1" t="s">
        <v>1852</v>
      </c>
      <c r="AD153" t="s">
        <v>206</v>
      </c>
      <c r="AE153" t="s">
        <v>2367</v>
      </c>
      <c r="AF153" t="s">
        <v>206</v>
      </c>
      <c r="AG153">
        <v>1</v>
      </c>
      <c r="AH153" t="s">
        <v>37</v>
      </c>
      <c r="AI153">
        <v>1001</v>
      </c>
      <c r="AJ153">
        <v>5000</v>
      </c>
      <c r="AK153" s="7">
        <f t="shared" ref="AK153:AK161" si="39">AVERAGE(AI153,AJ153)</f>
        <v>3000.5</v>
      </c>
      <c r="AL153">
        <v>2010</v>
      </c>
      <c r="AM153">
        <v>14</v>
      </c>
      <c r="AN153" t="s">
        <v>18</v>
      </c>
      <c r="AO153" t="s">
        <v>104</v>
      </c>
      <c r="AP153" t="s">
        <v>104</v>
      </c>
      <c r="AQ153" s="8" t="s">
        <v>2401</v>
      </c>
      <c r="AR153" s="8"/>
      <c r="AS153">
        <v>1</v>
      </c>
      <c r="AT153" s="10" t="str">
        <f>IF(SEARCH("b",AV153,1),_xlfn.CONCAT(AS153,"000000000"),0)</f>
        <v>1000000000</v>
      </c>
      <c r="AU153" s="8"/>
      <c r="AV153" s="8" t="s">
        <v>2413</v>
      </c>
      <c r="AW153" s="8" t="e">
        <f t="shared" si="35"/>
        <v>#VALUE!</v>
      </c>
      <c r="AX153" t="s">
        <v>645</v>
      </c>
      <c r="BB153" t="str">
        <v>Scientist - Analytical Services</v>
      </c>
    </row>
    <row r="154" spans="1:54" ht="39" customHeight="1" x14ac:dyDescent="0.35">
      <c r="A154" t="s">
        <v>461</v>
      </c>
      <c r="B154" t="e" cm="1">
        <f t="array" ref="B154">IF(SEARCH("DATA SCIENTIST",UPPER(A154),1),"DATA SCIENTIST",IF(SEARCH("DATA ANALYST",UPPER(A154),1),"DATA ANALYST",IF(SEARCH("DATA ENGINEER",UPPER(A154),1),"DATA ENGINEER",others)))</f>
        <v>#VALUE!</v>
      </c>
      <c r="C154" t="s">
        <v>2427</v>
      </c>
      <c r="D154" t="s">
        <v>646</v>
      </c>
      <c r="G154">
        <v>43</v>
      </c>
      <c r="H154">
        <v>43</v>
      </c>
      <c r="K154" t="s">
        <v>2493</v>
      </c>
      <c r="L154">
        <v>80</v>
      </c>
      <c r="O154">
        <v>80</v>
      </c>
      <c r="P154" t="s">
        <v>2431</v>
      </c>
      <c r="Q154">
        <v>61.5</v>
      </c>
      <c r="R154" t="s">
        <v>2660</v>
      </c>
      <c r="S154" s="1" t="s">
        <v>647</v>
      </c>
      <c r="T154" s="1">
        <v>1</v>
      </c>
      <c r="U154" s="1">
        <v>0</v>
      </c>
      <c r="V154" s="1">
        <v>1</v>
      </c>
      <c r="W154" s="1">
        <v>0</v>
      </c>
      <c r="X154" s="1">
        <v>0</v>
      </c>
      <c r="Y154" s="1">
        <v>1</v>
      </c>
      <c r="Z154" s="1">
        <v>5740</v>
      </c>
      <c r="AA154">
        <v>2.9</v>
      </c>
      <c r="AB154" s="1" t="s">
        <v>648</v>
      </c>
      <c r="AC154" s="1" t="s">
        <v>1853</v>
      </c>
      <c r="AD154" t="s">
        <v>86</v>
      </c>
      <c r="AE154" t="s">
        <v>2366</v>
      </c>
      <c r="AF154" t="s">
        <v>86</v>
      </c>
      <c r="AG154">
        <v>1</v>
      </c>
      <c r="AH154" t="s">
        <v>52</v>
      </c>
      <c r="AI154">
        <v>201</v>
      </c>
      <c r="AJ154">
        <v>500</v>
      </c>
      <c r="AK154" s="7">
        <f t="shared" si="39"/>
        <v>350.5</v>
      </c>
      <c r="AL154">
        <v>1993</v>
      </c>
      <c r="AM154">
        <v>31</v>
      </c>
      <c r="AN154" t="s">
        <v>128</v>
      </c>
      <c r="AO154" t="s">
        <v>591</v>
      </c>
      <c r="AP154" t="s">
        <v>441</v>
      </c>
      <c r="AQ154" s="8" t="s">
        <v>2402</v>
      </c>
      <c r="AR154" s="8"/>
      <c r="AS154">
        <v>25</v>
      </c>
      <c r="AT154" s="10" t="str">
        <f t="shared" ref="AT154" si="40">IF(SEARCH("m",AV154,1),_xlfn.CONCAT(AS154,"000000"),0)</f>
        <v>25000000</v>
      </c>
      <c r="AU154" s="8"/>
      <c r="AV154" s="8" t="s">
        <v>2414</v>
      </c>
      <c r="AW154" s="8" t="str">
        <f t="shared" si="35"/>
        <v xml:space="preserve">50 000000 </v>
      </c>
      <c r="AX154" t="s">
        <v>649</v>
      </c>
      <c r="BB154" t="str">
        <v>Associate Data Analyst- Graduate Development Program</v>
      </c>
    </row>
    <row r="155" spans="1:54" ht="39" customHeight="1" x14ac:dyDescent="0.35">
      <c r="A155" s="2" t="s">
        <v>650</v>
      </c>
      <c r="B155" t="e" cm="1">
        <f t="array" ref="B155">IF(SEARCH("DATA SCIENTIST",UPPER(A155),1),"DATA SCIENTIST",IF(SEARCH("DATA ANALYST",UPPER(A155),1),"DATA ANALYST",IF(SEARCH("DATA ENGINEER",UPPER(A155),1),"DATA ENGINEER",others)))</f>
        <v>#VALUE!</v>
      </c>
      <c r="C155" t="s">
        <v>2378</v>
      </c>
      <c r="D155" s="2" t="s">
        <v>651</v>
      </c>
      <c r="E155" s="2"/>
      <c r="F155" s="2"/>
      <c r="G155" s="2">
        <v>35</v>
      </c>
      <c r="H155">
        <v>73</v>
      </c>
      <c r="I155" s="4">
        <v>72800</v>
      </c>
      <c r="J155" s="2">
        <v>73</v>
      </c>
      <c r="K155" s="2" t="s">
        <v>2756</v>
      </c>
      <c r="L155" s="2">
        <v>24</v>
      </c>
      <c r="M155" s="4">
        <v>49920</v>
      </c>
      <c r="N155" s="2">
        <v>50</v>
      </c>
      <c r="O155">
        <v>50</v>
      </c>
      <c r="P155" s="2" t="s">
        <v>2475</v>
      </c>
      <c r="Q155" s="6">
        <f>AVERAGE(J155,N155)</f>
        <v>61.5</v>
      </c>
      <c r="R155" s="6" t="s">
        <v>2706</v>
      </c>
      <c r="S155" s="3" t="s">
        <v>652</v>
      </c>
      <c r="T155" s="1">
        <v>0</v>
      </c>
      <c r="U155" s="1">
        <v>0</v>
      </c>
      <c r="V155" s="1">
        <v>0</v>
      </c>
      <c r="W155" s="1">
        <v>0</v>
      </c>
      <c r="X155" s="1">
        <v>0</v>
      </c>
      <c r="Y155" s="1">
        <v>0</v>
      </c>
      <c r="Z155" s="1">
        <v>2117</v>
      </c>
      <c r="AA155" s="2">
        <v>3.6</v>
      </c>
      <c r="AB155" s="3" t="s">
        <v>653</v>
      </c>
      <c r="AC155" s="3" t="s">
        <v>1854</v>
      </c>
      <c r="AD155" s="2" t="s">
        <v>654</v>
      </c>
      <c r="AE155" t="s">
        <v>2380</v>
      </c>
      <c r="AF155" s="2" t="s">
        <v>655</v>
      </c>
      <c r="AG155">
        <v>0</v>
      </c>
      <c r="AH155" s="2" t="s">
        <v>87</v>
      </c>
      <c r="AI155">
        <v>5001</v>
      </c>
      <c r="AJ155">
        <v>10000</v>
      </c>
      <c r="AK155" s="7">
        <f t="shared" si="39"/>
        <v>7500.5</v>
      </c>
      <c r="AL155" s="2">
        <v>2017</v>
      </c>
      <c r="AM155">
        <v>7</v>
      </c>
      <c r="AN155" s="2" t="s">
        <v>128</v>
      </c>
      <c r="AO155" s="2" t="s">
        <v>26</v>
      </c>
      <c r="AP155" s="2" t="s">
        <v>27</v>
      </c>
      <c r="AQ155" s="8" t="s">
        <v>47</v>
      </c>
      <c r="AR155" s="9" t="s">
        <v>47</v>
      </c>
      <c r="AT155" s="10" t="e" cm="1">
        <f t="array" ref="AT155">_xlfn.IFS(SEARCH("m",AS155,1),SUBSTITUTE(AS155,"million","000000",1),SEARCH("b",AS155,1),SUBSTITUTE(AS155,"billion","000000000",1))</f>
        <v>#VALUE!</v>
      </c>
      <c r="AU155" s="9"/>
      <c r="AV155" s="9"/>
      <c r="AW155" s="8" t="e">
        <f t="shared" si="35"/>
        <v>#VALUE!</v>
      </c>
      <c r="AX155" s="2" t="s">
        <v>2357</v>
      </c>
      <c r="BB155" t="str">
        <v>Senior Insurance Data scientist</v>
      </c>
    </row>
    <row r="156" spans="1:54" ht="39" customHeight="1" x14ac:dyDescent="0.35">
      <c r="A156" t="s">
        <v>2183</v>
      </c>
      <c r="B156" t="str" cm="1">
        <f t="array" ref="B156">IF(SEARCH("DATA SCIENTIST",UPPER(A156),1),"DATA SCIENTIST",IF(SEARCH("DATA ANALYST",UPPER(A156),1),"DATA ANALYST",IF(SEARCH("DATA ENGINEER",UPPER(A156),1),"DATA ENGINEER",others)))</f>
        <v>DATA SCIENTIST</v>
      </c>
      <c r="C156" t="s">
        <v>2378</v>
      </c>
      <c r="D156" t="s">
        <v>656</v>
      </c>
      <c r="G156" s="2">
        <v>47</v>
      </c>
      <c r="H156">
        <v>47</v>
      </c>
      <c r="K156" t="s">
        <v>2505</v>
      </c>
      <c r="L156">
        <v>149</v>
      </c>
      <c r="O156">
        <v>149</v>
      </c>
      <c r="P156" t="s">
        <v>2552</v>
      </c>
      <c r="Q156">
        <v>98</v>
      </c>
      <c r="R156" t="s">
        <v>2601</v>
      </c>
      <c r="S156" s="1" t="s">
        <v>657</v>
      </c>
      <c r="T156" s="1">
        <v>1</v>
      </c>
      <c r="U156" s="1">
        <v>0</v>
      </c>
      <c r="V156" s="1">
        <v>0</v>
      </c>
      <c r="W156" s="1">
        <v>0</v>
      </c>
      <c r="X156" s="1">
        <v>0</v>
      </c>
      <c r="Y156" s="1">
        <v>1</v>
      </c>
      <c r="Z156" s="1">
        <v>6467</v>
      </c>
      <c r="AA156">
        <v>2.7</v>
      </c>
      <c r="AB156" s="1" t="s">
        <v>658</v>
      </c>
      <c r="AC156" s="1" t="s">
        <v>1855</v>
      </c>
      <c r="AD156" t="s">
        <v>659</v>
      </c>
      <c r="AE156" t="s">
        <v>2384</v>
      </c>
      <c r="AF156" t="s">
        <v>659</v>
      </c>
      <c r="AG156">
        <v>1</v>
      </c>
      <c r="AH156" t="s">
        <v>45</v>
      </c>
      <c r="AI156">
        <v>51</v>
      </c>
      <c r="AJ156">
        <v>200</v>
      </c>
      <c r="AK156" s="7">
        <f t="shared" si="39"/>
        <v>125.5</v>
      </c>
      <c r="AL156">
        <v>1951</v>
      </c>
      <c r="AM156">
        <v>73</v>
      </c>
      <c r="AN156" t="s">
        <v>38</v>
      </c>
      <c r="AO156" t="s">
        <v>660</v>
      </c>
      <c r="AP156" t="s">
        <v>59</v>
      </c>
      <c r="AQ156" s="8" t="s">
        <v>2397</v>
      </c>
      <c r="AR156" s="8"/>
      <c r="AS156">
        <v>50</v>
      </c>
      <c r="AT156" s="10" t="str">
        <f t="shared" ref="AT156:AT157" si="41">IF(SEARCH("m",AV156,1),_xlfn.CONCAT(AS156,"000000"),0)</f>
        <v>50000000</v>
      </c>
      <c r="AU156" s="8"/>
      <c r="AV156" s="8" t="s">
        <v>2408</v>
      </c>
      <c r="AW156" s="8" t="str">
        <f t="shared" si="35"/>
        <v xml:space="preserve">100 000000 </v>
      </c>
      <c r="AX156" t="s">
        <v>2357</v>
      </c>
      <c r="BB156" t="str">
        <v>Senior Data Science Systems Engineer</v>
      </c>
    </row>
    <row r="157" spans="1:54" ht="39" customHeight="1" x14ac:dyDescent="0.35">
      <c r="A157" t="s">
        <v>661</v>
      </c>
      <c r="B157" t="e" cm="1">
        <f t="array" ref="B157">IF(SEARCH("DATA SCIENTIST",UPPER(A157),1),"DATA SCIENTIST",IF(SEARCH("DATA ANALYST",UPPER(A157),1),"DATA ANALYST",IF(SEARCH("DATA ENGINEER",UPPER(A157),1),"DATA ENGINEER",others)))</f>
        <v>#VALUE!</v>
      </c>
      <c r="C157" t="s">
        <v>2378</v>
      </c>
      <c r="D157" t="s">
        <v>662</v>
      </c>
      <c r="G157" s="2">
        <v>37</v>
      </c>
      <c r="H157">
        <v>37</v>
      </c>
      <c r="K157" t="s">
        <v>2480</v>
      </c>
      <c r="L157">
        <v>82</v>
      </c>
      <c r="O157">
        <v>82</v>
      </c>
      <c r="P157" t="s">
        <v>2456</v>
      </c>
      <c r="Q157">
        <v>59.5</v>
      </c>
      <c r="R157" t="s">
        <v>2677</v>
      </c>
      <c r="S157" s="1" t="s">
        <v>663</v>
      </c>
      <c r="T157" s="1">
        <v>0</v>
      </c>
      <c r="U157" s="1">
        <v>0</v>
      </c>
      <c r="V157" s="1">
        <v>0</v>
      </c>
      <c r="W157" s="1">
        <v>0</v>
      </c>
      <c r="X157" s="1">
        <v>0</v>
      </c>
      <c r="Y157" s="1">
        <v>1</v>
      </c>
      <c r="Z157" s="1">
        <v>5516</v>
      </c>
      <c r="AA157">
        <v>4.4000000000000004</v>
      </c>
      <c r="AB157" s="1" t="s">
        <v>664</v>
      </c>
      <c r="AC157" s="1" t="s">
        <v>1856</v>
      </c>
      <c r="AD157" t="s">
        <v>102</v>
      </c>
      <c r="AE157" t="s">
        <v>2367</v>
      </c>
      <c r="AF157" t="s">
        <v>102</v>
      </c>
      <c r="AG157">
        <v>1</v>
      </c>
      <c r="AH157" t="s">
        <v>52</v>
      </c>
      <c r="AI157">
        <v>201</v>
      </c>
      <c r="AJ157">
        <v>500</v>
      </c>
      <c r="AK157" s="7">
        <f t="shared" si="39"/>
        <v>350.5</v>
      </c>
      <c r="AL157">
        <v>2013</v>
      </c>
      <c r="AM157">
        <v>11</v>
      </c>
      <c r="AN157" t="s">
        <v>53</v>
      </c>
      <c r="AO157" t="s">
        <v>104</v>
      </c>
      <c r="AP157" t="s">
        <v>104</v>
      </c>
      <c r="AQ157" s="8" t="s">
        <v>2399</v>
      </c>
      <c r="AR157" s="8"/>
      <c r="AS157">
        <v>100</v>
      </c>
      <c r="AT157" s="10" t="str">
        <f t="shared" si="41"/>
        <v>100000000</v>
      </c>
      <c r="AU157" s="8"/>
      <c r="AV157" s="8" t="s">
        <v>2410</v>
      </c>
      <c r="AW157" s="8" t="str">
        <f t="shared" si="35"/>
        <v xml:space="preserve">500 000000 </v>
      </c>
      <c r="AX157" t="s">
        <v>2357</v>
      </c>
      <c r="BB157" t="str">
        <v>ENVIRONMENTAL ENGINEER/SCIENTIST</v>
      </c>
    </row>
    <row r="158" spans="1:54" ht="39" customHeight="1" x14ac:dyDescent="0.35">
      <c r="A158" t="s">
        <v>2099</v>
      </c>
      <c r="B158" t="str" cm="1">
        <f t="array" ref="B158">IF(SEARCH("DATA SCIENTIST",UPPER(A158),1),"DATA SCIENTIST",IF(SEARCH("DATA ANALYST",UPPER(A158),1),"DATA ANALYST",IF(SEARCH("DATA ENGINEER",UPPER(A158),1),"DATA ENGINEER",others)))</f>
        <v>DATA SCIENTIST</v>
      </c>
      <c r="C158" t="s">
        <v>2427</v>
      </c>
      <c r="D158" t="s">
        <v>665</v>
      </c>
      <c r="G158" s="2">
        <v>44</v>
      </c>
      <c r="H158">
        <v>44</v>
      </c>
      <c r="K158" t="s">
        <v>2500</v>
      </c>
      <c r="L158">
        <v>185</v>
      </c>
      <c r="O158">
        <v>185</v>
      </c>
      <c r="P158" t="s">
        <v>2583</v>
      </c>
      <c r="Q158">
        <v>114.5</v>
      </c>
      <c r="R158" t="s">
        <v>2622</v>
      </c>
      <c r="S158" s="1" t="s">
        <v>2184</v>
      </c>
      <c r="T158" s="1">
        <v>1</v>
      </c>
      <c r="U158" s="1">
        <v>1</v>
      </c>
      <c r="V158" s="1">
        <v>0</v>
      </c>
      <c r="W158" s="1">
        <v>0</v>
      </c>
      <c r="X158" s="1">
        <v>1</v>
      </c>
      <c r="Y158" s="1">
        <v>0</v>
      </c>
      <c r="Z158" s="1">
        <v>2529</v>
      </c>
      <c r="AA158">
        <v>4</v>
      </c>
      <c r="AB158" s="1" t="s">
        <v>481</v>
      </c>
      <c r="AC158" s="1" t="s">
        <v>1818</v>
      </c>
      <c r="AD158" t="s">
        <v>79</v>
      </c>
      <c r="AE158" t="s">
        <v>2365</v>
      </c>
      <c r="AF158" t="s">
        <v>482</v>
      </c>
      <c r="AG158">
        <v>0</v>
      </c>
      <c r="AH158" t="s">
        <v>87</v>
      </c>
      <c r="AI158">
        <v>5001</v>
      </c>
      <c r="AJ158">
        <v>10000</v>
      </c>
      <c r="AK158" s="7">
        <f t="shared" si="39"/>
        <v>7500.5</v>
      </c>
      <c r="AL158">
        <v>1982</v>
      </c>
      <c r="AM158">
        <v>42</v>
      </c>
      <c r="AN158" t="s">
        <v>53</v>
      </c>
      <c r="AO158" t="s">
        <v>186</v>
      </c>
      <c r="AP158" t="s">
        <v>75</v>
      </c>
      <c r="AQ158" s="8" t="s">
        <v>2398</v>
      </c>
      <c r="AR158" s="8"/>
      <c r="AS158">
        <v>2</v>
      </c>
      <c r="AT158" s="10" t="str">
        <f>IF(SEARCH("b",AV158,1),_xlfn.CONCAT(AS158,"000000000"),0)</f>
        <v>2000000000</v>
      </c>
      <c r="AU158" s="8"/>
      <c r="AV158" s="8" t="s">
        <v>2409</v>
      </c>
      <c r="AW158" s="8" t="e">
        <f t="shared" si="35"/>
        <v>#VALUE!</v>
      </c>
      <c r="AX158" t="s">
        <v>2357</v>
      </c>
      <c r="BB158" t="str">
        <v>Senior Scientist - Regulatory Submissions</v>
      </c>
    </row>
    <row r="159" spans="1:54" ht="39" customHeight="1" x14ac:dyDescent="0.35">
      <c r="A159" t="s">
        <v>666</v>
      </c>
      <c r="B159" t="e" cm="1">
        <f t="array" ref="B159">IF(SEARCH("DATA SCIENTIST",UPPER(A159),1),"DATA SCIENTIST",IF(SEARCH("DATA ANALYST",UPPER(A159),1),"DATA ANALYST",IF(SEARCH("DATA ENGINEER",UPPER(A159),1),"DATA ENGINEER",others)))</f>
        <v>#VALUE!</v>
      </c>
      <c r="C159" t="s">
        <v>2378</v>
      </c>
      <c r="D159" t="s">
        <v>667</v>
      </c>
      <c r="G159" s="2">
        <v>31</v>
      </c>
      <c r="H159">
        <v>31</v>
      </c>
      <c r="K159" t="s">
        <v>2484</v>
      </c>
      <c r="L159">
        <v>116</v>
      </c>
      <c r="O159">
        <v>116</v>
      </c>
      <c r="P159" t="s">
        <v>2521</v>
      </c>
      <c r="Q159">
        <v>73.5</v>
      </c>
      <c r="R159" t="s">
        <v>2623</v>
      </c>
      <c r="S159" s="1" t="s">
        <v>668</v>
      </c>
      <c r="T159" s="1">
        <v>0</v>
      </c>
      <c r="U159" s="1">
        <v>0</v>
      </c>
      <c r="V159" s="1">
        <v>1</v>
      </c>
      <c r="W159" s="1">
        <v>0</v>
      </c>
      <c r="X159" s="1">
        <v>0</v>
      </c>
      <c r="Y159" s="1">
        <v>1</v>
      </c>
      <c r="Z159" s="1">
        <v>1970</v>
      </c>
      <c r="AA159">
        <v>4.3</v>
      </c>
      <c r="AB159" s="1" t="s">
        <v>669</v>
      </c>
      <c r="AC159" s="1" t="s">
        <v>1857</v>
      </c>
      <c r="AD159" t="s">
        <v>670</v>
      </c>
      <c r="AE159" t="s">
        <v>2374</v>
      </c>
      <c r="AF159" t="s">
        <v>164</v>
      </c>
      <c r="AG159">
        <v>0</v>
      </c>
      <c r="AH159" t="s">
        <v>52</v>
      </c>
      <c r="AI159">
        <v>201</v>
      </c>
      <c r="AJ159">
        <v>500</v>
      </c>
      <c r="AK159" s="7">
        <f t="shared" si="39"/>
        <v>350.5</v>
      </c>
      <c r="AL159">
        <v>1967</v>
      </c>
      <c r="AM159">
        <v>57</v>
      </c>
      <c r="AN159" t="s">
        <v>18</v>
      </c>
      <c r="AO159" t="s">
        <v>46</v>
      </c>
      <c r="AP159" t="s">
        <v>32</v>
      </c>
      <c r="AQ159" s="8" t="s">
        <v>47</v>
      </c>
      <c r="AR159" s="8" t="s">
        <v>47</v>
      </c>
      <c r="AT159" s="10" t="e" cm="1">
        <f t="array" ref="AT159">_xlfn.IFS(SEARCH("m",AS159,1),SUBSTITUTE(AS159,"million","000000",1),SEARCH("b",AS159,1),SUBSTITUTE(AS159,"billion","000000000",1))</f>
        <v>#VALUE!</v>
      </c>
      <c r="AU159" s="8"/>
      <c r="AV159" s="8"/>
      <c r="AW159" s="8" t="e">
        <f t="shared" si="35"/>
        <v>#VALUE!</v>
      </c>
      <c r="AX159" t="s">
        <v>2357</v>
      </c>
      <c r="BB159" t="str">
        <v>Scientist - Biomarker and Flow Cytometry</v>
      </c>
    </row>
    <row r="160" spans="1:54" ht="39" customHeight="1" x14ac:dyDescent="0.35">
      <c r="A160" t="s">
        <v>195</v>
      </c>
      <c r="B160" t="e" cm="1">
        <f t="array" ref="B160">IF(SEARCH("DATA SCIENTIST",UPPER(A160),1),"DATA SCIENTIST",IF(SEARCH("DATA ANALYST",UPPER(A160),1),"DATA ANALYST",IF(SEARCH("DATA ENGINEER",UPPER(A160),1),"DATA ENGINEER",others)))</f>
        <v>#VALUE!</v>
      </c>
      <c r="C160" t="s">
        <v>2378</v>
      </c>
      <c r="D160" t="s">
        <v>671</v>
      </c>
      <c r="G160" s="2">
        <v>50</v>
      </c>
      <c r="H160">
        <v>50</v>
      </c>
      <c r="K160" t="s">
        <v>2475</v>
      </c>
      <c r="L160">
        <v>95</v>
      </c>
      <c r="O160">
        <v>95</v>
      </c>
      <c r="P160" t="s">
        <v>2492</v>
      </c>
      <c r="Q160">
        <v>72.5</v>
      </c>
      <c r="R160" t="s">
        <v>2656</v>
      </c>
      <c r="S160" s="1" t="s">
        <v>672</v>
      </c>
      <c r="T160" s="1">
        <v>1</v>
      </c>
      <c r="U160" s="1">
        <v>1</v>
      </c>
      <c r="V160" s="1">
        <v>1</v>
      </c>
      <c r="W160" s="1">
        <v>1</v>
      </c>
      <c r="X160" s="1">
        <v>1</v>
      </c>
      <c r="Y160" s="1">
        <v>1</v>
      </c>
      <c r="Z160" s="1">
        <v>10059</v>
      </c>
      <c r="AA160">
        <v>4.2</v>
      </c>
      <c r="AB160" s="1" t="s">
        <v>673</v>
      </c>
      <c r="AC160" s="1" t="s">
        <v>1858</v>
      </c>
      <c r="AD160" t="s">
        <v>674</v>
      </c>
      <c r="AE160" t="s">
        <v>2361</v>
      </c>
      <c r="AF160" t="s">
        <v>674</v>
      </c>
      <c r="AG160">
        <v>1</v>
      </c>
      <c r="AH160" t="s">
        <v>45</v>
      </c>
      <c r="AI160">
        <v>51</v>
      </c>
      <c r="AJ160">
        <v>200</v>
      </c>
      <c r="AK160" s="7">
        <f t="shared" si="39"/>
        <v>125.5</v>
      </c>
      <c r="AL160">
        <v>2006</v>
      </c>
      <c r="AM160">
        <v>18</v>
      </c>
      <c r="AN160" t="s">
        <v>53</v>
      </c>
      <c r="AO160" t="s">
        <v>46</v>
      </c>
      <c r="AP160" t="s">
        <v>32</v>
      </c>
      <c r="AQ160" s="8" t="s">
        <v>2402</v>
      </c>
      <c r="AR160" s="8"/>
      <c r="AS160">
        <v>25</v>
      </c>
      <c r="AT160" s="10" t="str">
        <f t="shared" ref="AT160:AT161" si="42">IF(SEARCH("m",AV160,1),_xlfn.CONCAT(AS160,"000000"),0)</f>
        <v>25000000</v>
      </c>
      <c r="AU160" s="8"/>
      <c r="AV160" s="8" t="s">
        <v>2414</v>
      </c>
      <c r="AW160" s="8" t="str">
        <f t="shared" si="35"/>
        <v xml:space="preserve">50 000000 </v>
      </c>
      <c r="AX160" t="s">
        <v>675</v>
      </c>
      <c r="BB160" t="str">
        <v>Revenue Analytics Manager</v>
      </c>
    </row>
    <row r="161" spans="1:54" ht="39" customHeight="1" x14ac:dyDescent="0.35">
      <c r="A161" t="s">
        <v>676</v>
      </c>
      <c r="B161" t="e" cm="1">
        <f t="array" ref="B161">IF(SEARCH("DATA SCIENTIST",UPPER(A161),1),"DATA SCIENTIST",IF(SEARCH("DATA ANALYST",UPPER(A161),1),"DATA ANALYST",IF(SEARCH("DATA ENGINEER",UPPER(A161),1),"DATA ENGINEER",others)))</f>
        <v>#VALUE!</v>
      </c>
      <c r="C161" t="s">
        <v>2378</v>
      </c>
      <c r="D161" t="s">
        <v>677</v>
      </c>
      <c r="G161" s="2">
        <v>52</v>
      </c>
      <c r="H161">
        <v>52</v>
      </c>
      <c r="K161" t="s">
        <v>2460</v>
      </c>
      <c r="L161">
        <v>72</v>
      </c>
      <c r="O161">
        <v>72</v>
      </c>
      <c r="P161" t="s">
        <v>2452</v>
      </c>
      <c r="Q161">
        <v>62</v>
      </c>
      <c r="R161" t="s">
        <v>2517</v>
      </c>
      <c r="S161" s="1" t="s">
        <v>678</v>
      </c>
      <c r="T161" s="1">
        <v>0</v>
      </c>
      <c r="U161" s="1">
        <v>0</v>
      </c>
      <c r="V161" s="1">
        <v>1</v>
      </c>
      <c r="W161" s="1">
        <v>0</v>
      </c>
      <c r="X161" s="1">
        <v>0</v>
      </c>
      <c r="Y161" s="1">
        <v>1</v>
      </c>
      <c r="Z161" s="1">
        <v>4377</v>
      </c>
      <c r="AA161">
        <v>3.6</v>
      </c>
      <c r="AB161" s="1" t="s">
        <v>679</v>
      </c>
      <c r="AC161" s="1" t="s">
        <v>1859</v>
      </c>
      <c r="AD161" t="s">
        <v>482</v>
      </c>
      <c r="AE161" t="s">
        <v>2365</v>
      </c>
      <c r="AF161" t="s">
        <v>482</v>
      </c>
      <c r="AG161">
        <v>1</v>
      </c>
      <c r="AH161" t="s">
        <v>45</v>
      </c>
      <c r="AI161">
        <v>51</v>
      </c>
      <c r="AJ161">
        <v>200</v>
      </c>
      <c r="AK161" s="7">
        <f t="shared" si="39"/>
        <v>125.5</v>
      </c>
      <c r="AL161">
        <v>2006</v>
      </c>
      <c r="AM161">
        <v>18</v>
      </c>
      <c r="AN161" t="s">
        <v>111</v>
      </c>
      <c r="AO161" t="s">
        <v>93</v>
      </c>
      <c r="AP161" t="s">
        <v>81</v>
      </c>
      <c r="AQ161" s="8" t="s">
        <v>2399</v>
      </c>
      <c r="AR161" s="8"/>
      <c r="AS161">
        <v>100</v>
      </c>
      <c r="AT161" s="10" t="str">
        <f t="shared" si="42"/>
        <v>100000000</v>
      </c>
      <c r="AU161" s="8"/>
      <c r="AV161" s="8" t="s">
        <v>2410</v>
      </c>
      <c r="AW161" s="8" t="str">
        <f t="shared" si="35"/>
        <v xml:space="preserve">500 000000 </v>
      </c>
      <c r="AX161" t="s">
        <v>2357</v>
      </c>
      <c r="BB161" t="str">
        <v>Associate Scientist, LC/MS Biologics</v>
      </c>
    </row>
    <row r="162" spans="1:54" ht="39" customHeight="1" x14ac:dyDescent="0.35">
      <c r="A162" t="s">
        <v>680</v>
      </c>
      <c r="B162" t="e" cm="1">
        <f t="array" ref="B162">IF(SEARCH("DATA SCIENTIST",UPPER(A162),1),"DATA SCIENTIST",IF(SEARCH("DATA ANALYST",UPPER(A162),1),"DATA ANALYST",IF(SEARCH("DATA ENGINEER",UPPER(A162),1),"DATA ENGINEER",others)))</f>
        <v>#VALUE!</v>
      </c>
      <c r="C162" t="s">
        <v>2378</v>
      </c>
      <c r="D162" t="s">
        <v>681</v>
      </c>
      <c r="G162" s="2">
        <v>43</v>
      </c>
      <c r="H162">
        <v>43</v>
      </c>
      <c r="K162" t="s">
        <v>2493</v>
      </c>
      <c r="L162">
        <v>198</v>
      </c>
      <c r="O162">
        <v>198</v>
      </c>
      <c r="P162" t="s">
        <v>2584</v>
      </c>
      <c r="Q162">
        <v>120.5</v>
      </c>
      <c r="R162" t="s">
        <v>2678</v>
      </c>
      <c r="S162" s="1" t="s">
        <v>682</v>
      </c>
      <c r="T162" s="1">
        <v>0</v>
      </c>
      <c r="U162" s="1">
        <v>1</v>
      </c>
      <c r="V162" s="1">
        <v>1</v>
      </c>
      <c r="W162" s="1">
        <v>0</v>
      </c>
      <c r="X162" s="1">
        <v>0</v>
      </c>
      <c r="Y162" s="1">
        <v>0</v>
      </c>
      <c r="Z162" s="1">
        <v>5813</v>
      </c>
      <c r="AA162">
        <v>3.7</v>
      </c>
      <c r="AB162" s="1" t="s">
        <v>101</v>
      </c>
      <c r="AC162" s="1" t="s">
        <v>1732</v>
      </c>
      <c r="AD162" t="s">
        <v>270</v>
      </c>
      <c r="AE162" t="s">
        <v>2365</v>
      </c>
      <c r="AF162" t="s">
        <v>103</v>
      </c>
      <c r="AG162">
        <v>0</v>
      </c>
      <c r="AH162" t="s">
        <v>24</v>
      </c>
      <c r="AL162">
        <v>1781</v>
      </c>
      <c r="AM162">
        <v>243</v>
      </c>
      <c r="AN162" t="s">
        <v>53</v>
      </c>
      <c r="AO162" t="s">
        <v>104</v>
      </c>
      <c r="AP162" t="s">
        <v>104</v>
      </c>
      <c r="AQ162" s="8" t="s">
        <v>94</v>
      </c>
      <c r="AR162" s="8"/>
      <c r="AS162" t="s">
        <v>2415</v>
      </c>
      <c r="AT162" s="10" t="e" cm="1">
        <f t="array" ref="AT162">_xlfn.IFS(SEARCH("m",AS162,1),SUBSTITUTE(AS162,"million","000000",1),SEARCH("b",AS162,1),SUBSTITUTE(AS162,"billion","000000000",1))</f>
        <v>#VALUE!</v>
      </c>
      <c r="AU162" s="8"/>
      <c r="AV162" s="8"/>
      <c r="AW162" s="8" t="e">
        <f t="shared" si="35"/>
        <v>#VALUE!</v>
      </c>
      <c r="AX162" t="s">
        <v>105</v>
      </c>
      <c r="BB162" t="str">
        <v>Sr. Scientist Method Development</v>
      </c>
    </row>
    <row r="163" spans="1:54" ht="39" customHeight="1" x14ac:dyDescent="0.35">
      <c r="A163" t="s">
        <v>461</v>
      </c>
      <c r="B163" t="e" cm="1">
        <f t="array" ref="B163">IF(SEARCH("DATA SCIENTIST",UPPER(A163),1),"DATA SCIENTIST",IF(SEARCH("DATA ANALYST",UPPER(A163),1),"DATA ANALYST",IF(SEARCH("DATA ENGINEER",UPPER(A163),1),"DATA ENGINEER",others)))</f>
        <v>#VALUE!</v>
      </c>
      <c r="C163" t="s">
        <v>2427</v>
      </c>
      <c r="D163" t="s">
        <v>368</v>
      </c>
      <c r="G163" s="2">
        <v>21</v>
      </c>
      <c r="H163">
        <v>21</v>
      </c>
      <c r="K163" t="s">
        <v>2506</v>
      </c>
      <c r="L163">
        <v>100</v>
      </c>
      <c r="O163">
        <v>100</v>
      </c>
      <c r="P163" t="s">
        <v>2481</v>
      </c>
      <c r="Q163">
        <v>60.5</v>
      </c>
      <c r="R163" t="s">
        <v>2679</v>
      </c>
      <c r="S163" s="1" t="s">
        <v>683</v>
      </c>
      <c r="T163" s="1">
        <v>1</v>
      </c>
      <c r="U163" s="1">
        <v>1</v>
      </c>
      <c r="V163" s="1">
        <v>1</v>
      </c>
      <c r="W163" s="1">
        <v>0</v>
      </c>
      <c r="X163" s="1">
        <v>0</v>
      </c>
      <c r="Y163" s="1">
        <v>0</v>
      </c>
      <c r="Z163" s="1">
        <v>5919</v>
      </c>
      <c r="AA163">
        <v>2.8</v>
      </c>
      <c r="AB163" s="1" t="s">
        <v>684</v>
      </c>
      <c r="AC163" s="1" t="s">
        <v>1860</v>
      </c>
      <c r="AD163" t="s">
        <v>685</v>
      </c>
      <c r="AE163" t="s">
        <v>2368</v>
      </c>
      <c r="AF163" t="s">
        <v>685</v>
      </c>
      <c r="AG163">
        <v>1</v>
      </c>
      <c r="AH163" t="s">
        <v>52</v>
      </c>
      <c r="AI163">
        <v>201</v>
      </c>
      <c r="AJ163">
        <v>500</v>
      </c>
      <c r="AK163" s="7">
        <f>AVERAGE(AI163,AJ163)</f>
        <v>350.5</v>
      </c>
      <c r="AL163">
        <v>2014</v>
      </c>
      <c r="AM163">
        <v>10</v>
      </c>
      <c r="AN163" t="s">
        <v>18</v>
      </c>
      <c r="AO163" t="s">
        <v>181</v>
      </c>
      <c r="AP163" t="s">
        <v>75</v>
      </c>
      <c r="AQ163" s="8" t="s">
        <v>47</v>
      </c>
      <c r="AR163" s="8" t="s">
        <v>47</v>
      </c>
      <c r="AT163" s="10" t="e" cm="1">
        <f t="array" ref="AT163">_xlfn.IFS(SEARCH("m",AS163,1),SUBSTITUTE(AS163,"million","000000",1),SEARCH("b",AS163,1),SUBSTITUTE(AS163,"billion","000000000",1))</f>
        <v>#VALUE!</v>
      </c>
      <c r="AU163" s="8"/>
      <c r="AV163" s="8"/>
      <c r="AW163" s="8" t="e">
        <f t="shared" si="35"/>
        <v>#VALUE!</v>
      </c>
      <c r="AX163" t="s">
        <v>2357</v>
      </c>
      <c r="BB163" t="str">
        <v>IT - Data Engineer II</v>
      </c>
    </row>
    <row r="164" spans="1:54" ht="39" customHeight="1" x14ac:dyDescent="0.35">
      <c r="A164" t="s">
        <v>686</v>
      </c>
      <c r="B164" t="e" cm="1">
        <f t="array" ref="B164">IF(SEARCH("DATA SCIENTIST",UPPER(A164),1),"DATA SCIENTIST",IF(SEARCH("DATA ANALYST",UPPER(A164),1),"DATA ANALYST",IF(SEARCH("DATA ENGINEER",UPPER(A164),1),"DATA ENGINEER",others)))</f>
        <v>#VALUE!</v>
      </c>
      <c r="C164" t="s">
        <v>2378</v>
      </c>
      <c r="D164" t="s">
        <v>687</v>
      </c>
      <c r="G164" s="2">
        <v>56</v>
      </c>
      <c r="H164">
        <v>56</v>
      </c>
      <c r="K164" t="s">
        <v>2432</v>
      </c>
      <c r="L164">
        <v>182</v>
      </c>
      <c r="O164">
        <v>182</v>
      </c>
      <c r="P164" t="s">
        <v>2576</v>
      </c>
      <c r="Q164">
        <v>119</v>
      </c>
      <c r="R164" t="s">
        <v>2537</v>
      </c>
      <c r="S164" s="1" t="s">
        <v>688</v>
      </c>
      <c r="T164" s="1">
        <v>0</v>
      </c>
      <c r="U164" s="1">
        <v>0</v>
      </c>
      <c r="V164" s="1">
        <v>1</v>
      </c>
      <c r="W164" s="1">
        <v>0</v>
      </c>
      <c r="X164" s="1">
        <v>0</v>
      </c>
      <c r="Y164" s="1">
        <v>0</v>
      </c>
      <c r="Z164" s="1">
        <v>2309</v>
      </c>
      <c r="AA164">
        <v>3.7</v>
      </c>
      <c r="AB164" s="1" t="s">
        <v>101</v>
      </c>
      <c r="AC164" s="1" t="s">
        <v>1732</v>
      </c>
      <c r="AD164" t="s">
        <v>255</v>
      </c>
      <c r="AE164" t="s">
        <v>2367</v>
      </c>
      <c r="AF164" t="s">
        <v>103</v>
      </c>
      <c r="AG164">
        <v>0</v>
      </c>
      <c r="AH164" t="s">
        <v>24</v>
      </c>
      <c r="AL164">
        <v>1781</v>
      </c>
      <c r="AM164">
        <v>243</v>
      </c>
      <c r="AN164" t="s">
        <v>53</v>
      </c>
      <c r="AO164" t="s">
        <v>104</v>
      </c>
      <c r="AP164" t="s">
        <v>104</v>
      </c>
      <c r="AQ164" s="8" t="s">
        <v>94</v>
      </c>
      <c r="AR164" s="8"/>
      <c r="AS164" t="s">
        <v>2415</v>
      </c>
      <c r="AT164" s="10" t="e" cm="1">
        <f t="array" ref="AT164">_xlfn.IFS(SEARCH("m",AS164,1),SUBSTITUTE(AS164,"million","000000",1),SEARCH("b",AS164,1),SUBSTITUTE(AS164,"billion","000000000",1))</f>
        <v>#VALUE!</v>
      </c>
      <c r="AU164" s="8"/>
      <c r="AV164" s="8"/>
      <c r="AW164" s="8" t="e">
        <f t="shared" si="35"/>
        <v>#VALUE!</v>
      </c>
      <c r="AX164" t="s">
        <v>105</v>
      </c>
      <c r="BB164" t="str">
        <v>Research Scientist, Immunology - Cancer Biology</v>
      </c>
    </row>
    <row r="165" spans="1:54" ht="39" customHeight="1" x14ac:dyDescent="0.35">
      <c r="A165" t="s">
        <v>2099</v>
      </c>
      <c r="B165" t="str" cm="1">
        <f t="array" ref="B165">IF(SEARCH("DATA SCIENTIST",UPPER(A165),1),"DATA SCIENTIST",IF(SEARCH("DATA ANALYST",UPPER(A165),1),"DATA ANALYST",IF(SEARCH("DATA ENGINEER",UPPER(A165),1),"DATA ENGINEER",others)))</f>
        <v>DATA SCIENTIST</v>
      </c>
      <c r="C165" t="s">
        <v>2427</v>
      </c>
      <c r="D165" t="s">
        <v>689</v>
      </c>
      <c r="G165">
        <v>73</v>
      </c>
      <c r="H165">
        <v>73</v>
      </c>
      <c r="K165" t="s">
        <v>2448</v>
      </c>
      <c r="L165">
        <v>124</v>
      </c>
      <c r="O165">
        <v>124</v>
      </c>
      <c r="P165" t="s">
        <v>2501</v>
      </c>
      <c r="Q165">
        <v>98.5</v>
      </c>
      <c r="R165" t="s">
        <v>2635</v>
      </c>
      <c r="S165" s="1" t="s">
        <v>2185</v>
      </c>
      <c r="T165" s="1">
        <v>0</v>
      </c>
      <c r="U165" s="1">
        <v>0</v>
      </c>
      <c r="V165" s="1">
        <v>1</v>
      </c>
      <c r="W165" s="1">
        <v>0</v>
      </c>
      <c r="X165" s="1">
        <v>0</v>
      </c>
      <c r="Y165" s="1">
        <v>0</v>
      </c>
      <c r="Z165" s="1">
        <v>3251</v>
      </c>
      <c r="AA165">
        <v>3.3</v>
      </c>
      <c r="AB165" s="1" t="s">
        <v>690</v>
      </c>
      <c r="AC165" s="1" t="s">
        <v>1861</v>
      </c>
      <c r="AD165" t="s">
        <v>691</v>
      </c>
      <c r="AE165" t="s">
        <v>2368</v>
      </c>
      <c r="AF165" t="s">
        <v>255</v>
      </c>
      <c r="AG165">
        <v>0</v>
      </c>
      <c r="AH165" t="s">
        <v>37</v>
      </c>
      <c r="AI165">
        <v>1001</v>
      </c>
      <c r="AJ165">
        <v>5000</v>
      </c>
      <c r="AK165" s="7">
        <f t="shared" ref="AK165:AK167" si="43">AVERAGE(AI165,AJ165)</f>
        <v>3000.5</v>
      </c>
      <c r="AL165">
        <v>1982</v>
      </c>
      <c r="AM165">
        <v>42</v>
      </c>
      <c r="AN165" t="s">
        <v>18</v>
      </c>
      <c r="AO165" t="s">
        <v>129</v>
      </c>
      <c r="AP165" t="s">
        <v>130</v>
      </c>
      <c r="AQ165" s="8" t="s">
        <v>2404</v>
      </c>
      <c r="AR165" s="8"/>
      <c r="AS165">
        <v>10</v>
      </c>
      <c r="AT165" s="10" t="str">
        <f t="shared" ref="AT165:AT167" si="44">IF(SEARCH("m",AV165,1),_xlfn.CONCAT(AS165,"000000"),0)</f>
        <v>10000000</v>
      </c>
      <c r="AU165" s="8"/>
      <c r="AV165" s="8" t="s">
        <v>2417</v>
      </c>
      <c r="AW165" s="8" t="str">
        <f t="shared" si="35"/>
        <v xml:space="preserve">25 000000 </v>
      </c>
      <c r="AX165" t="s">
        <v>692</v>
      </c>
      <c r="BB165" t="str">
        <v>Project Scientist - Auton Lab, Robotics Institute</v>
      </c>
    </row>
    <row r="166" spans="1:54" ht="39" customHeight="1" x14ac:dyDescent="0.35">
      <c r="A166" t="s">
        <v>2186</v>
      </c>
      <c r="B166" t="str" cm="1">
        <f t="array" ref="B166">IF(SEARCH("DATA SCIENTIST",UPPER(A166),1),"DATA SCIENTIST",IF(SEARCH("DATA ANALYST",UPPER(A166),1),"DATA ANALYST",IF(SEARCH("DATA ENGINEER",UPPER(A166),1),"DATA ENGINEER",others)))</f>
        <v>DATA SCIENTIST</v>
      </c>
      <c r="C166" t="s">
        <v>2378</v>
      </c>
      <c r="D166" t="s">
        <v>693</v>
      </c>
      <c r="E166" t="s">
        <v>2740</v>
      </c>
      <c r="F166" t="s">
        <v>2749</v>
      </c>
      <c r="G166">
        <v>200</v>
      </c>
      <c r="H166">
        <v>200</v>
      </c>
      <c r="K166" t="s">
        <v>2488</v>
      </c>
      <c r="L166">
        <v>250</v>
      </c>
      <c r="O166">
        <v>250</v>
      </c>
      <c r="P166" t="s">
        <v>2585</v>
      </c>
      <c r="Q166">
        <v>225</v>
      </c>
      <c r="R166" t="s">
        <v>2680</v>
      </c>
      <c r="S166" s="1" t="s">
        <v>2187</v>
      </c>
      <c r="T166" s="1">
        <v>1</v>
      </c>
      <c r="U166" s="1">
        <v>1</v>
      </c>
      <c r="V166" s="1">
        <v>1</v>
      </c>
      <c r="W166" s="1">
        <v>1</v>
      </c>
      <c r="X166" s="1">
        <v>0</v>
      </c>
      <c r="Y166" s="1">
        <v>0</v>
      </c>
      <c r="Z166" s="1">
        <v>1632</v>
      </c>
      <c r="AA166" t="s">
        <v>2357</v>
      </c>
      <c r="AB166" t="s">
        <v>694</v>
      </c>
      <c r="AC166" s="1" t="s">
        <v>694</v>
      </c>
      <c r="AD166" t="s">
        <v>79</v>
      </c>
      <c r="AE166" t="s">
        <v>2365</v>
      </c>
      <c r="AF166" t="s">
        <v>193</v>
      </c>
      <c r="AG166">
        <v>0</v>
      </c>
      <c r="AH166" t="s">
        <v>45</v>
      </c>
      <c r="AI166">
        <v>51</v>
      </c>
      <c r="AJ166">
        <v>200</v>
      </c>
      <c r="AK166" s="7">
        <f t="shared" si="43"/>
        <v>125.5</v>
      </c>
      <c r="AL166">
        <v>2017</v>
      </c>
      <c r="AM166">
        <v>7</v>
      </c>
      <c r="AN166" t="s">
        <v>18</v>
      </c>
      <c r="AO166" t="s">
        <v>181</v>
      </c>
      <c r="AP166" t="s">
        <v>75</v>
      </c>
      <c r="AQ166" s="8" t="s">
        <v>2406</v>
      </c>
      <c r="AR166" s="8"/>
      <c r="AS166">
        <v>5</v>
      </c>
      <c r="AT166" s="10" t="str">
        <f t="shared" si="44"/>
        <v>5000000</v>
      </c>
      <c r="AU166" s="8"/>
      <c r="AV166" s="8" t="s">
        <v>2421</v>
      </c>
      <c r="AW166" s="8" t="str">
        <f t="shared" si="35"/>
        <v xml:space="preserve">10 000000 </v>
      </c>
      <c r="AX166" t="s">
        <v>2357</v>
      </c>
      <c r="BB166" t="str">
        <v>Enterprise Architect, Data</v>
      </c>
    </row>
    <row r="167" spans="1:54" ht="39" customHeight="1" x14ac:dyDescent="0.35">
      <c r="A167" s="2" t="s">
        <v>695</v>
      </c>
      <c r="B167" t="e" cm="1">
        <f t="array" ref="B167">IF(SEARCH("DATA SCIENTIST",UPPER(A167),1),"DATA SCIENTIST",IF(SEARCH("DATA ANALYST",UPPER(A167),1),"DATA ANALYST",IF(SEARCH("DATA ENGINEER",UPPER(A167),1),"DATA ENGINEER",others)))</f>
        <v>#VALUE!</v>
      </c>
      <c r="C167" t="s">
        <v>2378</v>
      </c>
      <c r="D167" s="2" t="s">
        <v>696</v>
      </c>
      <c r="E167" s="2"/>
      <c r="F167" s="2"/>
      <c r="G167" s="2">
        <v>21</v>
      </c>
      <c r="H167">
        <v>44</v>
      </c>
      <c r="I167" s="4">
        <v>43680</v>
      </c>
      <c r="J167" s="2">
        <v>44</v>
      </c>
      <c r="K167" s="2" t="s">
        <v>2500</v>
      </c>
      <c r="L167" s="2">
        <v>34</v>
      </c>
      <c r="M167" s="4">
        <v>70720</v>
      </c>
      <c r="N167" s="2">
        <v>71</v>
      </c>
      <c r="O167">
        <v>71</v>
      </c>
      <c r="P167" s="2" t="s">
        <v>2434</v>
      </c>
      <c r="Q167" s="6">
        <f>AVERAGE(J167,N167)</f>
        <v>57.5</v>
      </c>
      <c r="R167" s="6" t="s">
        <v>2539</v>
      </c>
      <c r="S167" s="3" t="s">
        <v>697</v>
      </c>
      <c r="T167" s="1">
        <v>0</v>
      </c>
      <c r="U167" s="1">
        <v>0</v>
      </c>
      <c r="V167" s="1">
        <v>0</v>
      </c>
      <c r="W167" s="1">
        <v>0</v>
      </c>
      <c r="X167" s="1">
        <v>0</v>
      </c>
      <c r="Y167" s="1">
        <v>0</v>
      </c>
      <c r="Z167" s="1">
        <v>2724</v>
      </c>
      <c r="AA167" s="2">
        <v>3.6</v>
      </c>
      <c r="AB167" s="3" t="s">
        <v>698</v>
      </c>
      <c r="AC167" s="3" t="s">
        <v>1862</v>
      </c>
      <c r="AD167" s="2" t="s">
        <v>699</v>
      </c>
      <c r="AE167" t="s">
        <v>2391</v>
      </c>
      <c r="AF167" s="2" t="s">
        <v>699</v>
      </c>
      <c r="AG167">
        <v>1</v>
      </c>
      <c r="AH167" s="2" t="s">
        <v>37</v>
      </c>
      <c r="AI167">
        <v>1001</v>
      </c>
      <c r="AJ167">
        <v>5000</v>
      </c>
      <c r="AK167" s="7">
        <f t="shared" si="43"/>
        <v>3000.5</v>
      </c>
      <c r="AL167" s="2">
        <v>1935</v>
      </c>
      <c r="AM167">
        <v>89</v>
      </c>
      <c r="AN167" s="2" t="s">
        <v>128</v>
      </c>
      <c r="AO167" s="2" t="s">
        <v>26</v>
      </c>
      <c r="AP167" s="2" t="s">
        <v>27</v>
      </c>
      <c r="AQ167" s="8" t="s">
        <v>2399</v>
      </c>
      <c r="AR167" s="9"/>
      <c r="AS167">
        <v>100</v>
      </c>
      <c r="AT167" s="10" t="str">
        <f t="shared" si="44"/>
        <v>100000000</v>
      </c>
      <c r="AU167" s="9"/>
      <c r="AV167" s="9" t="s">
        <v>2410</v>
      </c>
      <c r="AW167" s="8" t="str">
        <f t="shared" si="35"/>
        <v xml:space="preserve">500 000000 </v>
      </c>
      <c r="AX167" s="2" t="s">
        <v>2357</v>
      </c>
      <c r="BB167" t="str">
        <v>Senior Manager, Epidemiologic Data scientist</v>
      </c>
    </row>
    <row r="168" spans="1:54" ht="39" customHeight="1" x14ac:dyDescent="0.35">
      <c r="A168" t="s">
        <v>700</v>
      </c>
      <c r="B168" t="e" cm="1">
        <f t="array" ref="B168">IF(SEARCH("DATA SCIENTIST",UPPER(A168),1),"DATA SCIENTIST",IF(SEARCH("DATA ANALYST",UPPER(A168),1),"DATA ANALYST",IF(SEARCH("DATA ENGINEER",UPPER(A168),1),"DATA ENGINEER",others)))</f>
        <v>#VALUE!</v>
      </c>
      <c r="C168" t="s">
        <v>2378</v>
      </c>
      <c r="D168" t="s">
        <v>701</v>
      </c>
      <c r="G168">
        <v>117</v>
      </c>
      <c r="H168">
        <v>117</v>
      </c>
      <c r="K168" t="s">
        <v>2485</v>
      </c>
      <c r="L168">
        <v>206</v>
      </c>
      <c r="O168">
        <v>206</v>
      </c>
      <c r="P168" t="s">
        <v>2586</v>
      </c>
      <c r="Q168">
        <v>161.5</v>
      </c>
      <c r="R168" t="s">
        <v>2681</v>
      </c>
      <c r="S168" s="1" t="s">
        <v>702</v>
      </c>
      <c r="T168" s="1">
        <v>0</v>
      </c>
      <c r="U168" s="1">
        <v>0</v>
      </c>
      <c r="V168" s="1">
        <v>0</v>
      </c>
      <c r="W168" s="1">
        <v>0</v>
      </c>
      <c r="X168" s="1">
        <v>0</v>
      </c>
      <c r="Y168" s="1">
        <v>1</v>
      </c>
      <c r="Z168" s="1">
        <v>1347</v>
      </c>
      <c r="AA168">
        <v>3.7</v>
      </c>
      <c r="AB168" s="1" t="s">
        <v>101</v>
      </c>
      <c r="AC168" s="1" t="s">
        <v>1732</v>
      </c>
      <c r="AD168" t="s">
        <v>255</v>
      </c>
      <c r="AE168" t="s">
        <v>2367</v>
      </c>
      <c r="AF168" t="s">
        <v>103</v>
      </c>
      <c r="AG168">
        <v>0</v>
      </c>
      <c r="AH168" t="s">
        <v>24</v>
      </c>
      <c r="AL168">
        <v>1781</v>
      </c>
      <c r="AM168">
        <v>243</v>
      </c>
      <c r="AN168" t="s">
        <v>53</v>
      </c>
      <c r="AO168" t="s">
        <v>104</v>
      </c>
      <c r="AP168" t="s">
        <v>104</v>
      </c>
      <c r="AQ168" s="8" t="s">
        <v>94</v>
      </c>
      <c r="AR168" s="8"/>
      <c r="AS168" t="s">
        <v>2415</v>
      </c>
      <c r="AT168" s="10" t="e" cm="1">
        <f t="array" ref="AT168">_xlfn.IFS(SEARCH("m",AS168,1),SUBSTITUTE(AS168,"million","000000",1),SEARCH("b",AS168,1),SUBSTITUTE(AS168,"billion","000000000",1))</f>
        <v>#VALUE!</v>
      </c>
      <c r="AU168" s="8"/>
      <c r="AV168" s="8"/>
      <c r="AW168" s="8" t="e">
        <f t="shared" si="35"/>
        <v>#VALUE!</v>
      </c>
      <c r="AX168" t="s">
        <v>105</v>
      </c>
      <c r="BB168" t="str">
        <v>Corporate Risk Data Analyst (SQL Based) - Milwaukee or</v>
      </c>
    </row>
    <row r="169" spans="1:54" ht="39" customHeight="1" x14ac:dyDescent="0.35">
      <c r="A169" t="s">
        <v>2188</v>
      </c>
      <c r="B169" t="str" cm="1">
        <f t="array" ref="B169">IF(SEARCH("DATA SCIENTIST",UPPER(A169),1),"DATA SCIENTIST",IF(SEARCH("DATA ANALYST",UPPER(A169),1),"DATA ANALYST",IF(SEARCH("DATA ENGINEER",UPPER(A169),1),"DATA ENGINEER",others)))</f>
        <v>DATA SCIENTIST</v>
      </c>
      <c r="C169" t="s">
        <v>2378</v>
      </c>
      <c r="D169" t="s">
        <v>703</v>
      </c>
      <c r="G169">
        <v>111</v>
      </c>
      <c r="H169">
        <v>111</v>
      </c>
      <c r="K169" t="s">
        <v>2465</v>
      </c>
      <c r="L169">
        <v>183</v>
      </c>
      <c r="O169">
        <v>183</v>
      </c>
      <c r="P169" t="s">
        <v>2587</v>
      </c>
      <c r="Q169">
        <v>147</v>
      </c>
      <c r="R169" t="s">
        <v>2604</v>
      </c>
      <c r="S169" s="1" t="s">
        <v>2189</v>
      </c>
      <c r="T169" s="1">
        <v>1</v>
      </c>
      <c r="U169" s="1">
        <v>0</v>
      </c>
      <c r="V169" s="1">
        <v>0</v>
      </c>
      <c r="W169" s="1">
        <v>1</v>
      </c>
      <c r="X169" s="1">
        <v>1</v>
      </c>
      <c r="Y169" s="1">
        <v>1</v>
      </c>
      <c r="Z169" s="1">
        <v>4854</v>
      </c>
      <c r="AA169">
        <v>3.4</v>
      </c>
      <c r="AB169" s="1" t="s">
        <v>704</v>
      </c>
      <c r="AC169" s="1" t="s">
        <v>1863</v>
      </c>
      <c r="AD169" t="s">
        <v>44</v>
      </c>
      <c r="AE169" t="s">
        <v>2363</v>
      </c>
      <c r="AF169" t="s">
        <v>705</v>
      </c>
      <c r="AG169">
        <v>0</v>
      </c>
      <c r="AH169" t="s">
        <v>37</v>
      </c>
      <c r="AI169">
        <v>1001</v>
      </c>
      <c r="AJ169">
        <v>5000</v>
      </c>
      <c r="AK169" s="7">
        <f t="shared" ref="AK169:AK179" si="45">AVERAGE(AI169,AJ169)</f>
        <v>3000.5</v>
      </c>
      <c r="AL169">
        <v>1948</v>
      </c>
      <c r="AM169">
        <v>76</v>
      </c>
      <c r="AN169" t="s">
        <v>53</v>
      </c>
      <c r="AO169" t="s">
        <v>129</v>
      </c>
      <c r="AP169" t="s">
        <v>130</v>
      </c>
      <c r="AQ169" s="8" t="s">
        <v>2401</v>
      </c>
      <c r="AR169" s="8"/>
      <c r="AS169">
        <v>1</v>
      </c>
      <c r="AT169" s="10" t="str">
        <f t="shared" ref="AT169:AT170" si="46">IF(SEARCH("b",AV169,1),_xlfn.CONCAT(AS169,"000000000"),0)</f>
        <v>1000000000</v>
      </c>
      <c r="AU169" s="8"/>
      <c r="AV169" s="8" t="s">
        <v>2413</v>
      </c>
      <c r="AW169" s="8" t="e">
        <f t="shared" si="35"/>
        <v>#VALUE!</v>
      </c>
      <c r="AX169" t="s">
        <v>2357</v>
      </c>
      <c r="BB169" t="str">
        <v>Marketing Data Analyst, May 2020 Undergrad</v>
      </c>
    </row>
    <row r="170" spans="1:54" ht="39" customHeight="1" x14ac:dyDescent="0.35">
      <c r="A170" t="s">
        <v>706</v>
      </c>
      <c r="B170" t="e" cm="1">
        <f t="array" ref="B170">IF(SEARCH("DATA SCIENTIST",UPPER(A170),1),"DATA SCIENTIST",IF(SEARCH("DATA ANALYST",UPPER(A170),1),"DATA ANALYST",IF(SEARCH("DATA ENGINEER",UPPER(A170),1),"DATA ENGINEER",others)))</f>
        <v>#VALUE!</v>
      </c>
      <c r="C170" t="s">
        <v>2378</v>
      </c>
      <c r="D170" t="s">
        <v>607</v>
      </c>
      <c r="G170">
        <v>44</v>
      </c>
      <c r="H170">
        <v>44</v>
      </c>
      <c r="K170" t="s">
        <v>2500</v>
      </c>
      <c r="L170">
        <v>78</v>
      </c>
      <c r="O170">
        <v>78</v>
      </c>
      <c r="P170" t="s">
        <v>2520</v>
      </c>
      <c r="Q170">
        <v>61</v>
      </c>
      <c r="R170" t="s">
        <v>2469</v>
      </c>
      <c r="S170" s="1" t="s">
        <v>707</v>
      </c>
      <c r="T170" s="1">
        <v>0</v>
      </c>
      <c r="U170" s="1">
        <v>0</v>
      </c>
      <c r="V170" s="1">
        <v>1</v>
      </c>
      <c r="W170" s="1">
        <v>0</v>
      </c>
      <c r="X170" s="1">
        <v>0</v>
      </c>
      <c r="Y170" s="1">
        <v>0</v>
      </c>
      <c r="Z170" s="1">
        <v>2903</v>
      </c>
      <c r="AA170">
        <v>4.0999999999999996</v>
      </c>
      <c r="AB170" s="1" t="s">
        <v>708</v>
      </c>
      <c r="AC170" s="1" t="s">
        <v>1864</v>
      </c>
      <c r="AD170" t="s">
        <v>709</v>
      </c>
      <c r="AE170" t="s">
        <v>2379</v>
      </c>
      <c r="AF170" t="s">
        <v>709</v>
      </c>
      <c r="AG170">
        <v>1</v>
      </c>
      <c r="AH170" t="s">
        <v>17</v>
      </c>
      <c r="AI170">
        <v>501</v>
      </c>
      <c r="AJ170">
        <v>1000</v>
      </c>
      <c r="AK170" s="7">
        <f t="shared" si="45"/>
        <v>750.5</v>
      </c>
      <c r="AL170">
        <v>1961</v>
      </c>
      <c r="AM170">
        <v>63</v>
      </c>
      <c r="AN170" t="s">
        <v>18</v>
      </c>
      <c r="AO170" t="s">
        <v>39</v>
      </c>
      <c r="AP170" t="s">
        <v>40</v>
      </c>
      <c r="AQ170" s="8" t="s">
        <v>2401</v>
      </c>
      <c r="AR170" s="8"/>
      <c r="AS170">
        <v>1</v>
      </c>
      <c r="AT170" s="10" t="str">
        <f t="shared" si="46"/>
        <v>1000000000</v>
      </c>
      <c r="AU170" s="8"/>
      <c r="AV170" s="8" t="s">
        <v>2413</v>
      </c>
      <c r="AW170" s="8" t="e">
        <f t="shared" si="35"/>
        <v>#VALUE!</v>
      </c>
      <c r="AX170" t="s">
        <v>2357</v>
      </c>
      <c r="BB170" t="str">
        <v>Data Modeler - Data Solutions Engineer</v>
      </c>
    </row>
    <row r="171" spans="1:54" ht="39" customHeight="1" x14ac:dyDescent="0.35">
      <c r="A171" t="s">
        <v>710</v>
      </c>
      <c r="B171" t="e" cm="1">
        <f t="array" ref="B171">IF(SEARCH("DATA SCIENTIST",UPPER(A171),1),"DATA SCIENTIST",IF(SEARCH("DATA ANALYST",UPPER(A171),1),"DATA ANALYST",IF(SEARCH("DATA ENGINEER",UPPER(A171),1),"DATA ENGINEER",others)))</f>
        <v>#VALUE!</v>
      </c>
      <c r="C171" t="s">
        <v>2378</v>
      </c>
      <c r="D171" t="s">
        <v>711</v>
      </c>
      <c r="G171">
        <v>81</v>
      </c>
      <c r="H171">
        <v>81</v>
      </c>
      <c r="K171" t="s">
        <v>2447</v>
      </c>
      <c r="L171">
        <v>159</v>
      </c>
      <c r="O171">
        <v>159</v>
      </c>
      <c r="P171" t="s">
        <v>2575</v>
      </c>
      <c r="Q171">
        <v>120</v>
      </c>
      <c r="R171" t="s">
        <v>2437</v>
      </c>
      <c r="S171" s="1" t="s">
        <v>712</v>
      </c>
      <c r="T171" s="1">
        <v>1</v>
      </c>
      <c r="U171" s="1">
        <v>1</v>
      </c>
      <c r="V171" s="1">
        <v>0</v>
      </c>
      <c r="W171" s="1">
        <v>0</v>
      </c>
      <c r="X171" s="1">
        <v>0</v>
      </c>
      <c r="Y171" s="1">
        <v>0</v>
      </c>
      <c r="Z171" s="1">
        <v>2814</v>
      </c>
      <c r="AA171">
        <v>2.6</v>
      </c>
      <c r="AB171" s="1" t="s">
        <v>589</v>
      </c>
      <c r="AC171" s="1" t="s">
        <v>1841</v>
      </c>
      <c r="AD171" t="s">
        <v>342</v>
      </c>
      <c r="AE171" t="s">
        <v>2380</v>
      </c>
      <c r="AF171" t="s">
        <v>342</v>
      </c>
      <c r="AG171">
        <v>1</v>
      </c>
      <c r="AH171" t="s">
        <v>17</v>
      </c>
      <c r="AI171">
        <v>501</v>
      </c>
      <c r="AJ171">
        <v>1000</v>
      </c>
      <c r="AK171" s="7">
        <f t="shared" si="45"/>
        <v>750.5</v>
      </c>
      <c r="AL171">
        <v>1984</v>
      </c>
      <c r="AM171">
        <v>40</v>
      </c>
      <c r="AN171" t="s">
        <v>590</v>
      </c>
      <c r="AO171" t="s">
        <v>591</v>
      </c>
      <c r="AP171" t="s">
        <v>441</v>
      </c>
      <c r="AQ171" s="8" t="s">
        <v>47</v>
      </c>
      <c r="AR171" s="8" t="s">
        <v>47</v>
      </c>
      <c r="AT171" s="10" t="e" cm="1">
        <f t="array" ref="AT171">_xlfn.IFS(SEARCH("m",AS171,1),SUBSTITUTE(AS171,"million","000000",1),SEARCH("b",AS171,1),SUBSTITUTE(AS171,"billion","000000000",1))</f>
        <v>#VALUE!</v>
      </c>
      <c r="AU171" s="8"/>
      <c r="AV171" s="8"/>
      <c r="AW171" s="8" t="e">
        <f t="shared" si="35"/>
        <v>#VALUE!</v>
      </c>
      <c r="AX171" t="s">
        <v>2357</v>
      </c>
      <c r="BB171" t="str">
        <v>Associate Environmental Scientist - Wildlife Biologist</v>
      </c>
    </row>
    <row r="172" spans="1:54" ht="39" customHeight="1" x14ac:dyDescent="0.35">
      <c r="A172" t="s">
        <v>713</v>
      </c>
      <c r="B172" t="e" cm="1">
        <f t="array" ref="B172">IF(SEARCH("DATA SCIENTIST",UPPER(A172),1),"DATA SCIENTIST",IF(SEARCH("DATA ANALYST",UPPER(A172),1),"DATA ANALYST",IF(SEARCH("DATA ENGINEER",UPPER(A172),1),"DATA ENGINEER",others)))</f>
        <v>#VALUE!</v>
      </c>
      <c r="C172" t="s">
        <v>2378</v>
      </c>
      <c r="D172" t="s">
        <v>714</v>
      </c>
      <c r="G172">
        <v>83</v>
      </c>
      <c r="H172">
        <v>83</v>
      </c>
      <c r="K172" t="s">
        <v>2442</v>
      </c>
      <c r="L172">
        <v>166</v>
      </c>
      <c r="O172">
        <v>166</v>
      </c>
      <c r="P172" t="s">
        <v>2588</v>
      </c>
      <c r="Q172">
        <v>124.5</v>
      </c>
      <c r="R172" t="s">
        <v>2682</v>
      </c>
      <c r="S172" s="1" t="s">
        <v>2190</v>
      </c>
      <c r="T172" s="1">
        <v>1</v>
      </c>
      <c r="U172" s="1">
        <v>1</v>
      </c>
      <c r="V172" s="1">
        <v>1</v>
      </c>
      <c r="W172" s="1">
        <v>0</v>
      </c>
      <c r="X172" s="1">
        <v>0</v>
      </c>
      <c r="Y172" s="1">
        <v>0</v>
      </c>
      <c r="Z172" s="1">
        <v>1927</v>
      </c>
      <c r="AA172">
        <v>3.2</v>
      </c>
      <c r="AB172" s="1" t="s">
        <v>715</v>
      </c>
      <c r="AC172" s="1" t="s">
        <v>1865</v>
      </c>
      <c r="AD172" t="s">
        <v>465</v>
      </c>
      <c r="AE172" t="s">
        <v>2386</v>
      </c>
      <c r="AF172" t="s">
        <v>716</v>
      </c>
      <c r="AG172">
        <v>0</v>
      </c>
      <c r="AH172" t="s">
        <v>37</v>
      </c>
      <c r="AI172">
        <v>1001</v>
      </c>
      <c r="AJ172">
        <v>5000</v>
      </c>
      <c r="AK172" s="7">
        <f t="shared" si="45"/>
        <v>3000.5</v>
      </c>
      <c r="AL172">
        <v>2008</v>
      </c>
      <c r="AM172">
        <v>16</v>
      </c>
      <c r="AN172" t="s">
        <v>53</v>
      </c>
      <c r="AO172" t="s">
        <v>717</v>
      </c>
      <c r="AP172" t="s">
        <v>59</v>
      </c>
      <c r="AQ172" s="8" t="s">
        <v>2400</v>
      </c>
      <c r="AR172" s="8"/>
      <c r="AS172" t="s">
        <v>2411</v>
      </c>
      <c r="AT172" s="10" t="str">
        <f>IF(SEARCH("m",AS228,1),SUBSTITUTE(AS228,"million","000000",1),)</f>
        <v xml:space="preserve">500 000000   </v>
      </c>
      <c r="AU172" s="8"/>
      <c r="AV172" s="8" t="s">
        <v>2412</v>
      </c>
      <c r="AW172" s="8" t="e">
        <f t="shared" si="35"/>
        <v>#VALUE!</v>
      </c>
      <c r="AX172" t="s">
        <v>718</v>
      </c>
      <c r="BB172" t="str">
        <v>Associate, Data Science, Internal Audit</v>
      </c>
    </row>
    <row r="173" spans="1:54" ht="39" customHeight="1" x14ac:dyDescent="0.35">
      <c r="A173" t="s">
        <v>2099</v>
      </c>
      <c r="B173" t="str" cm="1">
        <f t="array" ref="B173">IF(SEARCH("DATA SCIENTIST",UPPER(A173),1),"DATA SCIENTIST",IF(SEARCH("DATA ANALYST",UPPER(A173),1),"DATA ANALYST",IF(SEARCH("DATA ENGINEER",UPPER(A173),1),"DATA ENGINEER",others)))</f>
        <v>DATA SCIENTIST</v>
      </c>
      <c r="C173" t="s">
        <v>2427</v>
      </c>
      <c r="D173" t="s">
        <v>719</v>
      </c>
      <c r="G173">
        <v>114</v>
      </c>
      <c r="H173">
        <v>114</v>
      </c>
      <c r="K173" t="s">
        <v>2507</v>
      </c>
      <c r="L173">
        <v>182</v>
      </c>
      <c r="O173">
        <v>182</v>
      </c>
      <c r="P173" t="s">
        <v>2576</v>
      </c>
      <c r="Q173">
        <v>148</v>
      </c>
      <c r="R173" t="s">
        <v>2557</v>
      </c>
      <c r="S173" s="1" t="s">
        <v>2191</v>
      </c>
      <c r="T173" s="1">
        <v>1</v>
      </c>
      <c r="U173" s="1">
        <v>1</v>
      </c>
      <c r="V173" s="1">
        <v>0</v>
      </c>
      <c r="W173" s="1">
        <v>0</v>
      </c>
      <c r="X173" s="1">
        <v>0</v>
      </c>
      <c r="Y173" s="1">
        <v>0</v>
      </c>
      <c r="Z173" s="1">
        <v>2374</v>
      </c>
      <c r="AA173">
        <v>3.9</v>
      </c>
      <c r="AB173" s="1" t="s">
        <v>720</v>
      </c>
      <c r="AC173" s="1" t="s">
        <v>1866</v>
      </c>
      <c r="AD173" t="s">
        <v>721</v>
      </c>
      <c r="AE173" t="s">
        <v>2365</v>
      </c>
      <c r="AF173" t="s">
        <v>721</v>
      </c>
      <c r="AG173">
        <v>1</v>
      </c>
      <c r="AH173" t="s">
        <v>45</v>
      </c>
      <c r="AI173">
        <v>51</v>
      </c>
      <c r="AJ173">
        <v>200</v>
      </c>
      <c r="AK173" s="7">
        <f t="shared" si="45"/>
        <v>125.5</v>
      </c>
      <c r="AL173">
        <v>2009</v>
      </c>
      <c r="AM173">
        <v>15</v>
      </c>
      <c r="AN173" t="s">
        <v>18</v>
      </c>
      <c r="AO173" t="s">
        <v>397</v>
      </c>
      <c r="AP173" t="s">
        <v>59</v>
      </c>
      <c r="AQ173" s="8" t="s">
        <v>2397</v>
      </c>
      <c r="AR173" s="8"/>
      <c r="AS173">
        <v>50</v>
      </c>
      <c r="AT173" s="10" t="str">
        <f t="shared" ref="AT173:AT174" si="47">IF(SEARCH("m",AV173,1),_xlfn.CONCAT(AS173,"000000"),0)</f>
        <v>50000000</v>
      </c>
      <c r="AU173" s="8"/>
      <c r="AV173" s="8" t="s">
        <v>2408</v>
      </c>
      <c r="AW173" s="8" t="str">
        <f t="shared" si="35"/>
        <v xml:space="preserve">100 000000 </v>
      </c>
      <c r="AX173" t="s">
        <v>2357</v>
      </c>
      <c r="BB173" t="str">
        <v>Sr Data Engineer (Sr BI Developer)</v>
      </c>
    </row>
    <row r="174" spans="1:54" ht="39" customHeight="1" x14ac:dyDescent="0.35">
      <c r="A174" t="s">
        <v>722</v>
      </c>
      <c r="B174" t="e" cm="1">
        <f t="array" ref="B174">IF(SEARCH("DATA SCIENTIST",UPPER(A174),1),"DATA SCIENTIST",IF(SEARCH("DATA ANALYST",UPPER(A174),1),"DATA ANALYST",IF(SEARCH("DATA ENGINEER",UPPER(A174),1),"DATA ENGINEER",others)))</f>
        <v>#VALUE!</v>
      </c>
      <c r="C174" t="s">
        <v>2378</v>
      </c>
      <c r="D174" t="s">
        <v>723</v>
      </c>
      <c r="G174">
        <v>42</v>
      </c>
      <c r="H174">
        <v>42</v>
      </c>
      <c r="K174" t="s">
        <v>2508</v>
      </c>
      <c r="L174">
        <v>76</v>
      </c>
      <c r="O174">
        <v>76</v>
      </c>
      <c r="P174" t="s">
        <v>2490</v>
      </c>
      <c r="Q174">
        <v>59</v>
      </c>
      <c r="R174" t="s">
        <v>2499</v>
      </c>
      <c r="S174" s="1" t="s">
        <v>724</v>
      </c>
      <c r="T174" s="1">
        <v>1</v>
      </c>
      <c r="U174" s="1">
        <v>0</v>
      </c>
      <c r="V174" s="1">
        <v>1</v>
      </c>
      <c r="W174" s="1">
        <v>0</v>
      </c>
      <c r="X174" s="1">
        <v>0</v>
      </c>
      <c r="Y174" s="1">
        <v>0</v>
      </c>
      <c r="Z174" s="1">
        <v>3092</v>
      </c>
      <c r="AA174">
        <v>4.7</v>
      </c>
      <c r="AB174" s="1" t="s">
        <v>725</v>
      </c>
      <c r="AC174" s="1" t="s">
        <v>1867</v>
      </c>
      <c r="AD174" t="s">
        <v>261</v>
      </c>
      <c r="AE174" t="s">
        <v>2377</v>
      </c>
      <c r="AF174" t="s">
        <v>374</v>
      </c>
      <c r="AG174">
        <v>0</v>
      </c>
      <c r="AH174" t="s">
        <v>45</v>
      </c>
      <c r="AI174">
        <v>51</v>
      </c>
      <c r="AJ174">
        <v>200</v>
      </c>
      <c r="AK174" s="7">
        <f t="shared" si="45"/>
        <v>125.5</v>
      </c>
      <c r="AL174">
        <v>1996</v>
      </c>
      <c r="AM174">
        <v>28</v>
      </c>
      <c r="AN174" t="s">
        <v>18</v>
      </c>
      <c r="AO174" t="s">
        <v>19</v>
      </c>
      <c r="AP174" t="s">
        <v>19</v>
      </c>
      <c r="AQ174" s="8" t="s">
        <v>2402</v>
      </c>
      <c r="AR174" s="8"/>
      <c r="AS174">
        <v>25</v>
      </c>
      <c r="AT174" s="10" t="str">
        <f t="shared" si="47"/>
        <v>25000000</v>
      </c>
      <c r="AU174" s="8"/>
      <c r="AV174" s="8" t="s">
        <v>2414</v>
      </c>
      <c r="AW174" s="8" t="str">
        <f t="shared" si="35"/>
        <v xml:space="preserve">50 000000 </v>
      </c>
      <c r="AX174" t="s">
        <v>726</v>
      </c>
      <c r="BB174" t="str">
        <v>Senior LiDAR Data scientist</v>
      </c>
    </row>
    <row r="175" spans="1:54" ht="39" customHeight="1" x14ac:dyDescent="0.35">
      <c r="A175" t="s">
        <v>2192</v>
      </c>
      <c r="B175" t="str" cm="1">
        <f t="array" ref="B175">IF(SEARCH("DATA SCIENTIST",UPPER(A175),1),"DATA SCIENTIST",IF(SEARCH("DATA ANALYST",UPPER(A175),1),"DATA ANALYST",IF(SEARCH("DATA ENGINEER",UPPER(A175),1),"DATA ENGINEER",others)))</f>
        <v>DATA SCIENTIST</v>
      </c>
      <c r="C175" t="s">
        <v>2378</v>
      </c>
      <c r="D175" t="s">
        <v>727</v>
      </c>
      <c r="G175">
        <v>114</v>
      </c>
      <c r="H175">
        <v>114</v>
      </c>
      <c r="K175" t="s">
        <v>2507</v>
      </c>
      <c r="L175">
        <v>179</v>
      </c>
      <c r="O175">
        <v>179</v>
      </c>
      <c r="P175" t="s">
        <v>2589</v>
      </c>
      <c r="Q175">
        <v>146.5</v>
      </c>
      <c r="R175" t="s">
        <v>2683</v>
      </c>
      <c r="S175" s="1" t="s">
        <v>2193</v>
      </c>
      <c r="T175" s="1">
        <v>1</v>
      </c>
      <c r="U175" s="1">
        <v>1</v>
      </c>
      <c r="V175" s="1">
        <v>1</v>
      </c>
      <c r="W175" s="1">
        <v>0</v>
      </c>
      <c r="X175" s="1">
        <v>0</v>
      </c>
      <c r="Y175" s="1">
        <v>0</v>
      </c>
      <c r="Z175" s="1">
        <v>5157</v>
      </c>
      <c r="AA175">
        <v>3.7</v>
      </c>
      <c r="AB175" s="1" t="s">
        <v>159</v>
      </c>
      <c r="AC175" s="1" t="s">
        <v>1745</v>
      </c>
      <c r="AD175" t="s">
        <v>160</v>
      </c>
      <c r="AE175" t="s">
        <v>2367</v>
      </c>
      <c r="AF175" t="s">
        <v>160</v>
      </c>
      <c r="AG175">
        <v>1</v>
      </c>
      <c r="AH175" t="s">
        <v>87</v>
      </c>
      <c r="AI175">
        <v>5001</v>
      </c>
      <c r="AJ175">
        <v>10000</v>
      </c>
      <c r="AK175" s="7">
        <f t="shared" si="45"/>
        <v>7500.5</v>
      </c>
      <c r="AL175">
        <v>1852</v>
      </c>
      <c r="AM175">
        <v>172</v>
      </c>
      <c r="AN175" t="s">
        <v>53</v>
      </c>
      <c r="AO175" t="s">
        <v>129</v>
      </c>
      <c r="AP175" t="s">
        <v>130</v>
      </c>
      <c r="AQ175" s="8" t="s">
        <v>2405</v>
      </c>
      <c r="AR175" s="8"/>
      <c r="AS175">
        <v>5</v>
      </c>
      <c r="AT175" s="10" t="str">
        <f>IF(SEARCH("b",AV175,1),_xlfn.CONCAT(AS175,"000000000"),0)</f>
        <v>5000000000</v>
      </c>
      <c r="AU175" s="8"/>
      <c r="AV175" s="8" t="s">
        <v>2418</v>
      </c>
      <c r="AW175" s="8" t="e">
        <f t="shared" si="35"/>
        <v>#VALUE!</v>
      </c>
      <c r="AX175" t="s">
        <v>2357</v>
      </c>
      <c r="BB175" t="str">
        <v>Salesforce Analytics Consultant</v>
      </c>
    </row>
    <row r="176" spans="1:54" ht="39" customHeight="1" x14ac:dyDescent="0.35">
      <c r="A176" t="s">
        <v>728</v>
      </c>
      <c r="B176" t="e" cm="1">
        <f t="array" ref="B176">IF(SEARCH("DATA SCIENTIST",UPPER(A176),1),"DATA SCIENTIST",IF(SEARCH("DATA ANALYST",UPPER(A176),1),"DATA ANALYST",IF(SEARCH("DATA ENGINEER",UPPER(A176),1),"DATA ENGINEER",others)))</f>
        <v>#VALUE!</v>
      </c>
      <c r="C176" t="s">
        <v>2378</v>
      </c>
      <c r="D176" t="s">
        <v>729</v>
      </c>
      <c r="G176">
        <v>60</v>
      </c>
      <c r="H176">
        <v>60</v>
      </c>
      <c r="K176" t="s">
        <v>2471</v>
      </c>
      <c r="L176">
        <v>123</v>
      </c>
      <c r="O176">
        <v>123</v>
      </c>
      <c r="P176" t="s">
        <v>2567</v>
      </c>
      <c r="Q176">
        <v>91.5</v>
      </c>
      <c r="R176" t="s">
        <v>2684</v>
      </c>
      <c r="S176" s="1" t="s">
        <v>730</v>
      </c>
      <c r="T176" s="1">
        <v>0</v>
      </c>
      <c r="U176" s="1">
        <v>0</v>
      </c>
      <c r="V176" s="1">
        <v>1</v>
      </c>
      <c r="W176" s="1">
        <v>0</v>
      </c>
      <c r="X176" s="1">
        <v>0</v>
      </c>
      <c r="Y176" s="1">
        <v>1</v>
      </c>
      <c r="Z176" s="1">
        <v>3988</v>
      </c>
      <c r="AA176">
        <v>2.9</v>
      </c>
      <c r="AB176" s="1" t="s">
        <v>731</v>
      </c>
      <c r="AC176" s="1" t="s">
        <v>1868</v>
      </c>
      <c r="AD176" t="s">
        <v>732</v>
      </c>
      <c r="AE176" t="s">
        <v>2367</v>
      </c>
      <c r="AF176" t="s">
        <v>732</v>
      </c>
      <c r="AG176">
        <v>1</v>
      </c>
      <c r="AH176" t="s">
        <v>52</v>
      </c>
      <c r="AI176">
        <v>201</v>
      </c>
      <c r="AJ176">
        <v>500</v>
      </c>
      <c r="AK176" s="7">
        <f t="shared" si="45"/>
        <v>350.5</v>
      </c>
      <c r="AL176" t="s">
        <v>2357</v>
      </c>
      <c r="AM176" t="s">
        <v>2357</v>
      </c>
      <c r="AN176" t="s">
        <v>53</v>
      </c>
      <c r="AO176" t="s">
        <v>104</v>
      </c>
      <c r="AP176" t="s">
        <v>104</v>
      </c>
      <c r="AQ176" s="8" t="s">
        <v>47</v>
      </c>
      <c r="AR176" s="8" t="s">
        <v>47</v>
      </c>
      <c r="AT176" s="10" t="e" cm="1">
        <f t="array" ref="AT176">_xlfn.IFS(SEARCH("m",AS176,1),SUBSTITUTE(AS176,"million","000000",1),SEARCH("b",AS176,1),SUBSTITUTE(AS176,"billion","000000000",1))</f>
        <v>#VALUE!</v>
      </c>
      <c r="AU176" s="8"/>
      <c r="AV176" s="8"/>
      <c r="AW176" s="8" t="e">
        <f t="shared" si="35"/>
        <v>#VALUE!</v>
      </c>
      <c r="AX176" t="s">
        <v>2357</v>
      </c>
      <c r="BB176" t="str">
        <v>Technology-Minded, Data Professional Opportunities</v>
      </c>
    </row>
    <row r="177" spans="1:54" ht="39" customHeight="1" x14ac:dyDescent="0.35">
      <c r="A177" t="s">
        <v>733</v>
      </c>
      <c r="B177" t="e" cm="1">
        <f t="array" ref="B177">IF(SEARCH("DATA SCIENTIST",UPPER(A177),1),"DATA SCIENTIST",IF(SEARCH("DATA ANALYST",UPPER(A177),1),"DATA ANALYST",IF(SEARCH("DATA ENGINEER",UPPER(A177),1),"DATA ENGINEER",others)))</f>
        <v>#VALUE!</v>
      </c>
      <c r="C177" t="s">
        <v>2427</v>
      </c>
      <c r="D177" t="s">
        <v>734</v>
      </c>
      <c r="G177">
        <v>100</v>
      </c>
      <c r="H177">
        <v>100</v>
      </c>
      <c r="K177" t="s">
        <v>2481</v>
      </c>
      <c r="L177">
        <v>166</v>
      </c>
      <c r="O177">
        <v>166</v>
      </c>
      <c r="P177" t="s">
        <v>2588</v>
      </c>
      <c r="Q177">
        <v>133</v>
      </c>
      <c r="R177" t="s">
        <v>2573</v>
      </c>
      <c r="S177" s="1" t="s">
        <v>735</v>
      </c>
      <c r="T177" s="1">
        <v>1</v>
      </c>
      <c r="U177" s="1">
        <v>1</v>
      </c>
      <c r="V177" s="1">
        <v>0</v>
      </c>
      <c r="W177" s="1">
        <v>1</v>
      </c>
      <c r="X177" s="1">
        <v>0</v>
      </c>
      <c r="Y177" s="1">
        <v>0</v>
      </c>
      <c r="Z177" s="1">
        <v>3280</v>
      </c>
      <c r="AA177">
        <v>3</v>
      </c>
      <c r="AB177" s="1" t="s">
        <v>736</v>
      </c>
      <c r="AC177" s="1" t="s">
        <v>1869</v>
      </c>
      <c r="AD177" t="s">
        <v>139</v>
      </c>
      <c r="AE177" t="s">
        <v>2370</v>
      </c>
      <c r="AF177" t="s">
        <v>139</v>
      </c>
      <c r="AG177">
        <v>1</v>
      </c>
      <c r="AH177" t="s">
        <v>17</v>
      </c>
      <c r="AI177">
        <v>501</v>
      </c>
      <c r="AJ177">
        <v>1000</v>
      </c>
      <c r="AK177" s="7">
        <f t="shared" si="45"/>
        <v>750.5</v>
      </c>
      <c r="AL177">
        <v>2015</v>
      </c>
      <c r="AM177">
        <v>9</v>
      </c>
      <c r="AN177" t="s">
        <v>18</v>
      </c>
      <c r="AO177" t="s">
        <v>104</v>
      </c>
      <c r="AP177" t="s">
        <v>104</v>
      </c>
      <c r="AQ177" s="8" t="s">
        <v>47</v>
      </c>
      <c r="AR177" s="8" t="s">
        <v>47</v>
      </c>
      <c r="AT177" s="10" t="e" cm="1">
        <f t="array" ref="AT177">_xlfn.IFS(SEARCH("m",AS177,1),SUBSTITUTE(AS177,"million","000000",1),SEARCH("b",AS177,1),SUBSTITUTE(AS177,"billion","000000000",1))</f>
        <v>#VALUE!</v>
      </c>
      <c r="AU177" s="8"/>
      <c r="AV177" s="8"/>
      <c r="AW177" s="8" t="e">
        <f t="shared" si="35"/>
        <v>#VALUE!</v>
      </c>
      <c r="AX177" t="s">
        <v>2357</v>
      </c>
      <c r="BB177" t="str">
        <v>Managing Data scientist/ML Engineer</v>
      </c>
    </row>
    <row r="178" spans="1:54" ht="39" customHeight="1" x14ac:dyDescent="0.35">
      <c r="A178" t="s">
        <v>2194</v>
      </c>
      <c r="B178" t="str" cm="1">
        <f t="array" ref="B178">IF(SEARCH("DATA SCIENTIST",UPPER(A178),1),"DATA SCIENTIST",IF(SEARCH("DATA ANALYST",UPPER(A178),1),"DATA ANALYST",IF(SEARCH("DATA ENGINEER",UPPER(A178),1),"DATA ENGINEER",others)))</f>
        <v>DATA SCIENTIST</v>
      </c>
      <c r="C178" t="s">
        <v>2378</v>
      </c>
      <c r="D178" t="s">
        <v>737</v>
      </c>
      <c r="G178">
        <v>108</v>
      </c>
      <c r="H178">
        <v>108</v>
      </c>
      <c r="K178" t="s">
        <v>2509</v>
      </c>
      <c r="L178">
        <v>173</v>
      </c>
      <c r="O178">
        <v>173</v>
      </c>
      <c r="P178" t="s">
        <v>2574</v>
      </c>
      <c r="Q178">
        <v>140.5</v>
      </c>
      <c r="R178" t="s">
        <v>2685</v>
      </c>
      <c r="S178" s="1" t="s">
        <v>2195</v>
      </c>
      <c r="T178" s="1">
        <v>1</v>
      </c>
      <c r="U178" s="1">
        <v>1</v>
      </c>
      <c r="V178" s="1">
        <v>0</v>
      </c>
      <c r="W178" s="1">
        <v>1</v>
      </c>
      <c r="X178" s="1">
        <v>0</v>
      </c>
      <c r="Y178" s="1">
        <v>0</v>
      </c>
      <c r="Z178" s="1">
        <v>4819</v>
      </c>
      <c r="AA178">
        <v>4.7</v>
      </c>
      <c r="AB178" s="1" t="s">
        <v>738</v>
      </c>
      <c r="AC178" s="1" t="s">
        <v>1870</v>
      </c>
      <c r="AD178" t="s">
        <v>578</v>
      </c>
      <c r="AE178" t="s">
        <v>2389</v>
      </c>
      <c r="AF178" t="s">
        <v>578</v>
      </c>
      <c r="AG178">
        <v>1</v>
      </c>
      <c r="AH178" t="s">
        <v>45</v>
      </c>
      <c r="AI178">
        <v>51</v>
      </c>
      <c r="AJ178">
        <v>200</v>
      </c>
      <c r="AK178" s="7">
        <f t="shared" si="45"/>
        <v>125.5</v>
      </c>
      <c r="AL178">
        <v>2013</v>
      </c>
      <c r="AM178">
        <v>11</v>
      </c>
      <c r="AN178" t="s">
        <v>18</v>
      </c>
      <c r="AO178" t="s">
        <v>104</v>
      </c>
      <c r="AP178" t="s">
        <v>104</v>
      </c>
      <c r="AQ178" s="8" t="s">
        <v>2403</v>
      </c>
      <c r="AR178" s="8"/>
      <c r="AS178">
        <v>1</v>
      </c>
      <c r="AT178" s="10" t="str">
        <f>IF(SEARCH("m",AV178,1),_xlfn.CONCAT(AS178,"000000"),0)</f>
        <v>1000000</v>
      </c>
      <c r="AU178" s="8"/>
      <c r="AV178" s="8" t="s">
        <v>2416</v>
      </c>
      <c r="AW178" s="8" t="str">
        <f t="shared" si="35"/>
        <v xml:space="preserve">5 000000 </v>
      </c>
      <c r="AX178" t="s">
        <v>2357</v>
      </c>
      <c r="BB178" t="str">
        <v>Scientist, Pharmacometrics</v>
      </c>
    </row>
    <row r="179" spans="1:54" ht="39" customHeight="1" x14ac:dyDescent="0.35">
      <c r="A179" t="s">
        <v>195</v>
      </c>
      <c r="B179" t="e" cm="1">
        <f t="array" ref="B179">IF(SEARCH("DATA SCIENTIST",UPPER(A179),1),"DATA SCIENTIST",IF(SEARCH("DATA ANALYST",UPPER(A179),1),"DATA ANALYST",IF(SEARCH("DATA ENGINEER",UPPER(A179),1),"DATA ENGINEER",others)))</f>
        <v>#VALUE!</v>
      </c>
      <c r="C179" t="s">
        <v>2378</v>
      </c>
      <c r="D179" t="s">
        <v>739</v>
      </c>
      <c r="G179">
        <v>48</v>
      </c>
      <c r="H179">
        <v>48</v>
      </c>
      <c r="K179" t="s">
        <v>2510</v>
      </c>
      <c r="L179">
        <v>93</v>
      </c>
      <c r="O179">
        <v>93</v>
      </c>
      <c r="P179" t="s">
        <v>2453</v>
      </c>
      <c r="Q179">
        <v>70.5</v>
      </c>
      <c r="R179" t="s">
        <v>2686</v>
      </c>
      <c r="S179" s="1" t="s">
        <v>740</v>
      </c>
      <c r="T179" s="1">
        <v>0</v>
      </c>
      <c r="U179" s="1">
        <v>0</v>
      </c>
      <c r="V179" s="1">
        <v>1</v>
      </c>
      <c r="W179" s="1">
        <v>0</v>
      </c>
      <c r="X179" s="1">
        <v>0</v>
      </c>
      <c r="Y179" s="1">
        <v>1</v>
      </c>
      <c r="Z179" s="1">
        <v>3676</v>
      </c>
      <c r="AA179">
        <v>3.7</v>
      </c>
      <c r="AB179" s="1" t="s">
        <v>741</v>
      </c>
      <c r="AC179" s="1" t="s">
        <v>1871</v>
      </c>
      <c r="AD179" t="s">
        <v>742</v>
      </c>
      <c r="AE179" t="s">
        <v>2383</v>
      </c>
      <c r="AF179" t="s">
        <v>127</v>
      </c>
      <c r="AG179">
        <v>0</v>
      </c>
      <c r="AH179" t="s">
        <v>17</v>
      </c>
      <c r="AI179">
        <v>501</v>
      </c>
      <c r="AJ179">
        <v>1000</v>
      </c>
      <c r="AK179" s="7">
        <f t="shared" si="45"/>
        <v>750.5</v>
      </c>
      <c r="AL179" t="s">
        <v>2357</v>
      </c>
      <c r="AM179" t="s">
        <v>2357</v>
      </c>
      <c r="AN179" t="s">
        <v>18</v>
      </c>
      <c r="AO179" t="s">
        <v>186</v>
      </c>
      <c r="AP179" t="s">
        <v>75</v>
      </c>
      <c r="AQ179" s="8" t="s">
        <v>47</v>
      </c>
      <c r="AR179" s="8" t="s">
        <v>47</v>
      </c>
      <c r="AT179" s="10" t="e" cm="1">
        <f t="array" ref="AT179">_xlfn.IFS(SEARCH("m",AS179,1),SUBSTITUTE(AS179,"million","000000",1),SEARCH("b",AS179,1),SUBSTITUTE(AS179,"billion","000000000",1))</f>
        <v>#VALUE!</v>
      </c>
      <c r="AU179" s="8"/>
      <c r="AV179" s="8"/>
      <c r="AW179" s="8" t="e">
        <f t="shared" si="35"/>
        <v>#VALUE!</v>
      </c>
      <c r="AX179" t="s">
        <v>2357</v>
      </c>
      <c r="BB179" t="str">
        <v>Staff Scientist- Upstream PD</v>
      </c>
    </row>
    <row r="180" spans="1:54" ht="39" customHeight="1" x14ac:dyDescent="0.35">
      <c r="A180" t="s">
        <v>743</v>
      </c>
      <c r="B180" t="e" cm="1">
        <f t="array" ref="B180">IF(SEARCH("DATA SCIENTIST",UPPER(A180),1),"DATA SCIENTIST",IF(SEARCH("DATA ANALYST",UPPER(A180),1),"DATA ANALYST",IF(SEARCH("DATA ENGINEER",UPPER(A180),1),"DATA ENGINEER",others)))</f>
        <v>#VALUE!</v>
      </c>
      <c r="C180" t="s">
        <v>2378</v>
      </c>
      <c r="D180" t="s">
        <v>744</v>
      </c>
      <c r="G180">
        <v>54</v>
      </c>
      <c r="H180">
        <v>54</v>
      </c>
      <c r="K180" t="s">
        <v>2435</v>
      </c>
      <c r="L180">
        <v>115</v>
      </c>
      <c r="O180">
        <v>115</v>
      </c>
      <c r="P180" t="s">
        <v>2457</v>
      </c>
      <c r="Q180">
        <v>84.5</v>
      </c>
      <c r="R180" t="s">
        <v>2674</v>
      </c>
      <c r="S180" s="1" t="s">
        <v>745</v>
      </c>
      <c r="T180" s="1">
        <v>0</v>
      </c>
      <c r="U180" s="1">
        <v>0</v>
      </c>
      <c r="V180" s="1">
        <v>0</v>
      </c>
      <c r="W180" s="1">
        <v>0</v>
      </c>
      <c r="X180" s="1">
        <v>0</v>
      </c>
      <c r="Y180" s="1">
        <v>1</v>
      </c>
      <c r="Z180" s="1">
        <v>3670</v>
      </c>
      <c r="AA180">
        <v>3.3</v>
      </c>
      <c r="AB180" s="1" t="s">
        <v>68</v>
      </c>
      <c r="AC180" s="1" t="s">
        <v>1726</v>
      </c>
      <c r="AD180" t="s">
        <v>69</v>
      </c>
      <c r="AE180" t="s">
        <v>2363</v>
      </c>
      <c r="AF180" t="s">
        <v>69</v>
      </c>
      <c r="AG180">
        <v>1</v>
      </c>
      <c r="AH180" t="s">
        <v>24</v>
      </c>
      <c r="AL180">
        <v>2014</v>
      </c>
      <c r="AM180">
        <v>10</v>
      </c>
      <c r="AN180" t="s">
        <v>70</v>
      </c>
      <c r="AO180" t="s">
        <v>26</v>
      </c>
      <c r="AP180" t="s">
        <v>27</v>
      </c>
      <c r="AQ180" s="8" t="s">
        <v>2400</v>
      </c>
      <c r="AR180" s="8"/>
      <c r="AS180" t="s">
        <v>2411</v>
      </c>
      <c r="AT180" s="10" t="e">
        <f>IF(SEARCH("m",AS236,1),SUBSTITUTE(AS236,"million","000000",1),)</f>
        <v>#VALUE!</v>
      </c>
      <c r="AU180" s="8"/>
      <c r="AV180" s="8" t="s">
        <v>2412</v>
      </c>
      <c r="AW180" s="8" t="e">
        <f t="shared" si="35"/>
        <v>#VALUE!</v>
      </c>
      <c r="AX180" t="s">
        <v>2357</v>
      </c>
      <c r="BB180" t="str">
        <v>Scientist Manufacturing Pharma - Kentucky BioProcessing</v>
      </c>
    </row>
    <row r="181" spans="1:54" ht="39" customHeight="1" x14ac:dyDescent="0.35">
      <c r="A181" t="s">
        <v>746</v>
      </c>
      <c r="B181" t="e" cm="1">
        <f t="array" ref="B181">IF(SEARCH("DATA SCIENTIST",UPPER(A181),1),"DATA SCIENTIST",IF(SEARCH("DATA ANALYST",UPPER(A181),1),"DATA ANALYST",IF(SEARCH("DATA ENGINEER",UPPER(A181),1),"DATA ENGINEER",others)))</f>
        <v>#VALUE!</v>
      </c>
      <c r="C181" t="s">
        <v>2378</v>
      </c>
      <c r="D181" t="s">
        <v>747</v>
      </c>
      <c r="G181">
        <v>60</v>
      </c>
      <c r="H181">
        <v>60</v>
      </c>
      <c r="K181" t="s">
        <v>2471</v>
      </c>
      <c r="L181">
        <v>127</v>
      </c>
      <c r="O181">
        <v>127</v>
      </c>
      <c r="P181" t="s">
        <v>2519</v>
      </c>
      <c r="Q181">
        <v>93.5</v>
      </c>
      <c r="R181" t="s">
        <v>2687</v>
      </c>
      <c r="S181" s="1" t="s">
        <v>2196</v>
      </c>
      <c r="T181" s="1">
        <v>0</v>
      </c>
      <c r="U181" s="1">
        <v>0</v>
      </c>
      <c r="V181" s="1">
        <v>1</v>
      </c>
      <c r="W181" s="1">
        <v>0</v>
      </c>
      <c r="X181" s="1">
        <v>0</v>
      </c>
      <c r="Y181" s="1">
        <v>1</v>
      </c>
      <c r="Z181" s="1">
        <v>4641</v>
      </c>
      <c r="AA181">
        <v>4</v>
      </c>
      <c r="AB181" s="1" t="s">
        <v>748</v>
      </c>
      <c r="AC181" s="1" t="s">
        <v>1872</v>
      </c>
      <c r="AD181" t="s">
        <v>749</v>
      </c>
      <c r="AE181" t="s">
        <v>2360</v>
      </c>
      <c r="AF181" t="s">
        <v>749</v>
      </c>
      <c r="AG181">
        <v>1</v>
      </c>
      <c r="AH181" t="s">
        <v>45</v>
      </c>
      <c r="AI181">
        <v>51</v>
      </c>
      <c r="AJ181">
        <v>200</v>
      </c>
      <c r="AK181" s="7">
        <f t="shared" ref="AK181:AK183" si="48">AVERAGE(AI181,AJ181)</f>
        <v>125.5</v>
      </c>
      <c r="AL181">
        <v>2002</v>
      </c>
      <c r="AM181">
        <v>22</v>
      </c>
      <c r="AN181" t="s">
        <v>18</v>
      </c>
      <c r="AO181" t="s">
        <v>186</v>
      </c>
      <c r="AP181" t="s">
        <v>75</v>
      </c>
      <c r="AQ181" s="8" t="s">
        <v>2406</v>
      </c>
      <c r="AR181" s="8"/>
      <c r="AS181">
        <v>5</v>
      </c>
      <c r="AT181" s="10" t="str">
        <f t="shared" ref="AT181:AT183" si="49">IF(SEARCH("m",AV181,1),_xlfn.CONCAT(AS181,"000000"),0)</f>
        <v>5000000</v>
      </c>
      <c r="AU181" s="8"/>
      <c r="AV181" s="8" t="s">
        <v>2421</v>
      </c>
      <c r="AW181" s="8" t="str">
        <f t="shared" si="35"/>
        <v xml:space="preserve">10 000000 </v>
      </c>
      <c r="AX181" t="s">
        <v>2357</v>
      </c>
      <c r="BB181" t="str">
        <v>Lead Big Data Engineer</v>
      </c>
    </row>
    <row r="182" spans="1:54" ht="39" customHeight="1" x14ac:dyDescent="0.35">
      <c r="A182" t="s">
        <v>750</v>
      </c>
      <c r="B182" t="e" cm="1">
        <f t="array" ref="B182">IF(SEARCH("DATA SCIENTIST",UPPER(A182),1),"DATA SCIENTIST",IF(SEARCH("DATA ANALYST",UPPER(A182),1),"DATA ANALYST",IF(SEARCH("DATA ENGINEER",UPPER(A182),1),"DATA ENGINEER",others)))</f>
        <v>#VALUE!</v>
      </c>
      <c r="C182" t="s">
        <v>2427</v>
      </c>
      <c r="D182" t="s">
        <v>751</v>
      </c>
      <c r="G182">
        <v>90</v>
      </c>
      <c r="H182">
        <v>90</v>
      </c>
      <c r="K182" t="s">
        <v>2511</v>
      </c>
      <c r="L182">
        <v>179</v>
      </c>
      <c r="O182">
        <v>179</v>
      </c>
      <c r="P182" t="s">
        <v>2589</v>
      </c>
      <c r="Q182">
        <v>134.5</v>
      </c>
      <c r="R182" t="s">
        <v>2688</v>
      </c>
      <c r="S182" s="1" t="s">
        <v>752</v>
      </c>
      <c r="T182" s="1">
        <v>0</v>
      </c>
      <c r="U182" s="1">
        <v>0</v>
      </c>
      <c r="V182" s="1">
        <v>0</v>
      </c>
      <c r="W182" s="1">
        <v>0</v>
      </c>
      <c r="X182" s="1">
        <v>0</v>
      </c>
      <c r="Y182" s="1">
        <v>1</v>
      </c>
      <c r="Z182" s="1">
        <v>4444</v>
      </c>
      <c r="AA182">
        <v>4.4000000000000004</v>
      </c>
      <c r="AB182" s="1" t="s">
        <v>664</v>
      </c>
      <c r="AC182" s="1" t="s">
        <v>1856</v>
      </c>
      <c r="AD182" t="s">
        <v>102</v>
      </c>
      <c r="AE182" t="s">
        <v>2367</v>
      </c>
      <c r="AF182" t="s">
        <v>102</v>
      </c>
      <c r="AG182">
        <v>1</v>
      </c>
      <c r="AH182" t="s">
        <v>52</v>
      </c>
      <c r="AI182">
        <v>201</v>
      </c>
      <c r="AJ182">
        <v>500</v>
      </c>
      <c r="AK182" s="7">
        <f t="shared" si="48"/>
        <v>350.5</v>
      </c>
      <c r="AL182">
        <v>2013</v>
      </c>
      <c r="AM182">
        <v>11</v>
      </c>
      <c r="AN182" t="s">
        <v>53</v>
      </c>
      <c r="AO182" t="s">
        <v>104</v>
      </c>
      <c r="AP182" t="s">
        <v>104</v>
      </c>
      <c r="AQ182" s="8" t="s">
        <v>2399</v>
      </c>
      <c r="AR182" s="8"/>
      <c r="AS182">
        <v>100</v>
      </c>
      <c r="AT182" s="10" t="str">
        <f t="shared" si="49"/>
        <v>100000000</v>
      </c>
      <c r="AU182" s="8"/>
      <c r="AV182" s="8" t="s">
        <v>2410</v>
      </c>
      <c r="AW182" s="8" t="str">
        <f t="shared" si="35"/>
        <v xml:space="preserve">500 000000 </v>
      </c>
      <c r="AX182" t="s">
        <v>2357</v>
      </c>
      <c r="BB182" t="str">
        <v>Product Engineer â€“ Spatial Data Science and Statistical Analysis</v>
      </c>
    </row>
    <row r="183" spans="1:54" ht="39" customHeight="1" x14ac:dyDescent="0.35">
      <c r="A183" t="s">
        <v>753</v>
      </c>
      <c r="B183" t="e" cm="1">
        <f t="array" ref="B183">IF(SEARCH("DATA SCIENTIST",UPPER(A183),1),"DATA SCIENTIST",IF(SEARCH("DATA ANALYST",UPPER(A183),1),"DATA ANALYST",IF(SEARCH("DATA ENGINEER",UPPER(A183),1),"DATA ENGINEER",others)))</f>
        <v>#VALUE!</v>
      </c>
      <c r="C183" t="s">
        <v>2378</v>
      </c>
      <c r="D183" t="s">
        <v>754</v>
      </c>
      <c r="G183">
        <v>138</v>
      </c>
      <c r="H183">
        <v>138</v>
      </c>
      <c r="K183" t="s">
        <v>2512</v>
      </c>
      <c r="L183">
        <v>224</v>
      </c>
      <c r="O183">
        <v>224</v>
      </c>
      <c r="P183" t="s">
        <v>2590</v>
      </c>
      <c r="Q183">
        <v>181</v>
      </c>
      <c r="R183" t="s">
        <v>2609</v>
      </c>
      <c r="S183" s="1" t="s">
        <v>755</v>
      </c>
      <c r="T183" s="1">
        <v>1</v>
      </c>
      <c r="U183" s="1">
        <v>1</v>
      </c>
      <c r="V183" s="1">
        <v>0</v>
      </c>
      <c r="W183" s="1">
        <v>0</v>
      </c>
      <c r="X183" s="1">
        <v>1</v>
      </c>
      <c r="Y183" s="1">
        <v>1</v>
      </c>
      <c r="Z183" s="1">
        <v>2015</v>
      </c>
      <c r="AA183">
        <v>3.9</v>
      </c>
      <c r="AB183" s="1" t="s">
        <v>756</v>
      </c>
      <c r="AC183" s="1" t="s">
        <v>1873</v>
      </c>
      <c r="AD183" t="s">
        <v>79</v>
      </c>
      <c r="AE183" t="s">
        <v>2365</v>
      </c>
      <c r="AF183" t="s">
        <v>79</v>
      </c>
      <c r="AG183">
        <v>1</v>
      </c>
      <c r="AH183" t="s">
        <v>52</v>
      </c>
      <c r="AI183">
        <v>201</v>
      </c>
      <c r="AJ183">
        <v>500</v>
      </c>
      <c r="AK183" s="7">
        <f t="shared" si="48"/>
        <v>350.5</v>
      </c>
      <c r="AL183">
        <v>2007</v>
      </c>
      <c r="AM183">
        <v>17</v>
      </c>
      <c r="AN183" t="s">
        <v>18</v>
      </c>
      <c r="AO183" t="s">
        <v>74</v>
      </c>
      <c r="AP183" t="s">
        <v>75</v>
      </c>
      <c r="AQ183" s="8" t="s">
        <v>2404</v>
      </c>
      <c r="AR183" s="8"/>
      <c r="AS183">
        <v>10</v>
      </c>
      <c r="AT183" s="10" t="str">
        <f t="shared" si="49"/>
        <v>10000000</v>
      </c>
      <c r="AU183" s="8"/>
      <c r="AV183" s="8" t="s">
        <v>2417</v>
      </c>
      <c r="AW183" s="8" t="str">
        <f t="shared" si="35"/>
        <v xml:space="preserve">25 000000 </v>
      </c>
      <c r="AX183" t="s">
        <v>757</v>
      </c>
      <c r="BB183" t="str">
        <v>Sr Software Engineer (Data scientist)</v>
      </c>
    </row>
    <row r="184" spans="1:54" ht="39" customHeight="1" x14ac:dyDescent="0.35">
      <c r="A184" t="s">
        <v>758</v>
      </c>
      <c r="B184" t="e" cm="1">
        <f t="array" ref="B184">IF(SEARCH("DATA SCIENTIST",UPPER(A184),1),"DATA SCIENTIST",IF(SEARCH("DATA ANALYST",UPPER(A184),1),"DATA ANALYST",IF(SEARCH("DATA ENGINEER",UPPER(A184),1),"DATA ENGINEER",others)))</f>
        <v>#VALUE!</v>
      </c>
      <c r="C184" t="s">
        <v>2378</v>
      </c>
      <c r="D184" t="s">
        <v>744</v>
      </c>
      <c r="G184">
        <v>54</v>
      </c>
      <c r="H184">
        <v>54</v>
      </c>
      <c r="K184" t="s">
        <v>2435</v>
      </c>
      <c r="L184">
        <v>115</v>
      </c>
      <c r="O184">
        <v>115</v>
      </c>
      <c r="P184" t="s">
        <v>2457</v>
      </c>
      <c r="Q184">
        <v>84.5</v>
      </c>
      <c r="R184" t="s">
        <v>2674</v>
      </c>
      <c r="S184" s="1" t="s">
        <v>759</v>
      </c>
      <c r="T184" s="1">
        <v>0</v>
      </c>
      <c r="U184" s="1">
        <v>0</v>
      </c>
      <c r="V184" s="1">
        <v>0</v>
      </c>
      <c r="W184" s="1">
        <v>0</v>
      </c>
      <c r="X184" s="1">
        <v>0</v>
      </c>
      <c r="Y184" s="1">
        <v>1</v>
      </c>
      <c r="Z184" s="1">
        <v>3627</v>
      </c>
      <c r="AA184">
        <v>3.3</v>
      </c>
      <c r="AB184" s="1" t="s">
        <v>68</v>
      </c>
      <c r="AC184" s="1" t="s">
        <v>1726</v>
      </c>
      <c r="AD184" t="s">
        <v>69</v>
      </c>
      <c r="AE184" t="s">
        <v>2363</v>
      </c>
      <c r="AF184" t="s">
        <v>69</v>
      </c>
      <c r="AG184">
        <v>1</v>
      </c>
      <c r="AH184" t="s">
        <v>24</v>
      </c>
      <c r="AL184">
        <v>2014</v>
      </c>
      <c r="AM184">
        <v>10</v>
      </c>
      <c r="AN184" t="s">
        <v>70</v>
      </c>
      <c r="AO184" t="s">
        <v>26</v>
      </c>
      <c r="AP184" t="s">
        <v>27</v>
      </c>
      <c r="AQ184" s="8" t="s">
        <v>2400</v>
      </c>
      <c r="AR184" s="8"/>
      <c r="AS184" t="s">
        <v>2411</v>
      </c>
      <c r="AT184" s="10" t="e">
        <f>IF(SEARCH("m",AS240,1),SUBSTITUTE(AS240,"million","000000",1),)</f>
        <v>#VALUE!</v>
      </c>
      <c r="AU184" s="8"/>
      <c r="AV184" s="8" t="s">
        <v>2412</v>
      </c>
      <c r="AW184" s="8" t="e">
        <f t="shared" si="35"/>
        <v>#VALUE!</v>
      </c>
      <c r="AX184" t="s">
        <v>2357</v>
      </c>
      <c r="BB184" t="str">
        <v>Sr. Data Engineer (ETL Developer)</v>
      </c>
    </row>
    <row r="185" spans="1:54" ht="39" customHeight="1" x14ac:dyDescent="0.35">
      <c r="A185" t="s">
        <v>760</v>
      </c>
      <c r="B185" t="e" cm="1">
        <f t="array" ref="B185">IF(SEARCH("DATA SCIENTIST",UPPER(A185),1),"DATA SCIENTIST",IF(SEARCH("DATA ANALYST",UPPER(A185),1),"DATA ANALYST",IF(SEARCH("DATA ENGINEER",UPPER(A185),1),"DATA ENGINEER",others)))</f>
        <v>#VALUE!</v>
      </c>
      <c r="C185" t="s">
        <v>2378</v>
      </c>
      <c r="D185" t="s">
        <v>761</v>
      </c>
      <c r="G185">
        <v>190</v>
      </c>
      <c r="H185">
        <v>190</v>
      </c>
      <c r="K185" t="s">
        <v>2513</v>
      </c>
      <c r="L185">
        <v>220</v>
      </c>
      <c r="O185">
        <v>220</v>
      </c>
      <c r="P185" t="s">
        <v>2559</v>
      </c>
      <c r="Q185">
        <v>205</v>
      </c>
      <c r="R185" t="s">
        <v>2689</v>
      </c>
      <c r="S185" s="1" t="s">
        <v>762</v>
      </c>
      <c r="T185" s="1">
        <v>1</v>
      </c>
      <c r="U185" s="1">
        <v>1</v>
      </c>
      <c r="V185" s="1">
        <v>0</v>
      </c>
      <c r="W185" s="1">
        <v>1</v>
      </c>
      <c r="X185" s="1">
        <v>1</v>
      </c>
      <c r="Y185" s="1">
        <v>0</v>
      </c>
      <c r="Z185" s="1">
        <v>4049</v>
      </c>
      <c r="AA185">
        <v>4.0999999999999996</v>
      </c>
      <c r="AB185" s="1" t="s">
        <v>763</v>
      </c>
      <c r="AC185" s="1" t="s">
        <v>1874</v>
      </c>
      <c r="AD185" t="s">
        <v>121</v>
      </c>
      <c r="AE185" t="s">
        <v>2365</v>
      </c>
      <c r="AF185" t="s">
        <v>121</v>
      </c>
      <c r="AG185">
        <v>1</v>
      </c>
      <c r="AH185" t="s">
        <v>45</v>
      </c>
      <c r="AI185">
        <v>51</v>
      </c>
      <c r="AJ185">
        <v>200</v>
      </c>
      <c r="AK185" s="7">
        <f t="shared" ref="AK185:AK190" si="50">AVERAGE(AI185,AJ185)</f>
        <v>125.5</v>
      </c>
      <c r="AL185">
        <v>2010</v>
      </c>
      <c r="AM185">
        <v>14</v>
      </c>
      <c r="AN185" t="s">
        <v>18</v>
      </c>
      <c r="AO185" t="s">
        <v>74</v>
      </c>
      <c r="AP185" t="s">
        <v>75</v>
      </c>
      <c r="AQ185" s="8" t="s">
        <v>2397</v>
      </c>
      <c r="AR185" s="8"/>
      <c r="AS185">
        <v>50</v>
      </c>
      <c r="AT185" s="10" t="str">
        <f t="shared" ref="AT185:AT188" si="51">IF(SEARCH("m",AV185,1),_xlfn.CONCAT(AS185,"000000"),0)</f>
        <v>50000000</v>
      </c>
      <c r="AU185" s="8"/>
      <c r="AV185" s="8" t="s">
        <v>2408</v>
      </c>
      <c r="AW185" s="8" t="str">
        <f t="shared" si="35"/>
        <v xml:space="preserve">100 000000 </v>
      </c>
      <c r="AX185" t="s">
        <v>764</v>
      </c>
      <c r="BB185" t="str">
        <v>Senior Data scientist Artificial Intelligence</v>
      </c>
    </row>
    <row r="186" spans="1:54" ht="39" customHeight="1" x14ac:dyDescent="0.35">
      <c r="A186" t="s">
        <v>765</v>
      </c>
      <c r="B186" t="e" cm="1">
        <f t="array" ref="B186">IF(SEARCH("DATA SCIENTIST",UPPER(A186),1),"DATA SCIENTIST",IF(SEARCH("DATA ANALYST",UPPER(A186),1),"DATA ANALYST",IF(SEARCH("DATA ENGINEER",UPPER(A186),1),"DATA ENGINEER",others)))</f>
        <v>#VALUE!</v>
      </c>
      <c r="C186" t="s">
        <v>2378</v>
      </c>
      <c r="D186" t="s">
        <v>766</v>
      </c>
      <c r="G186">
        <v>35</v>
      </c>
      <c r="H186">
        <v>35</v>
      </c>
      <c r="K186" t="s">
        <v>2504</v>
      </c>
      <c r="L186">
        <v>62</v>
      </c>
      <c r="O186">
        <v>62</v>
      </c>
      <c r="P186" t="s">
        <v>2517</v>
      </c>
      <c r="Q186">
        <v>48.5</v>
      </c>
      <c r="R186" t="s">
        <v>2690</v>
      </c>
      <c r="S186" s="1" t="s">
        <v>767</v>
      </c>
      <c r="T186" s="1">
        <v>0</v>
      </c>
      <c r="U186" s="1">
        <v>0</v>
      </c>
      <c r="V186" s="1">
        <v>1</v>
      </c>
      <c r="W186" s="1">
        <v>0</v>
      </c>
      <c r="X186" s="1">
        <v>0</v>
      </c>
      <c r="Y186" s="1">
        <v>0</v>
      </c>
      <c r="Z186" s="1">
        <v>4608</v>
      </c>
      <c r="AA186">
        <v>3.6</v>
      </c>
      <c r="AB186" s="1" t="s">
        <v>768</v>
      </c>
      <c r="AC186" s="1" t="s">
        <v>1875</v>
      </c>
      <c r="AD186" t="s">
        <v>769</v>
      </c>
      <c r="AE186" t="s">
        <v>2365</v>
      </c>
      <c r="AF186" t="s">
        <v>769</v>
      </c>
      <c r="AG186">
        <v>1</v>
      </c>
      <c r="AH186" t="s">
        <v>37</v>
      </c>
      <c r="AI186">
        <v>1001</v>
      </c>
      <c r="AJ186">
        <v>5000</v>
      </c>
      <c r="AK186" s="7">
        <f t="shared" si="50"/>
        <v>3000.5</v>
      </c>
      <c r="AL186">
        <v>1986</v>
      </c>
      <c r="AM186">
        <v>38</v>
      </c>
      <c r="AN186" t="s">
        <v>18</v>
      </c>
      <c r="AO186" t="s">
        <v>770</v>
      </c>
      <c r="AP186" t="s">
        <v>771</v>
      </c>
      <c r="AQ186" s="8" t="s">
        <v>2399</v>
      </c>
      <c r="AR186" s="8"/>
      <c r="AS186">
        <v>100</v>
      </c>
      <c r="AT186" s="10" t="str">
        <f t="shared" si="51"/>
        <v>100000000</v>
      </c>
      <c r="AU186" s="8"/>
      <c r="AV186" s="8" t="s">
        <v>2410</v>
      </c>
      <c r="AW186" s="8" t="str">
        <f t="shared" si="35"/>
        <v xml:space="preserve">500 000000 </v>
      </c>
      <c r="AX186" t="s">
        <v>2357</v>
      </c>
      <c r="BB186" t="str">
        <v>Analytics - Business Assurance Data Analyst</v>
      </c>
    </row>
    <row r="187" spans="1:54" ht="39" customHeight="1" x14ac:dyDescent="0.35">
      <c r="A187" s="2" t="s">
        <v>772</v>
      </c>
      <c r="B187" t="e" cm="1">
        <f t="array" ref="B187">IF(SEARCH("DATA SCIENTIST",UPPER(A187),1),"DATA SCIENTIST",IF(SEARCH("DATA ANALYST",UPPER(A187),1),"DATA ANALYST",IF(SEARCH("DATA ENGINEER",UPPER(A187),1),"DATA ENGINEER",others)))</f>
        <v>#VALUE!</v>
      </c>
      <c r="C187" t="s">
        <v>2378</v>
      </c>
      <c r="D187" s="2" t="s">
        <v>773</v>
      </c>
      <c r="E187" s="2"/>
      <c r="F187" s="2"/>
      <c r="G187" s="2">
        <v>18</v>
      </c>
      <c r="H187">
        <v>37</v>
      </c>
      <c r="I187" s="4">
        <v>37440</v>
      </c>
      <c r="J187" s="2">
        <v>37</v>
      </c>
      <c r="K187" s="2" t="s">
        <v>2480</v>
      </c>
      <c r="L187" s="2">
        <v>25</v>
      </c>
      <c r="M187" s="4">
        <v>52000</v>
      </c>
      <c r="N187" s="2">
        <v>52</v>
      </c>
      <c r="O187">
        <v>52</v>
      </c>
      <c r="P187" s="2" t="s">
        <v>2460</v>
      </c>
      <c r="Q187" s="6">
        <v>44.5</v>
      </c>
      <c r="R187" s="6" t="s">
        <v>2691</v>
      </c>
      <c r="S187" s="3" t="s">
        <v>774</v>
      </c>
      <c r="T187" s="1">
        <v>0</v>
      </c>
      <c r="U187" s="1">
        <v>0</v>
      </c>
      <c r="V187" s="1">
        <v>0</v>
      </c>
      <c r="W187" s="1">
        <v>1</v>
      </c>
      <c r="X187" s="1">
        <v>0</v>
      </c>
      <c r="Y187" s="1">
        <v>1</v>
      </c>
      <c r="Z187" s="1">
        <v>5160</v>
      </c>
      <c r="AA187" s="2">
        <v>4</v>
      </c>
      <c r="AB187" s="3" t="s">
        <v>775</v>
      </c>
      <c r="AC187" s="3" t="s">
        <v>1876</v>
      </c>
      <c r="AD187" s="2" t="s">
        <v>776</v>
      </c>
      <c r="AE187" t="s">
        <v>2364</v>
      </c>
      <c r="AF187" s="2" t="s">
        <v>777</v>
      </c>
      <c r="AG187">
        <v>0</v>
      </c>
      <c r="AH187" s="2" t="s">
        <v>37</v>
      </c>
      <c r="AI187">
        <v>1001</v>
      </c>
      <c r="AJ187">
        <v>5000</v>
      </c>
      <c r="AK187" s="7">
        <f t="shared" si="50"/>
        <v>3000.5</v>
      </c>
      <c r="AL187" s="2">
        <v>1977</v>
      </c>
      <c r="AM187">
        <v>47</v>
      </c>
      <c r="AN187" s="2" t="s">
        <v>70</v>
      </c>
      <c r="AO187" s="2" t="s">
        <v>26</v>
      </c>
      <c r="AP187" s="2" t="s">
        <v>27</v>
      </c>
      <c r="AQ187" s="8" t="s">
        <v>2397</v>
      </c>
      <c r="AR187" s="9"/>
      <c r="AS187">
        <v>50</v>
      </c>
      <c r="AT187" s="10" t="str">
        <f t="shared" si="51"/>
        <v>50000000</v>
      </c>
      <c r="AU187" s="9"/>
      <c r="AV187" s="9" t="s">
        <v>2408</v>
      </c>
      <c r="AW187" s="8" t="str">
        <f t="shared" si="35"/>
        <v xml:space="preserve">100 000000 </v>
      </c>
      <c r="AX187" s="2" t="s">
        <v>2357</v>
      </c>
      <c r="BB187" t="str">
        <v>Associate Director/Director, Safety Scientist</v>
      </c>
    </row>
    <row r="188" spans="1:54" ht="39" customHeight="1" x14ac:dyDescent="0.35">
      <c r="A188" t="s">
        <v>778</v>
      </c>
      <c r="B188" t="e" cm="1">
        <f t="array" ref="B188">IF(SEARCH("DATA SCIENTIST",UPPER(A188),1),"DATA SCIENTIST",IF(SEARCH("DATA ANALYST",UPPER(A188),1),"DATA ANALYST",IF(SEARCH("DATA ENGINEER",UPPER(A188),1),"DATA ENGINEER",others)))</f>
        <v>#VALUE!</v>
      </c>
      <c r="C188" t="s">
        <v>2378</v>
      </c>
      <c r="D188" t="s">
        <v>779</v>
      </c>
      <c r="G188">
        <v>39</v>
      </c>
      <c r="H188">
        <v>39</v>
      </c>
      <c r="K188" t="s">
        <v>2483</v>
      </c>
      <c r="L188">
        <v>66</v>
      </c>
      <c r="O188">
        <v>66</v>
      </c>
      <c r="P188" t="s">
        <v>2515</v>
      </c>
      <c r="Q188">
        <v>52.5</v>
      </c>
      <c r="R188" t="s">
        <v>2692</v>
      </c>
      <c r="S188" s="1" t="s">
        <v>780</v>
      </c>
      <c r="T188" s="1">
        <v>0</v>
      </c>
      <c r="U188" s="1">
        <v>0</v>
      </c>
      <c r="V188" s="1">
        <v>0</v>
      </c>
      <c r="W188" s="1">
        <v>0</v>
      </c>
      <c r="X188" s="1">
        <v>0</v>
      </c>
      <c r="Y188" s="1">
        <v>0</v>
      </c>
      <c r="Z188" s="1">
        <v>2433</v>
      </c>
      <c r="AA188">
        <v>2.4</v>
      </c>
      <c r="AB188" s="1" t="s">
        <v>781</v>
      </c>
      <c r="AC188" s="1" t="s">
        <v>1877</v>
      </c>
      <c r="AD188" t="s">
        <v>782</v>
      </c>
      <c r="AE188" t="s">
        <v>2370</v>
      </c>
      <c r="AF188" t="s">
        <v>783</v>
      </c>
      <c r="AG188">
        <v>0</v>
      </c>
      <c r="AH188" t="s">
        <v>17</v>
      </c>
      <c r="AI188">
        <v>501</v>
      </c>
      <c r="AJ188">
        <v>1000</v>
      </c>
      <c r="AK188" s="7">
        <f t="shared" si="50"/>
        <v>750.5</v>
      </c>
      <c r="AL188" t="s">
        <v>2357</v>
      </c>
      <c r="AM188" t="s">
        <v>2357</v>
      </c>
      <c r="AN188" t="s">
        <v>18</v>
      </c>
      <c r="AO188" t="s">
        <v>784</v>
      </c>
      <c r="AP188" t="s">
        <v>218</v>
      </c>
      <c r="AQ188" s="8" t="s">
        <v>2399</v>
      </c>
      <c r="AR188" s="8"/>
      <c r="AS188">
        <v>100</v>
      </c>
      <c r="AT188" s="10" t="str">
        <f t="shared" si="51"/>
        <v>100000000</v>
      </c>
      <c r="AU188" s="8"/>
      <c r="AV188" s="8" t="s">
        <v>2410</v>
      </c>
      <c r="AW188" s="8" t="str">
        <f t="shared" si="35"/>
        <v xml:space="preserve">500 000000 </v>
      </c>
      <c r="AX188" t="s">
        <v>2357</v>
      </c>
      <c r="BB188" t="str">
        <v>Senior Scientist, Cell Pharmacology/Assay Development</v>
      </c>
    </row>
    <row r="189" spans="1:54" ht="39" customHeight="1" x14ac:dyDescent="0.35">
      <c r="A189" t="s">
        <v>785</v>
      </c>
      <c r="B189" t="e" cm="1">
        <f t="array" ref="B189">IF(SEARCH("DATA SCIENTIST",UPPER(A189),1),"DATA SCIENTIST",IF(SEARCH("DATA ANALYST",UPPER(A189),1),"DATA ANALYST",IF(SEARCH("DATA ENGINEER",UPPER(A189),1),"DATA ENGINEER",others)))</f>
        <v>#VALUE!</v>
      </c>
      <c r="C189" t="s">
        <v>2427</v>
      </c>
      <c r="D189" t="s">
        <v>587</v>
      </c>
      <c r="G189">
        <v>81</v>
      </c>
      <c r="H189">
        <v>81</v>
      </c>
      <c r="K189" t="s">
        <v>2447</v>
      </c>
      <c r="L189">
        <v>167</v>
      </c>
      <c r="O189">
        <v>167</v>
      </c>
      <c r="P189" t="s">
        <v>2579</v>
      </c>
      <c r="Q189">
        <v>124</v>
      </c>
      <c r="R189" t="s">
        <v>2501</v>
      </c>
      <c r="S189" s="1" t="s">
        <v>786</v>
      </c>
      <c r="T189" s="1">
        <v>0</v>
      </c>
      <c r="U189" s="1">
        <v>1</v>
      </c>
      <c r="V189" s="1">
        <v>0</v>
      </c>
      <c r="W189" s="1">
        <v>0</v>
      </c>
      <c r="X189" s="1">
        <v>0</v>
      </c>
      <c r="Y189" s="1">
        <v>0</v>
      </c>
      <c r="Z189" s="1">
        <v>5397</v>
      </c>
      <c r="AA189">
        <v>2.6</v>
      </c>
      <c r="AB189" s="1" t="s">
        <v>589</v>
      </c>
      <c r="AC189" s="1" t="s">
        <v>1841</v>
      </c>
      <c r="AD189" t="s">
        <v>342</v>
      </c>
      <c r="AE189" t="s">
        <v>2380</v>
      </c>
      <c r="AF189" t="s">
        <v>342</v>
      </c>
      <c r="AG189">
        <v>1</v>
      </c>
      <c r="AH189" t="s">
        <v>17</v>
      </c>
      <c r="AI189">
        <v>501</v>
      </c>
      <c r="AJ189">
        <v>1000</v>
      </c>
      <c r="AK189" s="7">
        <f t="shared" si="50"/>
        <v>750.5</v>
      </c>
      <c r="AL189">
        <v>1984</v>
      </c>
      <c r="AM189">
        <v>40</v>
      </c>
      <c r="AN189" t="s">
        <v>590</v>
      </c>
      <c r="AO189" t="s">
        <v>591</v>
      </c>
      <c r="AP189" t="s">
        <v>441</v>
      </c>
      <c r="AQ189" s="8" t="s">
        <v>47</v>
      </c>
      <c r="AR189" s="8" t="s">
        <v>47</v>
      </c>
      <c r="AT189" s="10" t="e" cm="1">
        <f t="array" ref="AT189">_xlfn.IFS(SEARCH("m",AS189,1),SUBSTITUTE(AS189,"million","000000",1),SEARCH("b",AS189,1),SUBSTITUTE(AS189,"billion","000000000",1))</f>
        <v>#VALUE!</v>
      </c>
      <c r="AU189" s="8"/>
      <c r="AV189" s="8"/>
      <c r="AW189" s="8" t="e">
        <f t="shared" si="35"/>
        <v>#VALUE!</v>
      </c>
      <c r="AX189" t="s">
        <v>2357</v>
      </c>
      <c r="BB189" t="str">
        <v>Data Analyst Senior</v>
      </c>
    </row>
    <row r="190" spans="1:54" ht="39" customHeight="1" x14ac:dyDescent="0.35">
      <c r="A190" t="s">
        <v>787</v>
      </c>
      <c r="B190" t="e" cm="1">
        <f t="array" ref="B190">IF(SEARCH("DATA SCIENTIST",UPPER(A190),1),"DATA SCIENTIST",IF(SEARCH("DATA ANALYST",UPPER(A190),1),"DATA ANALYST",IF(SEARCH("DATA ENGINEER",UPPER(A190),1),"DATA ENGINEER",others)))</f>
        <v>#VALUE!</v>
      </c>
      <c r="C190" t="s">
        <v>2378</v>
      </c>
      <c r="D190" t="s">
        <v>788</v>
      </c>
      <c r="G190">
        <v>42</v>
      </c>
      <c r="H190">
        <v>42</v>
      </c>
      <c r="K190" t="s">
        <v>2508</v>
      </c>
      <c r="L190">
        <v>86</v>
      </c>
      <c r="O190">
        <v>86</v>
      </c>
      <c r="P190" t="s">
        <v>2433</v>
      </c>
      <c r="Q190">
        <v>64</v>
      </c>
      <c r="R190" t="s">
        <v>2439</v>
      </c>
      <c r="S190" s="1" t="s">
        <v>789</v>
      </c>
      <c r="T190" s="1">
        <v>0</v>
      </c>
      <c r="U190" s="1">
        <v>0</v>
      </c>
      <c r="V190" s="1">
        <v>0</v>
      </c>
      <c r="W190" s="1">
        <v>0</v>
      </c>
      <c r="X190" s="1">
        <v>0</v>
      </c>
      <c r="Y190" s="1">
        <v>0</v>
      </c>
      <c r="Z190" s="1">
        <v>3846</v>
      </c>
      <c r="AA190">
        <v>3.5</v>
      </c>
      <c r="AB190" s="1" t="s">
        <v>790</v>
      </c>
      <c r="AC190" s="1" t="s">
        <v>1878</v>
      </c>
      <c r="AD190" t="s">
        <v>791</v>
      </c>
      <c r="AE190" t="s">
        <v>2365</v>
      </c>
      <c r="AF190" t="s">
        <v>791</v>
      </c>
      <c r="AG190">
        <v>1</v>
      </c>
      <c r="AH190" t="s">
        <v>17</v>
      </c>
      <c r="AI190">
        <v>501</v>
      </c>
      <c r="AJ190">
        <v>1000</v>
      </c>
      <c r="AK190" s="7">
        <f t="shared" si="50"/>
        <v>750.5</v>
      </c>
      <c r="AL190">
        <v>1996</v>
      </c>
      <c r="AM190">
        <v>28</v>
      </c>
      <c r="AN190" t="s">
        <v>128</v>
      </c>
      <c r="AO190" t="s">
        <v>26</v>
      </c>
      <c r="AP190" t="s">
        <v>27</v>
      </c>
      <c r="AQ190" s="8" t="s">
        <v>2400</v>
      </c>
      <c r="AR190" s="8"/>
      <c r="AS190" t="s">
        <v>2411</v>
      </c>
      <c r="AT190" s="10" t="e">
        <f>IF(SEARCH("m",AS246,1),SUBSTITUTE(AS246,"million","000000",1),)</f>
        <v>#VALUE!</v>
      </c>
      <c r="AU190" s="8"/>
      <c r="AV190" s="8" t="s">
        <v>2412</v>
      </c>
      <c r="AW190" s="8" t="e">
        <f t="shared" si="35"/>
        <v>#VALUE!</v>
      </c>
      <c r="AX190" t="s">
        <v>2357</v>
      </c>
      <c r="BB190" t="str">
        <v>Lead Data Engineer (Python)</v>
      </c>
    </row>
    <row r="191" spans="1:54" ht="39" customHeight="1" x14ac:dyDescent="0.35">
      <c r="A191" t="s">
        <v>792</v>
      </c>
      <c r="B191" t="e" cm="1">
        <f t="array" ref="B191">IF(SEARCH("DATA SCIENTIST",UPPER(A191),1),"DATA SCIENTIST",IF(SEARCH("DATA ANALYST",UPPER(A191),1),"DATA ANALYST",IF(SEARCH("DATA ENGINEER",UPPER(A191),1),"DATA ENGINEER",others)))</f>
        <v>#VALUE!</v>
      </c>
      <c r="C191" t="s">
        <v>2378</v>
      </c>
      <c r="D191" t="s">
        <v>793</v>
      </c>
      <c r="G191">
        <v>69</v>
      </c>
      <c r="H191">
        <v>69</v>
      </c>
      <c r="K191" t="s">
        <v>2514</v>
      </c>
      <c r="L191">
        <v>127</v>
      </c>
      <c r="O191">
        <v>127</v>
      </c>
      <c r="P191" t="s">
        <v>2519</v>
      </c>
      <c r="Q191">
        <v>98</v>
      </c>
      <c r="R191" t="s">
        <v>2601</v>
      </c>
      <c r="S191" s="1" t="s">
        <v>794</v>
      </c>
      <c r="T191" s="1">
        <v>1</v>
      </c>
      <c r="U191" s="1">
        <v>0</v>
      </c>
      <c r="V191" s="1">
        <v>0</v>
      </c>
      <c r="W191" s="1">
        <v>0</v>
      </c>
      <c r="X191" s="1">
        <v>0</v>
      </c>
      <c r="Y191" s="1">
        <v>0</v>
      </c>
      <c r="Z191" s="1">
        <v>2133</v>
      </c>
      <c r="AA191">
        <v>3</v>
      </c>
      <c r="AB191" s="1" t="s">
        <v>795</v>
      </c>
      <c r="AC191" s="1" t="s">
        <v>1879</v>
      </c>
      <c r="AD191" t="s">
        <v>796</v>
      </c>
      <c r="AE191" t="s">
        <v>2390</v>
      </c>
      <c r="AF191" t="s">
        <v>796</v>
      </c>
      <c r="AG191">
        <v>1</v>
      </c>
      <c r="AH191" t="s">
        <v>24</v>
      </c>
      <c r="AL191">
        <v>1958</v>
      </c>
      <c r="AM191">
        <v>66</v>
      </c>
      <c r="AN191" t="s">
        <v>18</v>
      </c>
      <c r="AO191" t="s">
        <v>797</v>
      </c>
      <c r="AP191" t="s">
        <v>81</v>
      </c>
      <c r="AQ191" s="8" t="s">
        <v>94</v>
      </c>
      <c r="AR191" s="8"/>
      <c r="AS191" t="s">
        <v>2415</v>
      </c>
      <c r="AT191" s="10" t="e" cm="1">
        <f t="array" ref="AT191">_xlfn.IFS(SEARCH("m",AS191,1),SUBSTITUTE(AS191,"million","000000",1),SEARCH("b",AS191,1),SUBSTITUTE(AS191,"billion","000000000",1))</f>
        <v>#VALUE!</v>
      </c>
      <c r="AU191" s="8"/>
      <c r="AV191" s="8"/>
      <c r="AW191" s="8" t="e">
        <f t="shared" si="35"/>
        <v>#VALUE!</v>
      </c>
      <c r="AX191" t="s">
        <v>798</v>
      </c>
      <c r="BB191" t="str">
        <v>Senior Data scientist 4 Artificial Intelligence</v>
      </c>
    </row>
    <row r="192" spans="1:54" ht="39" customHeight="1" x14ac:dyDescent="0.35">
      <c r="A192" s="2" t="s">
        <v>799</v>
      </c>
      <c r="B192" t="e" cm="1">
        <f t="array" ref="B192">IF(SEARCH("DATA SCIENTIST",UPPER(A192),1),"DATA SCIENTIST",IF(SEARCH("DATA ANALYST",UPPER(A192),1),"DATA ANALYST",IF(SEARCH("DATA ENGINEER",UPPER(A192),1),"DATA ENGINEER",others)))</f>
        <v>#VALUE!</v>
      </c>
      <c r="C192" t="s">
        <v>2378</v>
      </c>
      <c r="D192" s="2" t="s">
        <v>696</v>
      </c>
      <c r="E192" s="2"/>
      <c r="F192" s="2"/>
      <c r="G192" s="2">
        <v>21</v>
      </c>
      <c r="H192">
        <v>44</v>
      </c>
      <c r="I192" s="4">
        <v>43680</v>
      </c>
      <c r="J192" s="2">
        <v>44</v>
      </c>
      <c r="K192" s="2" t="s">
        <v>2500</v>
      </c>
      <c r="L192" s="2">
        <v>34</v>
      </c>
      <c r="M192" s="4">
        <v>70720</v>
      </c>
      <c r="N192" s="2">
        <v>71</v>
      </c>
      <c r="O192">
        <v>71</v>
      </c>
      <c r="P192" s="2" t="s">
        <v>2434</v>
      </c>
      <c r="Q192" s="6">
        <v>57.5</v>
      </c>
      <c r="R192" s="6" t="s">
        <v>2693</v>
      </c>
      <c r="S192" s="3" t="s">
        <v>800</v>
      </c>
      <c r="T192" s="1">
        <v>0</v>
      </c>
      <c r="U192" s="1">
        <v>0</v>
      </c>
      <c r="V192" s="1">
        <v>0</v>
      </c>
      <c r="W192" s="1">
        <v>0</v>
      </c>
      <c r="X192" s="1">
        <v>0</v>
      </c>
      <c r="Y192" s="1">
        <v>0</v>
      </c>
      <c r="Z192" s="1">
        <v>2801</v>
      </c>
      <c r="AA192" s="2">
        <v>3.6</v>
      </c>
      <c r="AB192" s="3" t="s">
        <v>698</v>
      </c>
      <c r="AC192" s="3" t="s">
        <v>1862</v>
      </c>
      <c r="AD192" s="2" t="s">
        <v>801</v>
      </c>
      <c r="AE192" t="s">
        <v>2391</v>
      </c>
      <c r="AF192" s="2" t="s">
        <v>699</v>
      </c>
      <c r="AG192">
        <v>0</v>
      </c>
      <c r="AH192" s="2" t="s">
        <v>37</v>
      </c>
      <c r="AI192">
        <v>1001</v>
      </c>
      <c r="AJ192">
        <v>5000</v>
      </c>
      <c r="AK192" s="7">
        <f t="shared" ref="AK192:AK195" si="52">AVERAGE(AI192,AJ192)</f>
        <v>3000.5</v>
      </c>
      <c r="AL192" s="2">
        <v>1935</v>
      </c>
      <c r="AM192">
        <v>89</v>
      </c>
      <c r="AN192" s="2" t="s">
        <v>128</v>
      </c>
      <c r="AO192" s="2" t="s">
        <v>26</v>
      </c>
      <c r="AP192" s="2" t="s">
        <v>27</v>
      </c>
      <c r="AQ192" s="8" t="s">
        <v>2399</v>
      </c>
      <c r="AR192" s="9"/>
      <c r="AS192">
        <v>100</v>
      </c>
      <c r="AT192" s="10" t="str">
        <f>IF(SEARCH("m",AV192,1),_xlfn.CONCAT(AS192,"000000"),0)</f>
        <v>100000000</v>
      </c>
      <c r="AU192" s="9"/>
      <c r="AV192" s="9" t="s">
        <v>2410</v>
      </c>
      <c r="AW192" s="8" t="str">
        <f t="shared" si="35"/>
        <v xml:space="preserve">500 000000 </v>
      </c>
      <c r="AX192" s="2" t="s">
        <v>2357</v>
      </c>
      <c r="BB192" t="str">
        <v>Medical Lab Scientist - MLT</v>
      </c>
    </row>
    <row r="193" spans="1:54" ht="39" customHeight="1" x14ac:dyDescent="0.35">
      <c r="A193" t="s">
        <v>802</v>
      </c>
      <c r="B193" t="e" cm="1">
        <f t="array" ref="B193">IF(SEARCH("DATA SCIENTIST",UPPER(A193),1),"DATA SCIENTIST",IF(SEARCH("DATA ANALYST",UPPER(A193),1),"DATA ANALYST",IF(SEARCH("DATA ENGINEER",UPPER(A193),1),"DATA ENGINEER",others)))</f>
        <v>#VALUE!</v>
      </c>
      <c r="C193" t="s">
        <v>2378</v>
      </c>
      <c r="D193" t="s">
        <v>803</v>
      </c>
      <c r="G193">
        <v>40</v>
      </c>
      <c r="H193">
        <v>40</v>
      </c>
      <c r="K193" t="s">
        <v>2486</v>
      </c>
      <c r="L193">
        <v>68</v>
      </c>
      <c r="O193">
        <v>68</v>
      </c>
      <c r="P193" t="s">
        <v>2459</v>
      </c>
      <c r="Q193">
        <v>54</v>
      </c>
      <c r="R193" t="s">
        <v>2435</v>
      </c>
      <c r="S193" s="1" t="s">
        <v>804</v>
      </c>
      <c r="T193" s="1">
        <v>0</v>
      </c>
      <c r="U193" s="1">
        <v>0</v>
      </c>
      <c r="V193" s="1">
        <v>0</v>
      </c>
      <c r="W193" s="1">
        <v>0</v>
      </c>
      <c r="X193" s="1">
        <v>0</v>
      </c>
      <c r="Y193" s="1">
        <v>0</v>
      </c>
      <c r="Z193" s="1">
        <v>2832</v>
      </c>
      <c r="AA193">
        <v>3.3</v>
      </c>
      <c r="AB193" s="1" t="s">
        <v>805</v>
      </c>
      <c r="AC193" s="1" t="s">
        <v>1880</v>
      </c>
      <c r="AD193" t="s">
        <v>425</v>
      </c>
      <c r="AE193" t="s">
        <v>2384</v>
      </c>
      <c r="AF193" t="s">
        <v>425</v>
      </c>
      <c r="AG193">
        <v>1</v>
      </c>
      <c r="AH193" t="s">
        <v>17</v>
      </c>
      <c r="AI193">
        <v>501</v>
      </c>
      <c r="AJ193">
        <v>1000</v>
      </c>
      <c r="AK193" s="7">
        <f t="shared" si="52"/>
        <v>750.5</v>
      </c>
      <c r="AL193">
        <v>1964</v>
      </c>
      <c r="AM193">
        <v>60</v>
      </c>
      <c r="AN193" t="s">
        <v>18</v>
      </c>
      <c r="AO193" t="s">
        <v>784</v>
      </c>
      <c r="AP193" t="s">
        <v>218</v>
      </c>
      <c r="AQ193" s="8" t="s">
        <v>47</v>
      </c>
      <c r="AR193" s="8" t="s">
        <v>47</v>
      </c>
      <c r="AT193" s="10" t="e" cm="1">
        <f t="array" ref="AT193">_xlfn.IFS(SEARCH("m",AS193,1),SUBSTITUTE(AS193,"million","000000",1),SEARCH("b",AS193,1),SUBSTITUTE(AS193,"billion","000000000",1))</f>
        <v>#VALUE!</v>
      </c>
      <c r="AU193" s="8"/>
      <c r="AV193" s="8"/>
      <c r="AW193" s="8" t="e">
        <f t="shared" si="35"/>
        <v>#VALUE!</v>
      </c>
      <c r="AX193" t="s">
        <v>2357</v>
      </c>
      <c r="BB193" t="str">
        <v>Senior Operations Data Analyst, Call Center Operations</v>
      </c>
    </row>
    <row r="194" spans="1:54" ht="39" customHeight="1" x14ac:dyDescent="0.35">
      <c r="A194" t="s">
        <v>806</v>
      </c>
      <c r="B194" t="e" cm="1">
        <f t="array" ref="B194">IF(SEARCH("DATA SCIENTIST",UPPER(A194),1),"DATA SCIENTIST",IF(SEARCH("DATA ANALYST",UPPER(A194),1),"DATA ANALYST",IF(SEARCH("DATA ENGINEER",UPPER(A194),1),"DATA ENGINEER",others)))</f>
        <v>#VALUE!</v>
      </c>
      <c r="C194" t="s">
        <v>2378</v>
      </c>
      <c r="D194" t="s">
        <v>807</v>
      </c>
      <c r="G194">
        <v>49</v>
      </c>
      <c r="H194">
        <v>49</v>
      </c>
      <c r="K194" t="s">
        <v>2468</v>
      </c>
      <c r="L194">
        <v>113</v>
      </c>
      <c r="O194">
        <v>113</v>
      </c>
      <c r="P194" t="s">
        <v>2498</v>
      </c>
      <c r="Q194">
        <v>81</v>
      </c>
      <c r="R194" t="s">
        <v>2447</v>
      </c>
      <c r="S194" s="1" t="s">
        <v>808</v>
      </c>
      <c r="T194" s="1">
        <v>0</v>
      </c>
      <c r="U194" s="1">
        <v>0</v>
      </c>
      <c r="V194" s="1">
        <v>1</v>
      </c>
      <c r="W194" s="1">
        <v>0</v>
      </c>
      <c r="X194" s="1">
        <v>0</v>
      </c>
      <c r="Y194" s="1">
        <v>0</v>
      </c>
      <c r="Z194" s="1">
        <v>3782</v>
      </c>
      <c r="AA194">
        <v>2.7</v>
      </c>
      <c r="AB194" s="1" t="s">
        <v>809</v>
      </c>
      <c r="AC194" s="1" t="s">
        <v>1881</v>
      </c>
      <c r="AD194" t="s">
        <v>490</v>
      </c>
      <c r="AE194" t="s">
        <v>2360</v>
      </c>
      <c r="AF194" t="s">
        <v>490</v>
      </c>
      <c r="AG194">
        <v>1</v>
      </c>
      <c r="AH194" t="s">
        <v>52</v>
      </c>
      <c r="AI194">
        <v>201</v>
      </c>
      <c r="AJ194">
        <v>500</v>
      </c>
      <c r="AK194" s="7">
        <f t="shared" si="52"/>
        <v>350.5</v>
      </c>
      <c r="AL194">
        <v>1961</v>
      </c>
      <c r="AM194">
        <v>63</v>
      </c>
      <c r="AN194" t="s">
        <v>18</v>
      </c>
      <c r="AO194" t="s">
        <v>104</v>
      </c>
      <c r="AP194" t="s">
        <v>104</v>
      </c>
      <c r="AQ194" s="8" t="s">
        <v>2402</v>
      </c>
      <c r="AR194" s="8"/>
      <c r="AS194">
        <v>25</v>
      </c>
      <c r="AT194" s="10" t="str">
        <f t="shared" ref="AT194" si="53">IF(SEARCH("m",AV194,1),_xlfn.CONCAT(AS194,"000000"),0)</f>
        <v>25000000</v>
      </c>
      <c r="AU194" s="8"/>
      <c r="AV194" s="8" t="s">
        <v>2414</v>
      </c>
      <c r="AW194" s="8" t="str">
        <f t="shared" si="35"/>
        <v xml:space="preserve">50 000000 </v>
      </c>
      <c r="AX194" t="s">
        <v>2357</v>
      </c>
      <c r="BB194" t="str">
        <v>Director II, Data Science - GRS Predictive Analytics</v>
      </c>
    </row>
    <row r="195" spans="1:54" ht="39" customHeight="1" x14ac:dyDescent="0.35">
      <c r="A195" t="s">
        <v>810</v>
      </c>
      <c r="B195" t="e" cm="1">
        <f t="array" ref="B195">IF(SEARCH("DATA SCIENTIST",UPPER(A195),1),"DATA SCIENTIST",IF(SEARCH("DATA ANALYST",UPPER(A195),1),"DATA ANALYST",IF(SEARCH("DATA ENGINEER",UPPER(A195),1),"DATA ENGINEER",others)))</f>
        <v>#VALUE!</v>
      </c>
      <c r="C195" t="s">
        <v>2378</v>
      </c>
      <c r="D195" t="s">
        <v>811</v>
      </c>
      <c r="G195">
        <v>75</v>
      </c>
      <c r="H195">
        <v>75</v>
      </c>
      <c r="K195" t="s">
        <v>2450</v>
      </c>
      <c r="L195">
        <v>140</v>
      </c>
      <c r="O195">
        <v>140</v>
      </c>
      <c r="P195" t="s">
        <v>2553</v>
      </c>
      <c r="Q195">
        <v>107.5</v>
      </c>
      <c r="R195" t="s">
        <v>2663</v>
      </c>
      <c r="S195" s="1" t="s">
        <v>812</v>
      </c>
      <c r="T195" s="1">
        <v>0</v>
      </c>
      <c r="U195" s="1">
        <v>0</v>
      </c>
      <c r="V195" s="1">
        <v>0</v>
      </c>
      <c r="W195" s="1">
        <v>0</v>
      </c>
      <c r="X195" s="1">
        <v>0</v>
      </c>
      <c r="Y195" s="1">
        <v>1</v>
      </c>
      <c r="Z195" s="1">
        <v>4290</v>
      </c>
      <c r="AA195">
        <v>3.4</v>
      </c>
      <c r="AB195" s="1" t="s">
        <v>813</v>
      </c>
      <c r="AC195" s="1" t="s">
        <v>1882</v>
      </c>
      <c r="AD195" t="s">
        <v>139</v>
      </c>
      <c r="AE195" t="s">
        <v>2370</v>
      </c>
      <c r="AF195" t="s">
        <v>139</v>
      </c>
      <c r="AG195">
        <v>1</v>
      </c>
      <c r="AH195" t="s">
        <v>37</v>
      </c>
      <c r="AI195">
        <v>1001</v>
      </c>
      <c r="AJ195">
        <v>5000</v>
      </c>
      <c r="AK195" s="7">
        <f t="shared" si="52"/>
        <v>3000.5</v>
      </c>
      <c r="AL195">
        <v>2005</v>
      </c>
      <c r="AM195">
        <v>19</v>
      </c>
      <c r="AN195" t="s">
        <v>53</v>
      </c>
      <c r="AO195" t="s">
        <v>814</v>
      </c>
      <c r="AP195" t="s">
        <v>142</v>
      </c>
      <c r="AQ195" s="8" t="s">
        <v>2398</v>
      </c>
      <c r="AR195" s="8"/>
      <c r="AS195">
        <v>2</v>
      </c>
      <c r="AT195" s="10" t="str">
        <f>IF(SEARCH("b",AV195,1),_xlfn.CONCAT(AS195,"000000000"),0)</f>
        <v>2000000000</v>
      </c>
      <c r="AU195" s="8"/>
      <c r="AV195" s="8" t="s">
        <v>2409</v>
      </c>
      <c r="AW195" s="8" t="e">
        <f t="shared" ref="AW195:AW258" si="54">IF(SEARCH("m",AV195,1),SUBSTITUTE(AV195,"million","000000",1),SUBSTITUTE(AV195,"billion","000000000",1))</f>
        <v>#VALUE!</v>
      </c>
      <c r="AX195" t="s">
        <v>815</v>
      </c>
      <c r="BB195" t="str">
        <v>RESEARCH COMPUTER SCIENTIST - RESEARCH ENGINEER - SR. COMPUTER SCIENTIST - SOFTWARE DEVELOPMENT</v>
      </c>
    </row>
    <row r="196" spans="1:54" ht="39" customHeight="1" x14ac:dyDescent="0.35">
      <c r="A196" t="s">
        <v>2064</v>
      </c>
      <c r="B196" t="str" cm="1">
        <f t="array" ref="B196">IF(SEARCH("DATA SCIENTIST",UPPER(A196),1),"DATA SCIENTIST",IF(SEARCH("DATA ANALYST",UPPER(A196),1),"DATA ANALYST",IF(SEARCH("DATA ENGINEER",UPPER(A196),1),"DATA ENGINEER",others)))</f>
        <v>DATA SCIENTIST</v>
      </c>
      <c r="C196" t="s">
        <v>2378</v>
      </c>
      <c r="D196" t="s">
        <v>816</v>
      </c>
      <c r="G196">
        <v>66</v>
      </c>
      <c r="H196">
        <v>66</v>
      </c>
      <c r="K196" t="s">
        <v>2515</v>
      </c>
      <c r="L196">
        <v>112</v>
      </c>
      <c r="O196">
        <v>112</v>
      </c>
      <c r="P196" t="s">
        <v>2496</v>
      </c>
      <c r="Q196">
        <v>89</v>
      </c>
      <c r="R196" t="s">
        <v>2487</v>
      </c>
      <c r="S196" s="1" t="s">
        <v>2197</v>
      </c>
      <c r="T196" s="1">
        <v>1</v>
      </c>
      <c r="U196" s="1">
        <v>1</v>
      </c>
      <c r="V196" s="1">
        <v>1</v>
      </c>
      <c r="W196" s="1">
        <v>0</v>
      </c>
      <c r="X196" s="1">
        <v>1</v>
      </c>
      <c r="Y196" s="1">
        <v>1</v>
      </c>
      <c r="Z196" s="1">
        <v>5298</v>
      </c>
      <c r="AA196">
        <v>3.7</v>
      </c>
      <c r="AB196" s="1" t="s">
        <v>817</v>
      </c>
      <c r="AC196" s="1" t="s">
        <v>1883</v>
      </c>
      <c r="AD196" t="s">
        <v>86</v>
      </c>
      <c r="AE196" t="s">
        <v>2366</v>
      </c>
      <c r="AF196" t="s">
        <v>818</v>
      </c>
      <c r="AG196">
        <v>0</v>
      </c>
      <c r="AH196" t="s">
        <v>24</v>
      </c>
      <c r="AL196">
        <v>1995</v>
      </c>
      <c r="AM196">
        <v>29</v>
      </c>
      <c r="AN196" t="s">
        <v>53</v>
      </c>
      <c r="AO196" t="s">
        <v>19</v>
      </c>
      <c r="AP196" t="s">
        <v>19</v>
      </c>
      <c r="AQ196" s="8" t="s">
        <v>94</v>
      </c>
      <c r="AR196" s="8"/>
      <c r="AS196" t="s">
        <v>2415</v>
      </c>
      <c r="AT196" s="10" t="e" cm="1">
        <f t="array" ref="AT196">_xlfn.IFS(SEARCH("m",AS196,1),SUBSTITUTE(AS196,"million","000000",1),SEARCH("b",AS196,1),SUBSTITUTE(AS196,"billion","000000000",1))</f>
        <v>#VALUE!</v>
      </c>
      <c r="AU196" s="8"/>
      <c r="AV196" s="8"/>
      <c r="AW196" s="8" t="e">
        <f t="shared" si="54"/>
        <v>#VALUE!</v>
      </c>
      <c r="AX196" t="s">
        <v>819</v>
      </c>
      <c r="BB196" t="str">
        <v>Geospatial Software Developer and Data scientist</v>
      </c>
    </row>
    <row r="197" spans="1:54" ht="39" customHeight="1" x14ac:dyDescent="0.35">
      <c r="A197" t="s">
        <v>2198</v>
      </c>
      <c r="B197" t="str" cm="1">
        <f t="array" ref="B197">IF(SEARCH("DATA SCIENTIST",UPPER(A197),1),"DATA SCIENTIST",IF(SEARCH("DATA ANALYST",UPPER(A197),1),"DATA ANALYST",IF(SEARCH("DATA ENGINEER",UPPER(A197),1),"DATA ENGINEER",others)))</f>
        <v>DATA SCIENTIST</v>
      </c>
      <c r="C197" t="s">
        <v>2427</v>
      </c>
      <c r="D197" t="s">
        <v>820</v>
      </c>
      <c r="G197">
        <v>76</v>
      </c>
      <c r="H197">
        <v>76</v>
      </c>
      <c r="K197" t="s">
        <v>2490</v>
      </c>
      <c r="L197">
        <v>125</v>
      </c>
      <c r="O197">
        <v>125</v>
      </c>
      <c r="P197" t="s">
        <v>2533</v>
      </c>
      <c r="Q197">
        <v>100.5</v>
      </c>
      <c r="R197" t="s">
        <v>2665</v>
      </c>
      <c r="S197" s="1" t="s">
        <v>2199</v>
      </c>
      <c r="T197" s="1">
        <v>0</v>
      </c>
      <c r="U197" s="1">
        <v>0</v>
      </c>
      <c r="V197" s="1">
        <v>0</v>
      </c>
      <c r="W197" s="1">
        <v>0</v>
      </c>
      <c r="X197" s="1">
        <v>0</v>
      </c>
      <c r="Y197" s="1">
        <v>1</v>
      </c>
      <c r="Z197" s="1">
        <v>1806</v>
      </c>
      <c r="AA197">
        <v>4.8</v>
      </c>
      <c r="AB197" s="1" t="s">
        <v>821</v>
      </c>
      <c r="AC197" s="1" t="s">
        <v>1884</v>
      </c>
      <c r="AD197" t="s">
        <v>822</v>
      </c>
      <c r="AE197" t="s">
        <v>2384</v>
      </c>
      <c r="AF197" t="s">
        <v>822</v>
      </c>
      <c r="AG197">
        <v>1</v>
      </c>
      <c r="AH197" t="s">
        <v>37</v>
      </c>
      <c r="AI197">
        <v>1001</v>
      </c>
      <c r="AJ197">
        <v>5000</v>
      </c>
      <c r="AK197" s="7">
        <f t="shared" ref="AK197:AK198" si="55">AVERAGE(AI197,AJ197)</f>
        <v>3000.5</v>
      </c>
      <c r="AL197">
        <v>1925</v>
      </c>
      <c r="AM197">
        <v>99</v>
      </c>
      <c r="AN197" t="s">
        <v>18</v>
      </c>
      <c r="AO197" t="s">
        <v>129</v>
      </c>
      <c r="AP197" t="s">
        <v>130</v>
      </c>
      <c r="AQ197" s="8" t="s">
        <v>2401</v>
      </c>
      <c r="AR197" s="8"/>
      <c r="AS197">
        <v>1</v>
      </c>
      <c r="AT197" s="10" t="str">
        <f t="shared" ref="AT197:AT198" si="56">IF(SEARCH("b",AV197,1),_xlfn.CONCAT(AS197,"000000000"),0)</f>
        <v>1000000000</v>
      </c>
      <c r="AU197" s="8"/>
      <c r="AV197" s="8" t="s">
        <v>2413</v>
      </c>
      <c r="AW197" s="8" t="e">
        <f t="shared" si="54"/>
        <v>#VALUE!</v>
      </c>
      <c r="AX197" t="s">
        <v>2357</v>
      </c>
      <c r="BB197" t="str">
        <v>Senior Scientist - Toxicologist - Product Integrity (Stewardship)</v>
      </c>
    </row>
    <row r="198" spans="1:54" ht="39" customHeight="1" x14ac:dyDescent="0.35">
      <c r="A198" t="s">
        <v>823</v>
      </c>
      <c r="B198" t="e" cm="1">
        <f t="array" ref="B198">IF(SEARCH("DATA SCIENTIST",UPPER(A198),1),"DATA SCIENTIST",IF(SEARCH("DATA ANALYST",UPPER(A198),1),"DATA ANALYST",IF(SEARCH("DATA ENGINEER",UPPER(A198),1),"DATA ENGINEER",others)))</f>
        <v>#VALUE!</v>
      </c>
      <c r="C198" t="s">
        <v>2378</v>
      </c>
      <c r="D198" t="s">
        <v>824</v>
      </c>
      <c r="G198">
        <v>44</v>
      </c>
      <c r="H198">
        <v>44</v>
      </c>
      <c r="K198" t="s">
        <v>2500</v>
      </c>
      <c r="L198">
        <v>86</v>
      </c>
      <c r="O198">
        <v>86</v>
      </c>
      <c r="P198" t="s">
        <v>2433</v>
      </c>
      <c r="Q198">
        <v>65</v>
      </c>
      <c r="R198" t="s">
        <v>2473</v>
      </c>
      <c r="S198" s="1" t="s">
        <v>825</v>
      </c>
      <c r="T198" s="1">
        <v>0</v>
      </c>
      <c r="U198" s="1">
        <v>0</v>
      </c>
      <c r="V198" s="1">
        <v>1</v>
      </c>
      <c r="W198" s="1">
        <v>0</v>
      </c>
      <c r="X198" s="1">
        <v>0</v>
      </c>
      <c r="Y198" s="1">
        <v>0</v>
      </c>
      <c r="Z198" s="1">
        <v>2469</v>
      </c>
      <c r="AA198">
        <v>3.8</v>
      </c>
      <c r="AB198" s="1" t="s">
        <v>826</v>
      </c>
      <c r="AC198" s="1" t="s">
        <v>1885</v>
      </c>
      <c r="AD198" t="s">
        <v>44</v>
      </c>
      <c r="AE198" t="s">
        <v>2363</v>
      </c>
      <c r="AF198" t="s">
        <v>44</v>
      </c>
      <c r="AG198">
        <v>1</v>
      </c>
      <c r="AH198" t="s">
        <v>37</v>
      </c>
      <c r="AI198">
        <v>1001</v>
      </c>
      <c r="AJ198">
        <v>5000</v>
      </c>
      <c r="AK198" s="7">
        <f t="shared" si="55"/>
        <v>3000.5</v>
      </c>
      <c r="AL198">
        <v>2002</v>
      </c>
      <c r="AM198">
        <v>22</v>
      </c>
      <c r="AN198" t="s">
        <v>18</v>
      </c>
      <c r="AO198" t="s">
        <v>571</v>
      </c>
      <c r="AP198" t="s">
        <v>572</v>
      </c>
      <c r="AQ198" s="8" t="s">
        <v>2398</v>
      </c>
      <c r="AR198" s="8"/>
      <c r="AS198">
        <v>2</v>
      </c>
      <c r="AT198" s="10" t="str">
        <f t="shared" si="56"/>
        <v>2000000000</v>
      </c>
      <c r="AU198" s="8"/>
      <c r="AV198" s="8" t="s">
        <v>2409</v>
      </c>
      <c r="AW198" s="8" t="e">
        <f t="shared" si="54"/>
        <v>#VALUE!</v>
      </c>
      <c r="AX198" t="s">
        <v>827</v>
      </c>
      <c r="BB198" t="str">
        <v>Systems Engineer II - Data Analyst</v>
      </c>
    </row>
    <row r="199" spans="1:54" ht="39" customHeight="1" x14ac:dyDescent="0.35">
      <c r="A199" s="2" t="s">
        <v>828</v>
      </c>
      <c r="B199" t="e" cm="1">
        <f t="array" ref="B199">IF(SEARCH("DATA SCIENTIST",UPPER(A199),1),"DATA SCIENTIST",IF(SEARCH("DATA ANALYST",UPPER(A199),1),"DATA ANALYST",IF(SEARCH("DATA ENGINEER",UPPER(A199),1),"DATA ENGINEER",others)))</f>
        <v>#VALUE!</v>
      </c>
      <c r="C199" t="s">
        <v>2378</v>
      </c>
      <c r="D199" s="2" t="s">
        <v>829</v>
      </c>
      <c r="E199" s="2"/>
      <c r="F199" s="2"/>
      <c r="G199" s="2">
        <v>15</v>
      </c>
      <c r="H199">
        <v>31</v>
      </c>
      <c r="I199" s="4">
        <v>31200</v>
      </c>
      <c r="J199" s="2">
        <v>31</v>
      </c>
      <c r="K199" s="2" t="s">
        <v>2484</v>
      </c>
      <c r="L199" s="2">
        <v>25</v>
      </c>
      <c r="M199" s="4">
        <v>52000</v>
      </c>
      <c r="N199" s="2">
        <v>52</v>
      </c>
      <c r="O199">
        <v>52</v>
      </c>
      <c r="P199" s="2" t="s">
        <v>2460</v>
      </c>
      <c r="Q199" s="6">
        <v>41.5</v>
      </c>
      <c r="R199" s="6" t="s">
        <v>2694</v>
      </c>
      <c r="S199" s="3" t="s">
        <v>830</v>
      </c>
      <c r="T199" s="1">
        <v>0</v>
      </c>
      <c r="U199" s="1">
        <v>0</v>
      </c>
      <c r="V199" s="1">
        <v>0</v>
      </c>
      <c r="W199" s="1">
        <v>0</v>
      </c>
      <c r="X199" s="1">
        <v>0</v>
      </c>
      <c r="Y199" s="1">
        <v>0</v>
      </c>
      <c r="Z199" s="1">
        <v>9323</v>
      </c>
      <c r="AA199" s="2">
        <v>3.4</v>
      </c>
      <c r="AB199" s="3" t="s">
        <v>831</v>
      </c>
      <c r="AC199" s="3" t="s">
        <v>1886</v>
      </c>
      <c r="AD199" s="2" t="s">
        <v>389</v>
      </c>
      <c r="AE199" t="s">
        <v>2383</v>
      </c>
      <c r="AF199" s="2" t="s">
        <v>225</v>
      </c>
      <c r="AG199">
        <v>0</v>
      </c>
      <c r="AH199" s="2" t="s">
        <v>24</v>
      </c>
      <c r="AJ199" s="2"/>
      <c r="AK199" s="2"/>
      <c r="AL199" s="2">
        <v>1930</v>
      </c>
      <c r="AM199">
        <v>94</v>
      </c>
      <c r="AN199" s="2" t="s">
        <v>38</v>
      </c>
      <c r="AO199" s="2" t="s">
        <v>418</v>
      </c>
      <c r="AP199" s="2" t="s">
        <v>38</v>
      </c>
      <c r="AQ199" s="8" t="s">
        <v>47</v>
      </c>
      <c r="AR199" s="9" t="s">
        <v>47</v>
      </c>
      <c r="AT199" s="10" t="e" cm="1">
        <f t="array" ref="AT199">_xlfn.IFS(SEARCH("m",AS199,1),SUBSTITUTE(AS199,"million","000000",1),SEARCH("b",AS199,1),SUBSTITUTE(AS199,"billion","000000000",1))</f>
        <v>#VALUE!</v>
      </c>
      <c r="AU199" s="9"/>
      <c r="AV199" s="9"/>
      <c r="AW199" s="8" t="e">
        <f t="shared" si="54"/>
        <v>#VALUE!</v>
      </c>
      <c r="AX199" s="2" t="s">
        <v>2357</v>
      </c>
      <c r="BB199" t="str">
        <v>Senior Research Analytical Scientist-Non-Targeted Analysis</v>
      </c>
    </row>
    <row r="200" spans="1:54" ht="39" customHeight="1" x14ac:dyDescent="0.35">
      <c r="A200" t="s">
        <v>2064</v>
      </c>
      <c r="B200" t="str" cm="1">
        <f t="array" ref="B200">IF(SEARCH("DATA SCIENTIST",UPPER(A200),1),"DATA SCIENTIST",IF(SEARCH("DATA ANALYST",UPPER(A200),1),"DATA ANALYST",IF(SEARCH("DATA ENGINEER",UPPER(A200),1),"DATA ENGINEER",others)))</f>
        <v>DATA SCIENTIST</v>
      </c>
      <c r="C200" t="s">
        <v>2378</v>
      </c>
      <c r="D200" t="s">
        <v>832</v>
      </c>
      <c r="G200">
        <v>53</v>
      </c>
      <c r="H200">
        <v>53</v>
      </c>
      <c r="K200" t="s">
        <v>2429</v>
      </c>
      <c r="L200">
        <v>92</v>
      </c>
      <c r="O200">
        <v>92</v>
      </c>
      <c r="P200" t="s">
        <v>2526</v>
      </c>
      <c r="Q200">
        <v>72.5</v>
      </c>
      <c r="R200" t="s">
        <v>2656</v>
      </c>
      <c r="S200" s="1" t="s">
        <v>2200</v>
      </c>
      <c r="T200" s="1">
        <v>1</v>
      </c>
      <c r="U200" s="1">
        <v>1</v>
      </c>
      <c r="V200" s="1">
        <v>1</v>
      </c>
      <c r="W200" s="1">
        <v>1</v>
      </c>
      <c r="X200" s="1">
        <v>1</v>
      </c>
      <c r="Y200" s="1">
        <v>1</v>
      </c>
      <c r="Z200" s="1">
        <v>5787</v>
      </c>
      <c r="AA200">
        <v>4.3</v>
      </c>
      <c r="AB200" s="1" t="s">
        <v>833</v>
      </c>
      <c r="AC200" s="1" t="s">
        <v>1887</v>
      </c>
      <c r="AD200" t="s">
        <v>51</v>
      </c>
      <c r="AE200" t="s">
        <v>2364</v>
      </c>
      <c r="AF200" t="s">
        <v>51</v>
      </c>
      <c r="AG200">
        <v>1</v>
      </c>
      <c r="AH200" t="s">
        <v>52</v>
      </c>
      <c r="AI200">
        <v>201</v>
      </c>
      <c r="AJ200">
        <v>500</v>
      </c>
      <c r="AK200" s="7">
        <f t="shared" ref="AK200:AK216" si="57">AVERAGE(AI200,AJ200)</f>
        <v>350.5</v>
      </c>
      <c r="AL200">
        <v>1999</v>
      </c>
      <c r="AM200">
        <v>25</v>
      </c>
      <c r="AN200" t="s">
        <v>111</v>
      </c>
      <c r="AO200" t="s">
        <v>64</v>
      </c>
      <c r="AP200" t="s">
        <v>32</v>
      </c>
      <c r="AQ200" s="8" t="s">
        <v>47</v>
      </c>
      <c r="AR200" s="8" t="s">
        <v>47</v>
      </c>
      <c r="AT200" s="10" t="e" cm="1">
        <f t="array" ref="AT200">_xlfn.IFS(SEARCH("m",AS200,1),SUBSTITUTE(AS200,"million","000000",1),SEARCH("b",AS200,1),SUBSTITUTE(AS200,"billion","000000000",1))</f>
        <v>#VALUE!</v>
      </c>
      <c r="AU200" s="8"/>
      <c r="AV200" s="8"/>
      <c r="AW200" s="8" t="e">
        <f t="shared" si="54"/>
        <v>#VALUE!</v>
      </c>
      <c r="AX200" t="s">
        <v>2357</v>
      </c>
      <c r="BB200" t="str">
        <v>Director Data Science</v>
      </c>
    </row>
    <row r="201" spans="1:54" ht="39" customHeight="1" x14ac:dyDescent="0.35">
      <c r="A201" t="s">
        <v>2064</v>
      </c>
      <c r="B201" t="str" cm="1">
        <f t="array" ref="B201">IF(SEARCH("DATA SCIENTIST",UPPER(A201),1),"DATA SCIENTIST",IF(SEARCH("DATA ANALYST",UPPER(A201),1),"DATA ANALYST",IF(SEARCH("DATA ENGINEER",UPPER(A201),1),"DATA ENGINEER",others)))</f>
        <v>DATA SCIENTIST</v>
      </c>
      <c r="C201" t="s">
        <v>2378</v>
      </c>
      <c r="D201" t="s">
        <v>125</v>
      </c>
      <c r="G201">
        <v>64</v>
      </c>
      <c r="H201">
        <v>64</v>
      </c>
      <c r="K201" t="s">
        <v>2439</v>
      </c>
      <c r="L201">
        <v>111</v>
      </c>
      <c r="O201">
        <v>111</v>
      </c>
      <c r="P201" t="s">
        <v>2465</v>
      </c>
      <c r="Q201">
        <v>87.5</v>
      </c>
      <c r="R201" t="s">
        <v>2620</v>
      </c>
      <c r="S201" s="1" t="s">
        <v>2201</v>
      </c>
      <c r="T201" s="1">
        <v>0</v>
      </c>
      <c r="U201" s="1">
        <v>0</v>
      </c>
      <c r="V201" s="1">
        <v>0</v>
      </c>
      <c r="W201" s="1">
        <v>0</v>
      </c>
      <c r="X201" s="1">
        <v>0</v>
      </c>
      <c r="Y201" s="1">
        <v>1</v>
      </c>
      <c r="Z201" s="1">
        <v>4090</v>
      </c>
      <c r="AA201">
        <v>3.4</v>
      </c>
      <c r="AB201" s="1" t="s">
        <v>834</v>
      </c>
      <c r="AC201" s="1" t="s">
        <v>1888</v>
      </c>
      <c r="AD201" t="s">
        <v>139</v>
      </c>
      <c r="AE201" t="s">
        <v>2370</v>
      </c>
      <c r="AF201" t="s">
        <v>139</v>
      </c>
      <c r="AG201">
        <v>1</v>
      </c>
      <c r="AH201" t="s">
        <v>45</v>
      </c>
      <c r="AI201">
        <v>51</v>
      </c>
      <c r="AJ201">
        <v>200</v>
      </c>
      <c r="AK201" s="7">
        <f t="shared" si="57"/>
        <v>125.5</v>
      </c>
      <c r="AL201">
        <v>1992</v>
      </c>
      <c r="AM201">
        <v>32</v>
      </c>
      <c r="AN201" t="s">
        <v>18</v>
      </c>
      <c r="AO201" t="s">
        <v>46</v>
      </c>
      <c r="AP201" t="s">
        <v>32</v>
      </c>
      <c r="AQ201" s="8" t="s">
        <v>2404</v>
      </c>
      <c r="AR201" s="8"/>
      <c r="AS201">
        <v>10</v>
      </c>
      <c r="AT201" s="10" t="str">
        <f>IF(SEARCH("m",AV201,1),_xlfn.CONCAT(AS201,"000000"),0)</f>
        <v>10000000</v>
      </c>
      <c r="AU201" s="8"/>
      <c r="AV201" s="8" t="s">
        <v>2417</v>
      </c>
      <c r="AW201" s="8" t="str">
        <f t="shared" si="54"/>
        <v xml:space="preserve">25 000000 </v>
      </c>
      <c r="AX201" t="s">
        <v>2357</v>
      </c>
      <c r="BB201" t="str">
        <v>Sr Data Analyst - IT</v>
      </c>
    </row>
    <row r="202" spans="1:54" ht="39" customHeight="1" x14ac:dyDescent="0.35">
      <c r="A202" t="s">
        <v>96</v>
      </c>
      <c r="B202" t="e" cm="1">
        <f t="array" ref="B202">IF(SEARCH("DATA SCIENTIST",UPPER(A202),1),"DATA SCIENTIST",IF(SEARCH("DATA ANALYST",UPPER(A202),1),"DATA ANALYST",IF(SEARCH("DATA ENGINEER",UPPER(A202),1),"DATA ENGINEER",others)))</f>
        <v>#VALUE!</v>
      </c>
      <c r="C202" t="s">
        <v>2378</v>
      </c>
      <c r="D202" t="s">
        <v>835</v>
      </c>
      <c r="G202">
        <v>65</v>
      </c>
      <c r="H202">
        <v>65</v>
      </c>
      <c r="K202" t="s">
        <v>2473</v>
      </c>
      <c r="L202">
        <v>120</v>
      </c>
      <c r="O202">
        <v>120</v>
      </c>
      <c r="P202" t="s">
        <v>2437</v>
      </c>
      <c r="Q202">
        <v>92.5</v>
      </c>
      <c r="R202" t="s">
        <v>2666</v>
      </c>
      <c r="S202" s="1" t="s">
        <v>836</v>
      </c>
      <c r="T202" s="1">
        <v>1</v>
      </c>
      <c r="U202" s="1">
        <v>0</v>
      </c>
      <c r="V202" s="1">
        <v>1</v>
      </c>
      <c r="W202" s="1">
        <v>0</v>
      </c>
      <c r="X202" s="1">
        <v>0</v>
      </c>
      <c r="Y202" s="1">
        <v>1</v>
      </c>
      <c r="Z202" s="1">
        <v>3123</v>
      </c>
      <c r="AA202">
        <v>3.1</v>
      </c>
      <c r="AB202" s="1" t="s">
        <v>837</v>
      </c>
      <c r="AC202" s="1" t="s">
        <v>1889</v>
      </c>
      <c r="AD202" t="s">
        <v>838</v>
      </c>
      <c r="AE202" t="s">
        <v>2365</v>
      </c>
      <c r="AF202" t="s">
        <v>839</v>
      </c>
      <c r="AG202">
        <v>0</v>
      </c>
      <c r="AH202" t="s">
        <v>37</v>
      </c>
      <c r="AI202">
        <v>1001</v>
      </c>
      <c r="AJ202">
        <v>5000</v>
      </c>
      <c r="AK202" s="7">
        <f t="shared" si="57"/>
        <v>3000.5</v>
      </c>
      <c r="AL202">
        <v>1997</v>
      </c>
      <c r="AM202">
        <v>27</v>
      </c>
      <c r="AN202" t="s">
        <v>53</v>
      </c>
      <c r="AO202" t="s">
        <v>840</v>
      </c>
      <c r="AP202" t="s">
        <v>113</v>
      </c>
      <c r="AQ202" s="8" t="s">
        <v>94</v>
      </c>
      <c r="AR202" s="8"/>
      <c r="AS202" t="s">
        <v>2415</v>
      </c>
      <c r="AT202" s="10" t="e" cm="1">
        <f t="array" ref="AT202">_xlfn.IFS(SEARCH("m",AS202,1),SUBSTITUTE(AS202,"million","000000",1),SEARCH("b",AS202,1),SUBSTITUTE(AS202,"billion","000000000",1))</f>
        <v>#VALUE!</v>
      </c>
      <c r="AU202" s="8"/>
      <c r="AV202" s="8"/>
      <c r="AW202" s="8" t="e">
        <f t="shared" si="54"/>
        <v>#VALUE!</v>
      </c>
      <c r="AX202" t="s">
        <v>841</v>
      </c>
      <c r="BB202" t="str">
        <v>Associate Machine Learning Engineer / Data scientist May 2020 Undergrad</v>
      </c>
    </row>
    <row r="203" spans="1:54" ht="39" customHeight="1" x14ac:dyDescent="0.35">
      <c r="A203" t="s">
        <v>2202</v>
      </c>
      <c r="B203" t="str" cm="1">
        <f t="array" ref="B203">IF(SEARCH("DATA SCIENTIST",UPPER(A203),1),"DATA SCIENTIST",IF(SEARCH("DATA ANALYST",UPPER(A203),1),"DATA ANALYST",IF(SEARCH("DATA ENGINEER",UPPER(A203),1),"DATA ENGINEER",others)))</f>
        <v>DATA SCIENTIST</v>
      </c>
      <c r="C203" t="s">
        <v>2378</v>
      </c>
      <c r="D203" t="s">
        <v>842</v>
      </c>
      <c r="G203">
        <v>60</v>
      </c>
      <c r="H203">
        <v>60</v>
      </c>
      <c r="K203" t="s">
        <v>2471</v>
      </c>
      <c r="L203">
        <v>103</v>
      </c>
      <c r="O203">
        <v>103</v>
      </c>
      <c r="P203" t="s">
        <v>2591</v>
      </c>
      <c r="Q203">
        <v>81.5</v>
      </c>
      <c r="R203" t="s">
        <v>2670</v>
      </c>
      <c r="S203" s="1" t="s">
        <v>2203</v>
      </c>
      <c r="T203" s="1">
        <v>1</v>
      </c>
      <c r="U203" s="1">
        <v>1</v>
      </c>
      <c r="V203" s="1">
        <v>0</v>
      </c>
      <c r="W203" s="1">
        <v>0</v>
      </c>
      <c r="X203" s="1">
        <v>1</v>
      </c>
      <c r="Y203" s="1">
        <v>0</v>
      </c>
      <c r="Z203" s="1">
        <v>3150</v>
      </c>
      <c r="AA203">
        <v>3.2</v>
      </c>
      <c r="AB203" s="1" t="s">
        <v>415</v>
      </c>
      <c r="AC203" s="1" t="s">
        <v>1803</v>
      </c>
      <c r="AD203" t="s">
        <v>416</v>
      </c>
      <c r="AE203" t="s">
        <v>2366</v>
      </c>
      <c r="AF203" t="s">
        <v>417</v>
      </c>
      <c r="AG203">
        <v>0</v>
      </c>
      <c r="AH203" t="s">
        <v>87</v>
      </c>
      <c r="AI203">
        <v>5001</v>
      </c>
      <c r="AJ203">
        <v>10000</v>
      </c>
      <c r="AK203" s="7">
        <f t="shared" si="57"/>
        <v>7500.5</v>
      </c>
      <c r="AL203">
        <v>1958</v>
      </c>
      <c r="AM203">
        <v>66</v>
      </c>
      <c r="AN203" t="s">
        <v>128</v>
      </c>
      <c r="AO203" t="s">
        <v>418</v>
      </c>
      <c r="AP203" t="s">
        <v>38</v>
      </c>
      <c r="AQ203" s="8" t="s">
        <v>2401</v>
      </c>
      <c r="AR203" s="8"/>
      <c r="AS203">
        <v>1</v>
      </c>
      <c r="AT203" s="10" t="str">
        <f>IF(SEARCH("b",AV203,1),_xlfn.CONCAT(AS203,"000000000"),0)</f>
        <v>1000000000</v>
      </c>
      <c r="AU203" s="8"/>
      <c r="AV203" s="8" t="s">
        <v>2413</v>
      </c>
      <c r="AW203" s="8" t="e">
        <f t="shared" si="54"/>
        <v>#VALUE!</v>
      </c>
      <c r="AX203" t="s">
        <v>419</v>
      </c>
      <c r="BB203" t="str">
        <v>Senior Scientist - Biostatistician</v>
      </c>
    </row>
    <row r="204" spans="1:54" ht="39" customHeight="1" x14ac:dyDescent="0.35">
      <c r="A204" t="s">
        <v>843</v>
      </c>
      <c r="B204" t="e" cm="1">
        <f t="array" ref="B204">IF(SEARCH("DATA SCIENTIST",UPPER(A204),1),"DATA SCIENTIST",IF(SEARCH("DATA ANALYST",UPPER(A204),1),"DATA ANALYST",IF(SEARCH("DATA ENGINEER",UPPER(A204),1),"DATA ENGINEER",others)))</f>
        <v>#VALUE!</v>
      </c>
      <c r="C204" t="s">
        <v>2378</v>
      </c>
      <c r="D204" t="s">
        <v>844</v>
      </c>
      <c r="G204">
        <v>53</v>
      </c>
      <c r="H204">
        <v>53</v>
      </c>
      <c r="K204" t="s">
        <v>2429</v>
      </c>
      <c r="L204">
        <v>105</v>
      </c>
      <c r="O204">
        <v>105</v>
      </c>
      <c r="P204" t="s">
        <v>2525</v>
      </c>
      <c r="Q204">
        <v>79</v>
      </c>
      <c r="R204" t="s">
        <v>2477</v>
      </c>
      <c r="S204" s="1" t="s">
        <v>845</v>
      </c>
      <c r="T204" s="1">
        <v>0</v>
      </c>
      <c r="U204" s="1">
        <v>0</v>
      </c>
      <c r="V204" s="1">
        <v>0</v>
      </c>
      <c r="W204" s="1">
        <v>0</v>
      </c>
      <c r="X204" s="1">
        <v>0</v>
      </c>
      <c r="Y204" s="1">
        <v>0</v>
      </c>
      <c r="Z204" s="1">
        <v>1884</v>
      </c>
      <c r="AA204">
        <v>4.3</v>
      </c>
      <c r="AB204" s="1" t="s">
        <v>846</v>
      </c>
      <c r="AC204" s="1" t="s">
        <v>1890</v>
      </c>
      <c r="AD204" t="s">
        <v>847</v>
      </c>
      <c r="AE204" t="s">
        <v>2376</v>
      </c>
      <c r="AF204" t="s">
        <v>847</v>
      </c>
      <c r="AG204">
        <v>1</v>
      </c>
      <c r="AH204" t="s">
        <v>37</v>
      </c>
      <c r="AI204">
        <v>1001</v>
      </c>
      <c r="AJ204">
        <v>5000</v>
      </c>
      <c r="AK204" s="7">
        <f t="shared" si="57"/>
        <v>3000.5</v>
      </c>
      <c r="AL204">
        <v>1981</v>
      </c>
      <c r="AM204">
        <v>43</v>
      </c>
      <c r="AN204" t="s">
        <v>18</v>
      </c>
      <c r="AO204" t="s">
        <v>848</v>
      </c>
      <c r="AP204" t="s">
        <v>142</v>
      </c>
      <c r="AQ204" s="8" t="s">
        <v>47</v>
      </c>
      <c r="AR204" s="8" t="s">
        <v>47</v>
      </c>
      <c r="AT204" s="10" t="e" cm="1">
        <f t="array" ref="AT204">_xlfn.IFS(SEARCH("m",AS204,1),SUBSTITUTE(AS204,"million","000000",1),SEARCH("b",AS204,1),SUBSTITUTE(AS204,"billion","000000000",1))</f>
        <v>#VALUE!</v>
      </c>
      <c r="AU204" s="8"/>
      <c r="AV204" s="8"/>
      <c r="AW204" s="8" t="e">
        <f t="shared" si="54"/>
        <v>#VALUE!</v>
      </c>
      <c r="AX204" t="s">
        <v>849</v>
      </c>
      <c r="BB204" t="str">
        <v>Principal Machine Learning Scientist</v>
      </c>
    </row>
    <row r="205" spans="1:54" ht="39" customHeight="1" x14ac:dyDescent="0.35">
      <c r="A205" t="s">
        <v>96</v>
      </c>
      <c r="B205" t="e" cm="1">
        <f t="array" ref="B205">IF(SEARCH("DATA SCIENTIST",UPPER(A205),1),"DATA SCIENTIST",IF(SEARCH("DATA ANALYST",UPPER(A205),1),"DATA ANALYST",IF(SEARCH("DATA ENGINEER",UPPER(A205),1),"DATA ENGINEER",others)))</f>
        <v>#VALUE!</v>
      </c>
      <c r="C205" t="s">
        <v>2378</v>
      </c>
      <c r="D205" t="s">
        <v>850</v>
      </c>
      <c r="G205">
        <v>33</v>
      </c>
      <c r="H205">
        <v>33</v>
      </c>
      <c r="K205" t="s">
        <v>2516</v>
      </c>
      <c r="L205">
        <v>62</v>
      </c>
      <c r="O205">
        <v>62</v>
      </c>
      <c r="P205" t="s">
        <v>2517</v>
      </c>
      <c r="Q205">
        <v>47.5</v>
      </c>
      <c r="R205" t="s">
        <v>2633</v>
      </c>
      <c r="S205" s="1" t="s">
        <v>851</v>
      </c>
      <c r="T205" s="1">
        <v>0</v>
      </c>
      <c r="U205" s="1">
        <v>0</v>
      </c>
      <c r="V205" s="1">
        <v>1</v>
      </c>
      <c r="W205" s="1">
        <v>0</v>
      </c>
      <c r="X205" s="1">
        <v>0</v>
      </c>
      <c r="Y205" s="1">
        <v>0</v>
      </c>
      <c r="Z205" s="1">
        <v>5443</v>
      </c>
      <c r="AA205">
        <v>2.8</v>
      </c>
      <c r="AB205" s="1" t="s">
        <v>852</v>
      </c>
      <c r="AC205" s="1" t="s">
        <v>1891</v>
      </c>
      <c r="AD205" t="s">
        <v>853</v>
      </c>
      <c r="AE205" t="s">
        <v>2365</v>
      </c>
      <c r="AF205" t="s">
        <v>854</v>
      </c>
      <c r="AG205">
        <v>0</v>
      </c>
      <c r="AH205" t="s">
        <v>17</v>
      </c>
      <c r="AI205">
        <v>501</v>
      </c>
      <c r="AJ205">
        <v>1000</v>
      </c>
      <c r="AK205" s="7">
        <f t="shared" si="57"/>
        <v>750.5</v>
      </c>
      <c r="AL205" t="s">
        <v>2357</v>
      </c>
      <c r="AM205" t="s">
        <v>2357</v>
      </c>
      <c r="AN205" t="s">
        <v>128</v>
      </c>
      <c r="AO205" t="s">
        <v>855</v>
      </c>
      <c r="AP205" t="s">
        <v>580</v>
      </c>
      <c r="AQ205" s="8" t="s">
        <v>2397</v>
      </c>
      <c r="AR205" s="8"/>
      <c r="AS205">
        <v>50</v>
      </c>
      <c r="AT205" s="10" t="str">
        <f>IF(SEARCH("m",AV205,1),_xlfn.CONCAT(AS205,"000000"),0)</f>
        <v>50000000</v>
      </c>
      <c r="AU205" s="8"/>
      <c r="AV205" s="8" t="s">
        <v>2408</v>
      </c>
      <c r="AW205" s="8" t="str">
        <f t="shared" si="54"/>
        <v xml:space="preserve">100 000000 </v>
      </c>
      <c r="AX205" t="s">
        <v>2357</v>
      </c>
      <c r="BB205" t="str">
        <v>Data Analyst, Performance Partnership</v>
      </c>
    </row>
    <row r="206" spans="1:54" ht="39" customHeight="1" x14ac:dyDescent="0.35">
      <c r="A206" t="s">
        <v>96</v>
      </c>
      <c r="B206" t="e" cm="1">
        <f t="array" ref="B206">IF(SEARCH("DATA SCIENTIST",UPPER(A206),1),"DATA SCIENTIST",IF(SEARCH("DATA ANALYST",UPPER(A206),1),"DATA ANALYST",IF(SEARCH("DATA ENGINEER",UPPER(A206),1),"DATA ENGINEER",others)))</f>
        <v>#VALUE!</v>
      </c>
      <c r="C206" t="s">
        <v>2378</v>
      </c>
      <c r="D206" t="s">
        <v>856</v>
      </c>
      <c r="G206">
        <v>48</v>
      </c>
      <c r="H206">
        <v>48</v>
      </c>
      <c r="K206" t="s">
        <v>2510</v>
      </c>
      <c r="L206">
        <v>90</v>
      </c>
      <c r="O206">
        <v>90</v>
      </c>
      <c r="P206" t="s">
        <v>2511</v>
      </c>
      <c r="Q206">
        <v>69</v>
      </c>
      <c r="R206" t="s">
        <v>2514</v>
      </c>
      <c r="S206" s="1" t="s">
        <v>857</v>
      </c>
      <c r="T206" s="1">
        <v>1</v>
      </c>
      <c r="U206" s="1">
        <v>1</v>
      </c>
      <c r="V206" s="1">
        <v>1</v>
      </c>
      <c r="W206" s="1">
        <v>0</v>
      </c>
      <c r="X206" s="1">
        <v>0</v>
      </c>
      <c r="Y206" s="1">
        <v>1</v>
      </c>
      <c r="Z206" s="1">
        <v>5503</v>
      </c>
      <c r="AA206">
        <v>3.4</v>
      </c>
      <c r="AB206" s="1" t="s">
        <v>858</v>
      </c>
      <c r="AC206" s="1" t="s">
        <v>1892</v>
      </c>
      <c r="AD206" t="s">
        <v>79</v>
      </c>
      <c r="AE206" t="s">
        <v>2365</v>
      </c>
      <c r="AF206" t="s">
        <v>79</v>
      </c>
      <c r="AG206">
        <v>1</v>
      </c>
      <c r="AH206" t="s">
        <v>45</v>
      </c>
      <c r="AI206">
        <v>51</v>
      </c>
      <c r="AJ206">
        <v>200</v>
      </c>
      <c r="AK206" s="7">
        <f t="shared" si="57"/>
        <v>125.5</v>
      </c>
      <c r="AL206">
        <v>2013</v>
      </c>
      <c r="AM206">
        <v>11</v>
      </c>
      <c r="AN206" t="s">
        <v>18</v>
      </c>
      <c r="AO206" t="s">
        <v>122</v>
      </c>
      <c r="AP206" t="s">
        <v>75</v>
      </c>
      <c r="AQ206" s="8" t="s">
        <v>47</v>
      </c>
      <c r="AR206" s="8" t="s">
        <v>47</v>
      </c>
      <c r="AT206" s="10" t="e" cm="1">
        <f t="array" ref="AT206">_xlfn.IFS(SEARCH("m",AS206,1),SUBSTITUTE(AS206,"million","000000",1),SEARCH("b",AS206,1),SUBSTITUTE(AS206,"billion","000000000",1))</f>
        <v>#VALUE!</v>
      </c>
      <c r="AU206" s="8"/>
      <c r="AV206" s="8"/>
      <c r="AW206" s="8" t="e">
        <f t="shared" si="54"/>
        <v>#VALUE!</v>
      </c>
      <c r="AX206" t="s">
        <v>2357</v>
      </c>
      <c r="BB206" t="str">
        <v>Data scientist Manager</v>
      </c>
    </row>
    <row r="207" spans="1:54" ht="39" customHeight="1" x14ac:dyDescent="0.35">
      <c r="A207" t="s">
        <v>96</v>
      </c>
      <c r="B207" t="e" cm="1">
        <f t="array" ref="B207">IF(SEARCH("DATA SCIENTIST",UPPER(A207),1),"DATA SCIENTIST",IF(SEARCH("DATA ANALYST",UPPER(A207),1),"DATA ANALYST",IF(SEARCH("DATA ENGINEER",UPPER(A207),1),"DATA ENGINEER",others)))</f>
        <v>#VALUE!</v>
      </c>
      <c r="C207" t="s">
        <v>2378</v>
      </c>
      <c r="D207" t="s">
        <v>859</v>
      </c>
      <c r="G207">
        <v>34</v>
      </c>
      <c r="H207">
        <v>34</v>
      </c>
      <c r="K207" t="s">
        <v>2451</v>
      </c>
      <c r="L207">
        <v>64</v>
      </c>
      <c r="O207">
        <v>64</v>
      </c>
      <c r="P207" t="s">
        <v>2439</v>
      </c>
      <c r="Q207">
        <v>49</v>
      </c>
      <c r="R207" t="s">
        <v>2468</v>
      </c>
      <c r="S207" s="1" t="s">
        <v>2204</v>
      </c>
      <c r="T207" s="1">
        <v>1</v>
      </c>
      <c r="U207" s="1">
        <v>0</v>
      </c>
      <c r="V207" s="1">
        <v>1</v>
      </c>
      <c r="W207" s="1">
        <v>0</v>
      </c>
      <c r="X207" s="1">
        <v>0</v>
      </c>
      <c r="Y207" s="1">
        <v>1</v>
      </c>
      <c r="Z207" s="1">
        <v>2543</v>
      </c>
      <c r="AA207">
        <v>4</v>
      </c>
      <c r="AB207" s="1" t="s">
        <v>860</v>
      </c>
      <c r="AC207" s="1" t="s">
        <v>1893</v>
      </c>
      <c r="AD207" t="s">
        <v>861</v>
      </c>
      <c r="AE207" t="s">
        <v>2392</v>
      </c>
      <c r="AF207" t="s">
        <v>862</v>
      </c>
      <c r="AG207">
        <v>0</v>
      </c>
      <c r="AH207" t="s">
        <v>52</v>
      </c>
      <c r="AI207">
        <v>201</v>
      </c>
      <c r="AJ207">
        <v>500</v>
      </c>
      <c r="AK207" s="7">
        <f t="shared" si="57"/>
        <v>350.5</v>
      </c>
      <c r="AL207">
        <v>1984</v>
      </c>
      <c r="AM207">
        <v>40</v>
      </c>
      <c r="AN207" t="s">
        <v>18</v>
      </c>
      <c r="AO207" t="s">
        <v>186</v>
      </c>
      <c r="AP207" t="s">
        <v>75</v>
      </c>
      <c r="AQ207" s="8" t="s">
        <v>2397</v>
      </c>
      <c r="AR207" s="8"/>
      <c r="AS207">
        <v>50</v>
      </c>
      <c r="AT207" s="10" t="str">
        <f>IF(SEARCH("m",AV207,1),_xlfn.CONCAT(AS207,"000000"),0)</f>
        <v>50000000</v>
      </c>
      <c r="AU207" s="8"/>
      <c r="AV207" s="8" t="s">
        <v>2408</v>
      </c>
      <c r="AW207" s="8" t="str">
        <f t="shared" si="54"/>
        <v xml:space="preserve">100 000000 </v>
      </c>
      <c r="AX207" t="s">
        <v>2357</v>
      </c>
      <c r="BB207" t="str">
        <v>Software Data Engineer - College</v>
      </c>
    </row>
    <row r="208" spans="1:54" ht="39" customHeight="1" x14ac:dyDescent="0.35">
      <c r="A208" t="s">
        <v>863</v>
      </c>
      <c r="B208" t="e" cm="1">
        <f t="array" ref="B208">IF(SEARCH("DATA SCIENTIST",UPPER(A208),1),"DATA SCIENTIST",IF(SEARCH("DATA ANALYST",UPPER(A208),1),"DATA ANALYST",IF(SEARCH("DATA ENGINEER",UPPER(A208),1),"DATA ENGINEER",others)))</f>
        <v>#VALUE!</v>
      </c>
      <c r="C208" t="s">
        <v>2378</v>
      </c>
      <c r="D208" t="s">
        <v>723</v>
      </c>
      <c r="G208">
        <v>42</v>
      </c>
      <c r="H208">
        <v>42</v>
      </c>
      <c r="K208" t="s">
        <v>2508</v>
      </c>
      <c r="L208">
        <v>76</v>
      </c>
      <c r="O208">
        <v>76</v>
      </c>
      <c r="P208" t="s">
        <v>2490</v>
      </c>
      <c r="Q208">
        <v>59</v>
      </c>
      <c r="R208" t="s">
        <v>2499</v>
      </c>
      <c r="S208" s="1" t="s">
        <v>864</v>
      </c>
      <c r="T208" s="1">
        <v>0</v>
      </c>
      <c r="U208" s="1">
        <v>0</v>
      </c>
      <c r="V208" s="1">
        <v>1</v>
      </c>
      <c r="W208" s="1">
        <v>0</v>
      </c>
      <c r="X208" s="1">
        <v>0</v>
      </c>
      <c r="Y208" s="1">
        <v>0</v>
      </c>
      <c r="Z208" s="1">
        <v>2786</v>
      </c>
      <c r="AA208">
        <v>3.7</v>
      </c>
      <c r="AB208" s="1" t="s">
        <v>865</v>
      </c>
      <c r="AC208" s="1" t="s">
        <v>1894</v>
      </c>
      <c r="AD208" t="s">
        <v>866</v>
      </c>
      <c r="AE208" t="s">
        <v>2368</v>
      </c>
      <c r="AF208" t="s">
        <v>866</v>
      </c>
      <c r="AG208">
        <v>1</v>
      </c>
      <c r="AH208" t="s">
        <v>52</v>
      </c>
      <c r="AI208">
        <v>201</v>
      </c>
      <c r="AJ208">
        <v>500</v>
      </c>
      <c r="AK208" s="7">
        <f t="shared" si="57"/>
        <v>350.5</v>
      </c>
      <c r="AL208">
        <v>1996</v>
      </c>
      <c r="AM208">
        <v>28</v>
      </c>
      <c r="AN208" t="s">
        <v>18</v>
      </c>
      <c r="AO208" t="s">
        <v>122</v>
      </c>
      <c r="AP208" t="s">
        <v>75</v>
      </c>
      <c r="AQ208" s="8" t="s">
        <v>47</v>
      </c>
      <c r="AR208" s="8" t="s">
        <v>47</v>
      </c>
      <c r="AT208" s="10" t="e" cm="1">
        <f t="array" ref="AT208">_xlfn.IFS(SEARCH("m",AS208,1),SUBSTITUTE(AS208,"million","000000",1),SEARCH("b",AS208,1),SUBSTITUTE(AS208,"billion","000000000",1))</f>
        <v>#VALUE!</v>
      </c>
      <c r="AU208" s="8"/>
      <c r="AV208" s="8"/>
      <c r="AW208" s="8" t="e">
        <f t="shared" si="54"/>
        <v>#VALUE!</v>
      </c>
      <c r="AX208" t="s">
        <v>2357</v>
      </c>
      <c r="BB208" t="str">
        <v>Senior Data scientist - Algorithms</v>
      </c>
    </row>
    <row r="209" spans="1:54" ht="39" customHeight="1" x14ac:dyDescent="0.35">
      <c r="A209" t="s">
        <v>2064</v>
      </c>
      <c r="B209" t="str" cm="1">
        <f t="array" ref="B209">IF(SEARCH("DATA SCIENTIST",UPPER(A209),1),"DATA SCIENTIST",IF(SEARCH("DATA ANALYST",UPPER(A209),1),"DATA ANALYST",IF(SEARCH("DATA ENGINEER",UPPER(A209),1),"DATA ENGINEER",others)))</f>
        <v>DATA SCIENTIST</v>
      </c>
      <c r="C209" t="s">
        <v>2378</v>
      </c>
      <c r="D209" t="s">
        <v>867</v>
      </c>
      <c r="G209">
        <v>66</v>
      </c>
      <c r="H209">
        <v>66</v>
      </c>
      <c r="K209" t="s">
        <v>2515</v>
      </c>
      <c r="L209">
        <v>111</v>
      </c>
      <c r="O209">
        <v>111</v>
      </c>
      <c r="P209" t="s">
        <v>2465</v>
      </c>
      <c r="Q209">
        <v>88.5</v>
      </c>
      <c r="R209" t="s">
        <v>2695</v>
      </c>
      <c r="S209" s="1" t="s">
        <v>2205</v>
      </c>
      <c r="T209" s="1">
        <v>0</v>
      </c>
      <c r="U209" s="1">
        <v>1</v>
      </c>
      <c r="V209" s="1">
        <v>0</v>
      </c>
      <c r="W209" s="1">
        <v>1</v>
      </c>
      <c r="X209" s="1">
        <v>0</v>
      </c>
      <c r="Y209" s="1">
        <v>0</v>
      </c>
      <c r="Z209" s="1">
        <v>7121</v>
      </c>
      <c r="AA209">
        <v>3.5</v>
      </c>
      <c r="AB209" s="1" t="s">
        <v>868</v>
      </c>
      <c r="AC209" s="1" t="s">
        <v>1895</v>
      </c>
      <c r="AD209" t="s">
        <v>323</v>
      </c>
      <c r="AE209" t="s">
        <v>2382</v>
      </c>
      <c r="AF209" t="s">
        <v>374</v>
      </c>
      <c r="AG209">
        <v>0</v>
      </c>
      <c r="AH209" t="s">
        <v>52</v>
      </c>
      <c r="AI209">
        <v>201</v>
      </c>
      <c r="AJ209">
        <v>500</v>
      </c>
      <c r="AK209" s="7">
        <f t="shared" si="57"/>
        <v>350.5</v>
      </c>
      <c r="AL209">
        <v>2019</v>
      </c>
      <c r="AM209">
        <v>5</v>
      </c>
      <c r="AN209" t="s">
        <v>18</v>
      </c>
      <c r="AO209" t="s">
        <v>181</v>
      </c>
      <c r="AP209" t="s">
        <v>75</v>
      </c>
      <c r="AQ209" s="8" t="s">
        <v>2402</v>
      </c>
      <c r="AR209" s="8"/>
      <c r="AS209">
        <v>25</v>
      </c>
      <c r="AT209" s="10" t="str">
        <f t="shared" ref="AT209:AT212" si="58">IF(SEARCH("m",AV209,1),_xlfn.CONCAT(AS209,"000000"),0)</f>
        <v>25000000</v>
      </c>
      <c r="AU209" s="8"/>
      <c r="AV209" s="8" t="s">
        <v>2414</v>
      </c>
      <c r="AW209" s="8" t="str">
        <f t="shared" si="54"/>
        <v xml:space="preserve">50 000000 </v>
      </c>
      <c r="AX209" t="s">
        <v>2357</v>
      </c>
      <c r="BB209" t="str">
        <v>Senior Data scientist Oncology</v>
      </c>
    </row>
    <row r="210" spans="1:54" ht="39" customHeight="1" x14ac:dyDescent="0.35">
      <c r="A210" t="s">
        <v>869</v>
      </c>
      <c r="B210" t="e" cm="1">
        <f t="array" ref="B210">IF(SEARCH("DATA SCIENTIST",UPPER(A210),1),"DATA SCIENTIST",IF(SEARCH("DATA ANALYST",UPPER(A210),1),"DATA ANALYST",IF(SEARCH("DATA ENGINEER",UPPER(A210),1),"DATA ENGINEER",others)))</f>
        <v>#VALUE!</v>
      </c>
      <c r="C210" t="s">
        <v>2378</v>
      </c>
      <c r="D210" t="s">
        <v>870</v>
      </c>
      <c r="G210">
        <v>91</v>
      </c>
      <c r="H210">
        <v>91</v>
      </c>
      <c r="K210" t="s">
        <v>2491</v>
      </c>
      <c r="L210">
        <v>138</v>
      </c>
      <c r="O210">
        <v>138</v>
      </c>
      <c r="P210" t="s">
        <v>2512</v>
      </c>
      <c r="Q210">
        <v>114.5</v>
      </c>
      <c r="R210" t="s">
        <v>2622</v>
      </c>
      <c r="S210" s="1" t="s">
        <v>2206</v>
      </c>
      <c r="T210" s="1">
        <v>1</v>
      </c>
      <c r="U210" s="1">
        <v>1</v>
      </c>
      <c r="V210" s="1">
        <v>1</v>
      </c>
      <c r="W210" s="1">
        <v>0</v>
      </c>
      <c r="X210" s="1">
        <v>0</v>
      </c>
      <c r="Y210" s="1">
        <v>0</v>
      </c>
      <c r="Z210" s="1">
        <v>4141</v>
      </c>
      <c r="AA210">
        <v>4.7</v>
      </c>
      <c r="AB210" s="1" t="s">
        <v>871</v>
      </c>
      <c r="AC210" s="1" t="s">
        <v>1896</v>
      </c>
      <c r="AD210" t="s">
        <v>44</v>
      </c>
      <c r="AE210" t="s">
        <v>2363</v>
      </c>
      <c r="AF210" t="s">
        <v>283</v>
      </c>
      <c r="AG210">
        <v>0</v>
      </c>
      <c r="AH210" t="s">
        <v>52</v>
      </c>
      <c r="AI210">
        <v>201</v>
      </c>
      <c r="AJ210">
        <v>500</v>
      </c>
      <c r="AK210" s="7">
        <f t="shared" si="57"/>
        <v>350.5</v>
      </c>
      <c r="AL210">
        <v>1992</v>
      </c>
      <c r="AM210">
        <v>32</v>
      </c>
      <c r="AN210" t="s">
        <v>18</v>
      </c>
      <c r="AO210" t="s">
        <v>64</v>
      </c>
      <c r="AP210" t="s">
        <v>32</v>
      </c>
      <c r="AQ210" s="8" t="s">
        <v>2397</v>
      </c>
      <c r="AR210" s="8"/>
      <c r="AS210">
        <v>50</v>
      </c>
      <c r="AT210" s="10" t="str">
        <f t="shared" si="58"/>
        <v>50000000</v>
      </c>
      <c r="AU210" s="8"/>
      <c r="AV210" s="8" t="s">
        <v>2408</v>
      </c>
      <c r="AW210" s="8" t="str">
        <f t="shared" si="54"/>
        <v xml:space="preserve">100 000000 </v>
      </c>
      <c r="AX210" t="s">
        <v>2357</v>
      </c>
      <c r="BB210" t="str">
        <v>Principal Data scientist</v>
      </c>
    </row>
    <row r="211" spans="1:54" ht="39" customHeight="1" x14ac:dyDescent="0.35">
      <c r="A211" t="s">
        <v>195</v>
      </c>
      <c r="B211" t="e" cm="1">
        <f t="array" ref="B211">IF(SEARCH("DATA SCIENTIST",UPPER(A211),1),"DATA SCIENTIST",IF(SEARCH("DATA ANALYST",UPPER(A211),1),"DATA ANALYST",IF(SEARCH("DATA ENGINEER",UPPER(A211),1),"DATA ENGINEER",others)))</f>
        <v>#VALUE!</v>
      </c>
      <c r="C211" t="s">
        <v>2378</v>
      </c>
      <c r="D211" t="s">
        <v>872</v>
      </c>
      <c r="G211">
        <v>62</v>
      </c>
      <c r="H211">
        <v>62</v>
      </c>
      <c r="K211" t="s">
        <v>2517</v>
      </c>
      <c r="L211">
        <v>114</v>
      </c>
      <c r="O211">
        <v>114</v>
      </c>
      <c r="P211" t="s">
        <v>2507</v>
      </c>
      <c r="Q211">
        <v>88</v>
      </c>
      <c r="R211" t="s">
        <v>2470</v>
      </c>
      <c r="S211" s="1" t="s">
        <v>2207</v>
      </c>
      <c r="T211" s="1">
        <v>1</v>
      </c>
      <c r="U211" s="1">
        <v>1</v>
      </c>
      <c r="V211" s="1">
        <v>1</v>
      </c>
      <c r="W211" s="1">
        <v>1</v>
      </c>
      <c r="X211" s="1">
        <v>1</v>
      </c>
      <c r="Y211" s="1">
        <v>1</v>
      </c>
      <c r="Z211" s="1">
        <v>4485</v>
      </c>
      <c r="AA211">
        <v>4.4000000000000004</v>
      </c>
      <c r="AB211" s="1" t="s">
        <v>873</v>
      </c>
      <c r="AC211" s="1" t="s">
        <v>1897</v>
      </c>
      <c r="AD211" t="s">
        <v>874</v>
      </c>
      <c r="AE211" t="s">
        <v>2390</v>
      </c>
      <c r="AF211" t="s">
        <v>79</v>
      </c>
      <c r="AG211">
        <v>0</v>
      </c>
      <c r="AH211" t="s">
        <v>37</v>
      </c>
      <c r="AI211">
        <v>1001</v>
      </c>
      <c r="AJ211">
        <v>5000</v>
      </c>
      <c r="AK211" s="7">
        <f t="shared" si="57"/>
        <v>3000.5</v>
      </c>
      <c r="AL211">
        <v>2006</v>
      </c>
      <c r="AM211">
        <v>18</v>
      </c>
      <c r="AN211" t="s">
        <v>53</v>
      </c>
      <c r="AO211" t="s">
        <v>74</v>
      </c>
      <c r="AP211" t="s">
        <v>75</v>
      </c>
      <c r="AQ211" s="8" t="s">
        <v>2399</v>
      </c>
      <c r="AR211" s="8"/>
      <c r="AS211">
        <v>100</v>
      </c>
      <c r="AT211" s="10" t="str">
        <f t="shared" si="58"/>
        <v>100000000</v>
      </c>
      <c r="AU211" s="8"/>
      <c r="AV211" s="8" t="s">
        <v>2410</v>
      </c>
      <c r="AW211" s="8" t="str">
        <f t="shared" si="54"/>
        <v xml:space="preserve">500 000000 </v>
      </c>
      <c r="AX211" t="s">
        <v>875</v>
      </c>
      <c r="BB211" t="str">
        <v>Data scientist - Alpha Insights</v>
      </c>
    </row>
    <row r="212" spans="1:54" ht="39" customHeight="1" x14ac:dyDescent="0.35">
      <c r="A212" t="s">
        <v>876</v>
      </c>
      <c r="B212" t="e" cm="1">
        <f t="array" ref="B212">IF(SEARCH("DATA SCIENTIST",UPPER(A212),1),"DATA SCIENTIST",IF(SEARCH("DATA ANALYST",UPPER(A212),1),"DATA ANALYST",IF(SEARCH("DATA ENGINEER",UPPER(A212),1),"DATA ENGINEER",others)))</f>
        <v>#VALUE!</v>
      </c>
      <c r="C212" t="s">
        <v>2378</v>
      </c>
      <c r="D212" t="s">
        <v>877</v>
      </c>
      <c r="G212">
        <v>71</v>
      </c>
      <c r="H212">
        <v>71</v>
      </c>
      <c r="K212" t="s">
        <v>2434</v>
      </c>
      <c r="L212">
        <v>129</v>
      </c>
      <c r="O212">
        <v>129</v>
      </c>
      <c r="P212" t="s">
        <v>2536</v>
      </c>
      <c r="Q212">
        <v>100</v>
      </c>
      <c r="R212" t="s">
        <v>2481</v>
      </c>
      <c r="S212" s="1" t="s">
        <v>878</v>
      </c>
      <c r="T212" s="1">
        <v>1</v>
      </c>
      <c r="U212" s="1">
        <v>1</v>
      </c>
      <c r="V212" s="1">
        <v>0</v>
      </c>
      <c r="W212" s="1">
        <v>1</v>
      </c>
      <c r="X212" s="1">
        <v>1</v>
      </c>
      <c r="Y212" s="1">
        <v>1</v>
      </c>
      <c r="Z212" s="1">
        <v>4968</v>
      </c>
      <c r="AA212">
        <v>4.0999999999999996</v>
      </c>
      <c r="AB212" s="1" t="s">
        <v>879</v>
      </c>
      <c r="AC212" s="1" t="s">
        <v>1898</v>
      </c>
      <c r="AD212" t="s">
        <v>139</v>
      </c>
      <c r="AE212" t="s">
        <v>2370</v>
      </c>
      <c r="AF212" t="s">
        <v>139</v>
      </c>
      <c r="AG212">
        <v>1</v>
      </c>
      <c r="AH212" t="s">
        <v>17</v>
      </c>
      <c r="AI212">
        <v>501</v>
      </c>
      <c r="AJ212">
        <v>1000</v>
      </c>
      <c r="AK212" s="7">
        <f t="shared" si="57"/>
        <v>750.5</v>
      </c>
      <c r="AL212">
        <v>2001</v>
      </c>
      <c r="AM212">
        <v>23</v>
      </c>
      <c r="AN212" t="s">
        <v>18</v>
      </c>
      <c r="AO212" t="s">
        <v>74</v>
      </c>
      <c r="AP212" t="s">
        <v>75</v>
      </c>
      <c r="AQ212" s="8" t="s">
        <v>2399</v>
      </c>
      <c r="AR212" s="8"/>
      <c r="AS212">
        <v>100</v>
      </c>
      <c r="AT212" s="10" t="str">
        <f t="shared" si="58"/>
        <v>100000000</v>
      </c>
      <c r="AU212" s="8"/>
      <c r="AV212" s="8" t="s">
        <v>2410</v>
      </c>
      <c r="AW212" s="8" t="str">
        <f t="shared" si="54"/>
        <v xml:space="preserve">500 000000 </v>
      </c>
      <c r="AX212" t="s">
        <v>880</v>
      </c>
      <c r="BB212" t="str">
        <v>Associate Principal Scientist, Pharmacogenomics</v>
      </c>
    </row>
    <row r="213" spans="1:54" ht="39" customHeight="1" x14ac:dyDescent="0.35">
      <c r="A213" t="s">
        <v>2064</v>
      </c>
      <c r="B213" t="str" cm="1">
        <f t="array" ref="B213">IF(SEARCH("DATA SCIENTIST",UPPER(A213),1),"DATA SCIENTIST",IF(SEARCH("DATA ANALYST",UPPER(A213),1),"DATA ANALYST",IF(SEARCH("DATA ENGINEER",UPPER(A213),1),"DATA ENGINEER",others)))</f>
        <v>DATA SCIENTIST</v>
      </c>
      <c r="C213" t="s">
        <v>2378</v>
      </c>
      <c r="D213" t="s">
        <v>881</v>
      </c>
      <c r="G213">
        <v>74</v>
      </c>
      <c r="H213">
        <v>74</v>
      </c>
      <c r="K213" t="s">
        <v>2458</v>
      </c>
      <c r="L213">
        <v>119</v>
      </c>
      <c r="O213">
        <v>119</v>
      </c>
      <c r="P213" t="s">
        <v>2537</v>
      </c>
      <c r="Q213">
        <v>96.5</v>
      </c>
      <c r="R213" t="s">
        <v>2696</v>
      </c>
      <c r="S213" s="1" t="s">
        <v>2208</v>
      </c>
      <c r="T213" s="1">
        <v>1</v>
      </c>
      <c r="U213" s="1">
        <v>0</v>
      </c>
      <c r="V213" s="1">
        <v>0</v>
      </c>
      <c r="W213" s="1">
        <v>0</v>
      </c>
      <c r="X213" s="1">
        <v>1</v>
      </c>
      <c r="Y213" s="1">
        <v>1</v>
      </c>
      <c r="Z213" s="1">
        <v>4476</v>
      </c>
      <c r="AA213">
        <v>2.5</v>
      </c>
      <c r="AB213" s="1" t="s">
        <v>882</v>
      </c>
      <c r="AC213" s="1" t="s">
        <v>1899</v>
      </c>
      <c r="AD213" t="s">
        <v>883</v>
      </c>
      <c r="AE213" t="s">
        <v>2372</v>
      </c>
      <c r="AF213" t="s">
        <v>337</v>
      </c>
      <c r="AG213">
        <v>0</v>
      </c>
      <c r="AH213" t="s">
        <v>37</v>
      </c>
      <c r="AI213">
        <v>1001</v>
      </c>
      <c r="AJ213">
        <v>5000</v>
      </c>
      <c r="AK213" s="7">
        <f t="shared" si="57"/>
        <v>3000.5</v>
      </c>
      <c r="AL213">
        <v>1999</v>
      </c>
      <c r="AM213">
        <v>25</v>
      </c>
      <c r="AN213" t="s">
        <v>53</v>
      </c>
      <c r="AO213" t="s">
        <v>46</v>
      </c>
      <c r="AP213" t="s">
        <v>32</v>
      </c>
      <c r="AQ213" s="8" t="s">
        <v>2401</v>
      </c>
      <c r="AR213" s="8"/>
      <c r="AS213">
        <v>1</v>
      </c>
      <c r="AT213" s="10" t="str">
        <f>IF(SEARCH("b",AV213,1),_xlfn.CONCAT(AS213,"000000000"),0)</f>
        <v>1000000000</v>
      </c>
      <c r="AU213" s="8"/>
      <c r="AV213" s="8" t="s">
        <v>2413</v>
      </c>
      <c r="AW213" s="8" t="e">
        <f t="shared" si="54"/>
        <v>#VALUE!</v>
      </c>
      <c r="AX213" t="s">
        <v>884</v>
      </c>
      <c r="BB213" t="str">
        <v>Data scientist - Systems Engineering</v>
      </c>
    </row>
    <row r="214" spans="1:54" ht="39" customHeight="1" x14ac:dyDescent="0.35">
      <c r="A214" t="s">
        <v>885</v>
      </c>
      <c r="B214" t="e" cm="1">
        <f t="array" ref="B214">IF(SEARCH("DATA SCIENTIST",UPPER(A214),1),"DATA SCIENTIST",IF(SEARCH("DATA ANALYST",UPPER(A214),1),"DATA ANALYST",IF(SEARCH("DATA ENGINEER",UPPER(A214),1),"DATA ENGINEER",others)))</f>
        <v>#VALUE!</v>
      </c>
      <c r="C214" t="s">
        <v>2378</v>
      </c>
      <c r="D214" t="s">
        <v>886</v>
      </c>
      <c r="G214">
        <v>55</v>
      </c>
      <c r="H214">
        <v>55</v>
      </c>
      <c r="K214" t="s">
        <v>2482</v>
      </c>
      <c r="L214">
        <v>97</v>
      </c>
      <c r="O214">
        <v>97</v>
      </c>
      <c r="P214" t="s">
        <v>2528</v>
      </c>
      <c r="Q214">
        <v>76</v>
      </c>
      <c r="R214" t="s">
        <v>2490</v>
      </c>
      <c r="S214" s="1" t="s">
        <v>887</v>
      </c>
      <c r="T214" s="1">
        <v>1</v>
      </c>
      <c r="U214" s="1">
        <v>0</v>
      </c>
      <c r="V214" s="1">
        <v>1</v>
      </c>
      <c r="W214" s="1">
        <v>0</v>
      </c>
      <c r="X214" s="1">
        <v>0</v>
      </c>
      <c r="Y214" s="1">
        <v>1</v>
      </c>
      <c r="Z214" s="1">
        <v>2385</v>
      </c>
      <c r="AA214">
        <v>4.2</v>
      </c>
      <c r="AB214" s="1" t="s">
        <v>888</v>
      </c>
      <c r="AC214" s="1" t="s">
        <v>1900</v>
      </c>
      <c r="AD214" t="s">
        <v>494</v>
      </c>
      <c r="AE214" t="s">
        <v>2388</v>
      </c>
      <c r="AF214" t="s">
        <v>139</v>
      </c>
      <c r="AG214">
        <v>0</v>
      </c>
      <c r="AH214" t="s">
        <v>52</v>
      </c>
      <c r="AI214">
        <v>201</v>
      </c>
      <c r="AJ214">
        <v>500</v>
      </c>
      <c r="AK214" s="7">
        <f t="shared" si="57"/>
        <v>350.5</v>
      </c>
      <c r="AL214">
        <v>1992</v>
      </c>
      <c r="AM214">
        <v>32</v>
      </c>
      <c r="AN214" t="s">
        <v>18</v>
      </c>
      <c r="AO214" t="s">
        <v>64</v>
      </c>
      <c r="AP214" t="s">
        <v>32</v>
      </c>
      <c r="AQ214" s="8" t="s">
        <v>47</v>
      </c>
      <c r="AR214" s="8" t="s">
        <v>47</v>
      </c>
      <c r="AT214" s="10" t="e" cm="1">
        <f t="array" ref="AT214">_xlfn.IFS(SEARCH("m",AS214,1),SUBSTITUTE(AS214,"million","000000",1),SEARCH("b",AS214,1),SUBSTITUTE(AS214,"billion","000000000",1))</f>
        <v>#VALUE!</v>
      </c>
      <c r="AU214" s="8"/>
      <c r="AV214" s="8"/>
      <c r="AW214" s="8" t="e">
        <f t="shared" si="54"/>
        <v>#VALUE!</v>
      </c>
      <c r="AX214" t="s">
        <v>889</v>
      </c>
      <c r="BB214" t="str">
        <v>Data Engineer - Consultant (Charlotte Based)</v>
      </c>
    </row>
    <row r="215" spans="1:54" ht="39" customHeight="1" x14ac:dyDescent="0.35">
      <c r="A215" t="s">
        <v>2064</v>
      </c>
      <c r="B215" t="str" cm="1">
        <f t="array" ref="B215">IF(SEARCH("DATA SCIENTIST",UPPER(A215),1),"DATA SCIENTIST",IF(SEARCH("DATA ANALYST",UPPER(A215),1),"DATA ANALYST",IF(SEARCH("DATA ENGINEER",UPPER(A215),1),"DATA ENGINEER",others)))</f>
        <v>DATA SCIENTIST</v>
      </c>
      <c r="C215" t="s">
        <v>2378</v>
      </c>
      <c r="D215" t="s">
        <v>890</v>
      </c>
      <c r="G215">
        <v>15</v>
      </c>
      <c r="H215">
        <v>15</v>
      </c>
      <c r="K215" t="s">
        <v>2518</v>
      </c>
      <c r="L215">
        <v>16</v>
      </c>
      <c r="O215">
        <v>16</v>
      </c>
      <c r="P215" t="s">
        <v>2592</v>
      </c>
      <c r="Q215">
        <v>15.5</v>
      </c>
      <c r="R215" t="s">
        <v>2697</v>
      </c>
      <c r="S215" t="s">
        <v>2209</v>
      </c>
      <c r="T215" s="1">
        <v>0</v>
      </c>
      <c r="U215" s="1">
        <v>0</v>
      </c>
      <c r="V215" s="1">
        <v>1</v>
      </c>
      <c r="W215" s="1">
        <v>0</v>
      </c>
      <c r="X215" s="1">
        <v>0</v>
      </c>
      <c r="Y215" s="1">
        <v>1</v>
      </c>
      <c r="Z215" s="1">
        <v>5025</v>
      </c>
      <c r="AA215">
        <v>3.9</v>
      </c>
      <c r="AB215" s="1" t="s">
        <v>891</v>
      </c>
      <c r="AC215" s="1" t="s">
        <v>1901</v>
      </c>
      <c r="AD215" t="s">
        <v>892</v>
      </c>
      <c r="AE215" t="s">
        <v>2363</v>
      </c>
      <c r="AF215" t="s">
        <v>892</v>
      </c>
      <c r="AG215">
        <v>1</v>
      </c>
      <c r="AH215" t="s">
        <v>37</v>
      </c>
      <c r="AI215">
        <v>1001</v>
      </c>
      <c r="AJ215">
        <v>5000</v>
      </c>
      <c r="AK215" s="7">
        <f t="shared" si="57"/>
        <v>3000.5</v>
      </c>
      <c r="AL215">
        <v>1966</v>
      </c>
      <c r="AM215">
        <v>58</v>
      </c>
      <c r="AN215" t="s">
        <v>18</v>
      </c>
      <c r="AO215" t="s">
        <v>88</v>
      </c>
      <c r="AP215" t="s">
        <v>32</v>
      </c>
      <c r="AQ215" s="8" t="s">
        <v>2399</v>
      </c>
      <c r="AR215" s="8"/>
      <c r="AS215">
        <v>100</v>
      </c>
      <c r="AT215" s="10" t="str">
        <f>IF(SEARCH("m",AV215,1),_xlfn.CONCAT(AS215,"000000"),0)</f>
        <v>100000000</v>
      </c>
      <c r="AU215" s="8"/>
      <c r="AV215" s="8" t="s">
        <v>2410</v>
      </c>
      <c r="AW215" s="8" t="str">
        <f t="shared" si="54"/>
        <v xml:space="preserve">500 000000 </v>
      </c>
      <c r="AX215" t="s">
        <v>2357</v>
      </c>
      <c r="BB215" t="str">
        <v>Data Analyst 1, full-time contract worker for up to 12 months</v>
      </c>
    </row>
    <row r="216" spans="1:54" ht="39" customHeight="1" x14ac:dyDescent="0.35">
      <c r="A216" t="s">
        <v>2064</v>
      </c>
      <c r="B216" t="str" cm="1">
        <f t="array" ref="B216">IF(SEARCH("DATA SCIENTIST",UPPER(A216),1),"DATA SCIENTIST",IF(SEARCH("DATA ANALYST",UPPER(A216),1),"DATA ANALYST",IF(SEARCH("DATA ENGINEER",UPPER(A216),1),"DATA ENGINEER",others)))</f>
        <v>DATA SCIENTIST</v>
      </c>
      <c r="C216" t="s">
        <v>2378</v>
      </c>
      <c r="D216" t="s">
        <v>893</v>
      </c>
      <c r="G216">
        <v>61</v>
      </c>
      <c r="H216">
        <v>61</v>
      </c>
      <c r="K216" t="s">
        <v>2469</v>
      </c>
      <c r="L216">
        <v>106</v>
      </c>
      <c r="O216">
        <v>106</v>
      </c>
      <c r="P216" t="s">
        <v>2440</v>
      </c>
      <c r="Q216">
        <v>83.5</v>
      </c>
      <c r="R216" t="s">
        <v>2698</v>
      </c>
      <c r="S216" s="1" t="s">
        <v>2210</v>
      </c>
      <c r="T216" s="1">
        <v>1</v>
      </c>
      <c r="U216" s="1">
        <v>1</v>
      </c>
      <c r="V216" s="1">
        <v>1</v>
      </c>
      <c r="W216" s="1">
        <v>0</v>
      </c>
      <c r="X216" s="1">
        <v>0</v>
      </c>
      <c r="Y216" s="1">
        <v>0</v>
      </c>
      <c r="Z216" s="1">
        <v>3113</v>
      </c>
      <c r="AA216">
        <v>4.3</v>
      </c>
      <c r="AB216" s="1" t="s">
        <v>894</v>
      </c>
      <c r="AC216" s="1" t="s">
        <v>1902</v>
      </c>
      <c r="AD216" t="s">
        <v>895</v>
      </c>
      <c r="AE216" t="s">
        <v>2364</v>
      </c>
      <c r="AF216" t="s">
        <v>895</v>
      </c>
      <c r="AG216">
        <v>1</v>
      </c>
      <c r="AH216" t="s">
        <v>208</v>
      </c>
      <c r="AI216">
        <v>1</v>
      </c>
      <c r="AJ216">
        <v>50</v>
      </c>
      <c r="AK216" s="7">
        <f t="shared" si="57"/>
        <v>25.5</v>
      </c>
      <c r="AL216">
        <v>2010</v>
      </c>
      <c r="AM216">
        <v>14</v>
      </c>
      <c r="AN216" t="s">
        <v>18</v>
      </c>
      <c r="AO216" t="s">
        <v>46</v>
      </c>
      <c r="AP216" t="s">
        <v>32</v>
      </c>
      <c r="AQ216" s="8" t="s">
        <v>47</v>
      </c>
      <c r="AR216" s="8" t="s">
        <v>47</v>
      </c>
      <c r="AT216" s="10" t="e" cm="1">
        <f t="array" ref="AT216">_xlfn.IFS(SEARCH("m",AS216,1),SUBSTITUTE(AS216,"million","000000",1),SEARCH("b",AS216,1),SUBSTITUTE(AS216,"billion","000000000",1))</f>
        <v>#VALUE!</v>
      </c>
      <c r="AU216" s="8"/>
      <c r="AV216" s="8"/>
      <c r="AW216" s="8" t="e">
        <f t="shared" si="54"/>
        <v>#VALUE!</v>
      </c>
      <c r="AX216" t="s">
        <v>2357</v>
      </c>
      <c r="BB216" t="str">
        <v>Scientist, Immuno-Oncology</v>
      </c>
    </row>
    <row r="217" spans="1:54" ht="39" customHeight="1" x14ac:dyDescent="0.35">
      <c r="A217" t="s">
        <v>2064</v>
      </c>
      <c r="B217" t="str" cm="1">
        <f t="array" ref="B217">IF(SEARCH("DATA SCIENTIST",UPPER(A217),1),"DATA SCIENTIST",IF(SEARCH("DATA ANALYST",UPPER(A217),1),"DATA ANALYST",IF(SEARCH("DATA ENGINEER",UPPER(A217),1),"DATA ENGINEER",others)))</f>
        <v>DATA SCIENTIST</v>
      </c>
      <c r="C217" t="s">
        <v>2378</v>
      </c>
      <c r="D217" t="s">
        <v>896</v>
      </c>
      <c r="G217">
        <v>127</v>
      </c>
      <c r="H217">
        <v>127</v>
      </c>
      <c r="K217" t="s">
        <v>2519</v>
      </c>
      <c r="L217">
        <v>199</v>
      </c>
      <c r="O217">
        <v>199</v>
      </c>
      <c r="P217" t="s">
        <v>2593</v>
      </c>
      <c r="Q217">
        <v>163</v>
      </c>
      <c r="R217" t="s">
        <v>2572</v>
      </c>
      <c r="S217" s="1" t="s">
        <v>2211</v>
      </c>
      <c r="T217" s="1">
        <v>0</v>
      </c>
      <c r="U217" s="1">
        <v>0</v>
      </c>
      <c r="V217" s="1">
        <v>1</v>
      </c>
      <c r="W217" s="1">
        <v>0</v>
      </c>
      <c r="X217" s="1">
        <v>0</v>
      </c>
      <c r="Y217" s="1">
        <v>0</v>
      </c>
      <c r="Z217" s="1">
        <v>4528</v>
      </c>
      <c r="AA217">
        <v>3.9</v>
      </c>
      <c r="AB217" s="1" t="s">
        <v>623</v>
      </c>
      <c r="AC217" s="1" t="s">
        <v>1849</v>
      </c>
      <c r="AD217" t="s">
        <v>624</v>
      </c>
      <c r="AE217" t="s">
        <v>2365</v>
      </c>
      <c r="AF217" t="s">
        <v>624</v>
      </c>
      <c r="AG217">
        <v>1</v>
      </c>
      <c r="AH217" t="s">
        <v>24</v>
      </c>
      <c r="AL217">
        <v>1976</v>
      </c>
      <c r="AM217">
        <v>48</v>
      </c>
      <c r="AN217" t="s">
        <v>111</v>
      </c>
      <c r="AO217" t="s">
        <v>104</v>
      </c>
      <c r="AP217" t="s">
        <v>104</v>
      </c>
      <c r="AQ217" s="8" t="s">
        <v>94</v>
      </c>
      <c r="AR217" s="8"/>
      <c r="AS217" t="s">
        <v>2415</v>
      </c>
      <c r="AT217" s="10" t="e" cm="1">
        <f t="array" ref="AT217">_xlfn.IFS(SEARCH("m",AS217,1),SUBSTITUTE(AS217,"million","000000",1),SEARCH("b",AS217,1),SUBSTITUTE(AS217,"billion","000000000",1))</f>
        <v>#VALUE!</v>
      </c>
      <c r="AU217" s="8"/>
      <c r="AV217" s="8"/>
      <c r="AW217" s="8" t="e">
        <f t="shared" si="54"/>
        <v>#VALUE!</v>
      </c>
      <c r="AX217" t="s">
        <v>2357</v>
      </c>
      <c r="BB217" t="str">
        <v>Products Data Analyst II</v>
      </c>
    </row>
    <row r="218" spans="1:54" ht="39" customHeight="1" x14ac:dyDescent="0.35">
      <c r="A218" t="s">
        <v>897</v>
      </c>
      <c r="B218" t="e" cm="1">
        <f t="array" ref="B218">IF(SEARCH("DATA SCIENTIST",UPPER(A218),1),"DATA SCIENTIST",IF(SEARCH("DATA ANALYST",UPPER(A218),1),"DATA ANALYST",IF(SEARCH("DATA ENGINEER",UPPER(A218),1),"DATA ENGINEER",others)))</f>
        <v>#VALUE!</v>
      </c>
      <c r="C218" t="s">
        <v>2378</v>
      </c>
      <c r="D218" t="s">
        <v>898</v>
      </c>
      <c r="G218">
        <v>74</v>
      </c>
      <c r="H218">
        <v>74</v>
      </c>
      <c r="K218" t="s">
        <v>2458</v>
      </c>
      <c r="L218">
        <v>126</v>
      </c>
      <c r="O218">
        <v>126</v>
      </c>
      <c r="P218" t="s">
        <v>2438</v>
      </c>
      <c r="Q218">
        <v>100</v>
      </c>
      <c r="R218" t="s">
        <v>2481</v>
      </c>
      <c r="S218" s="1" t="s">
        <v>899</v>
      </c>
      <c r="T218" s="1">
        <v>0</v>
      </c>
      <c r="U218" s="1">
        <v>0</v>
      </c>
      <c r="V218" s="1">
        <v>0</v>
      </c>
      <c r="W218" s="1">
        <v>1</v>
      </c>
      <c r="X218" s="1">
        <v>0</v>
      </c>
      <c r="Y218" s="1">
        <v>1</v>
      </c>
      <c r="Z218" s="1">
        <v>4839</v>
      </c>
      <c r="AA218">
        <v>3.4</v>
      </c>
      <c r="AB218" s="1" t="s">
        <v>900</v>
      </c>
      <c r="AC218" s="1" t="s">
        <v>1903</v>
      </c>
      <c r="AD218" t="s">
        <v>901</v>
      </c>
      <c r="AE218" t="s">
        <v>2393</v>
      </c>
      <c r="AF218" t="s">
        <v>901</v>
      </c>
      <c r="AG218">
        <v>1</v>
      </c>
      <c r="AH218" t="s">
        <v>17</v>
      </c>
      <c r="AI218">
        <v>501</v>
      </c>
      <c r="AJ218">
        <v>1000</v>
      </c>
      <c r="AK218" s="7">
        <f t="shared" ref="AK218:AK230" si="59">AVERAGE(AI218,AJ218)</f>
        <v>750.5</v>
      </c>
      <c r="AL218">
        <v>1939</v>
      </c>
      <c r="AM218">
        <v>85</v>
      </c>
      <c r="AN218" t="s">
        <v>128</v>
      </c>
      <c r="AO218" t="s">
        <v>129</v>
      </c>
      <c r="AP218" t="s">
        <v>130</v>
      </c>
      <c r="AQ218" s="8" t="s">
        <v>47</v>
      </c>
      <c r="AR218" s="8" t="s">
        <v>47</v>
      </c>
      <c r="AT218" s="10" t="e" cm="1">
        <f t="array" ref="AT218">_xlfn.IFS(SEARCH("m",AS218,1),SUBSTITUTE(AS218,"million","000000",1),SEARCH("b",AS218,1),SUBSTITUTE(AS218,"billion","000000000",1))</f>
        <v>#VALUE!</v>
      </c>
      <c r="AU218" s="8"/>
      <c r="AV218" s="8"/>
      <c r="AW218" s="8" t="e">
        <f t="shared" si="54"/>
        <v>#VALUE!</v>
      </c>
      <c r="AX218" t="s">
        <v>902</v>
      </c>
      <c r="BB218" t="str">
        <v>Lead Data Analyst</v>
      </c>
    </row>
    <row r="219" spans="1:54" ht="39" customHeight="1" x14ac:dyDescent="0.35">
      <c r="A219" t="s">
        <v>65</v>
      </c>
      <c r="B219" t="e" cm="1">
        <f t="array" ref="B219">IF(SEARCH("DATA SCIENTIST",UPPER(A219),1),"DATA SCIENTIST",IF(SEARCH("DATA ANALYST",UPPER(A219),1),"DATA ANALYST",IF(SEARCH("DATA ENGINEER",UPPER(A219),1),"DATA ENGINEER",others)))</f>
        <v>#VALUE!</v>
      </c>
      <c r="C219" t="s">
        <v>2378</v>
      </c>
      <c r="D219" t="s">
        <v>903</v>
      </c>
      <c r="G219">
        <v>33</v>
      </c>
      <c r="H219">
        <v>33</v>
      </c>
      <c r="K219" t="s">
        <v>2516</v>
      </c>
      <c r="L219">
        <v>72</v>
      </c>
      <c r="O219">
        <v>72</v>
      </c>
      <c r="P219" t="s">
        <v>2452</v>
      </c>
      <c r="Q219">
        <v>52.5</v>
      </c>
      <c r="R219" t="s">
        <v>2692</v>
      </c>
      <c r="S219" s="1" t="s">
        <v>904</v>
      </c>
      <c r="T219" s="1">
        <v>0</v>
      </c>
      <c r="U219" s="1">
        <v>0</v>
      </c>
      <c r="V219" s="1">
        <v>1</v>
      </c>
      <c r="W219" s="1">
        <v>0</v>
      </c>
      <c r="X219" s="1">
        <v>0</v>
      </c>
      <c r="Y219" s="1">
        <v>0</v>
      </c>
      <c r="Z219" s="1">
        <v>4837</v>
      </c>
      <c r="AA219">
        <v>3.8</v>
      </c>
      <c r="AB219" s="1" t="s">
        <v>905</v>
      </c>
      <c r="AC219" s="1" t="s">
        <v>1904</v>
      </c>
      <c r="AD219" t="s">
        <v>237</v>
      </c>
      <c r="AE219" t="s">
        <v>2387</v>
      </c>
      <c r="AF219" t="s">
        <v>237</v>
      </c>
      <c r="AG219">
        <v>1</v>
      </c>
      <c r="AH219" t="s">
        <v>37</v>
      </c>
      <c r="AI219">
        <v>1001</v>
      </c>
      <c r="AJ219">
        <v>5000</v>
      </c>
      <c r="AK219" s="7">
        <f t="shared" si="59"/>
        <v>3000.5</v>
      </c>
      <c r="AL219">
        <v>1917</v>
      </c>
      <c r="AM219">
        <v>107</v>
      </c>
      <c r="AN219" t="s">
        <v>128</v>
      </c>
      <c r="AO219" t="s">
        <v>855</v>
      </c>
      <c r="AP219" t="s">
        <v>580</v>
      </c>
      <c r="AQ219" s="8" t="s">
        <v>47</v>
      </c>
      <c r="AR219" s="8" t="s">
        <v>47</v>
      </c>
      <c r="AT219" s="10" t="e" cm="1">
        <f t="array" ref="AT219">_xlfn.IFS(SEARCH("m",AS219,1),SUBSTITUTE(AS219,"million","000000",1),SEARCH("b",AS219,1),SUBSTITUTE(AS219,"billion","000000000",1))</f>
        <v>#VALUE!</v>
      </c>
      <c r="AU219" s="8"/>
      <c r="AV219" s="8"/>
      <c r="AW219" s="8" t="e">
        <f t="shared" si="54"/>
        <v>#VALUE!</v>
      </c>
      <c r="AX219" t="s">
        <v>906</v>
      </c>
      <c r="BB219" t="str">
        <v>Data Science Engineer - Mobile</v>
      </c>
    </row>
    <row r="220" spans="1:54" ht="39" customHeight="1" x14ac:dyDescent="0.35">
      <c r="A220" t="s">
        <v>907</v>
      </c>
      <c r="B220" t="e" cm="1">
        <f t="array" ref="B220">IF(SEARCH("DATA SCIENTIST",UPPER(A220),1),"DATA SCIENTIST",IF(SEARCH("DATA ANALYST",UPPER(A220),1),"DATA ANALYST",IF(SEARCH("DATA ENGINEER",UPPER(A220),1),"DATA ENGINEER",others)))</f>
        <v>#VALUE!</v>
      </c>
      <c r="C220" t="s">
        <v>2428</v>
      </c>
      <c r="D220" t="s">
        <v>908</v>
      </c>
      <c r="G220">
        <v>37</v>
      </c>
      <c r="H220">
        <v>37</v>
      </c>
      <c r="K220" t="s">
        <v>2480</v>
      </c>
      <c r="L220">
        <v>63</v>
      </c>
      <c r="O220">
        <v>63</v>
      </c>
      <c r="P220" t="s">
        <v>2430</v>
      </c>
      <c r="Q220">
        <v>50</v>
      </c>
      <c r="R220" t="s">
        <v>2475</v>
      </c>
      <c r="S220" s="1" t="s">
        <v>909</v>
      </c>
      <c r="T220" s="1">
        <v>0</v>
      </c>
      <c r="U220" s="1">
        <v>0</v>
      </c>
      <c r="V220" s="1">
        <v>1</v>
      </c>
      <c r="W220" s="1">
        <v>0</v>
      </c>
      <c r="X220" s="1">
        <v>0</v>
      </c>
      <c r="Y220" s="1">
        <v>0</v>
      </c>
      <c r="Z220" s="1">
        <v>4135</v>
      </c>
      <c r="AA220">
        <v>3.3</v>
      </c>
      <c r="AB220" s="1" t="s">
        <v>910</v>
      </c>
      <c r="AC220" s="1" t="s">
        <v>1905</v>
      </c>
      <c r="AD220" t="s">
        <v>225</v>
      </c>
      <c r="AE220" t="s">
        <v>2375</v>
      </c>
      <c r="AF220" t="s">
        <v>225</v>
      </c>
      <c r="AG220">
        <v>1</v>
      </c>
      <c r="AH220" t="s">
        <v>17</v>
      </c>
      <c r="AI220">
        <v>501</v>
      </c>
      <c r="AJ220">
        <v>1000</v>
      </c>
      <c r="AK220" s="7">
        <f t="shared" si="59"/>
        <v>750.5</v>
      </c>
      <c r="AL220">
        <v>1883</v>
      </c>
      <c r="AM220">
        <v>141</v>
      </c>
      <c r="AN220" t="s">
        <v>128</v>
      </c>
      <c r="AO220" t="s">
        <v>26</v>
      </c>
      <c r="AP220" t="s">
        <v>27</v>
      </c>
      <c r="AQ220" s="8" t="s">
        <v>47</v>
      </c>
      <c r="AR220" s="8" t="s">
        <v>47</v>
      </c>
      <c r="AT220" s="10" t="e" cm="1">
        <f t="array" ref="AT220">_xlfn.IFS(SEARCH("m",AS220,1),SUBSTITUTE(AS220,"million","000000",1),SEARCH("b",AS220,1),SUBSTITUTE(AS220,"billion","000000000",1))</f>
        <v>#VALUE!</v>
      </c>
      <c r="AU220" s="8"/>
      <c r="AV220" s="8"/>
      <c r="AW220" s="8" t="e">
        <f t="shared" si="54"/>
        <v>#VALUE!</v>
      </c>
      <c r="AX220" t="s">
        <v>2357</v>
      </c>
      <c r="BB220" t="str">
        <v>Sr Expert Data Science, Advanced Visual Analytics (Associate level)</v>
      </c>
    </row>
    <row r="221" spans="1:54" ht="39" customHeight="1" x14ac:dyDescent="0.35">
      <c r="A221" t="s">
        <v>911</v>
      </c>
      <c r="B221" t="e" cm="1">
        <f t="array" ref="B221">IF(SEARCH("DATA SCIENTIST",UPPER(A221),1),"DATA SCIENTIST",IF(SEARCH("DATA ANALYST",UPPER(A221),1),"DATA ANALYST",IF(SEARCH("DATA ENGINEER",UPPER(A221),1),"DATA ENGINEER",others)))</f>
        <v>#VALUE!</v>
      </c>
      <c r="C221" t="s">
        <v>2378</v>
      </c>
      <c r="D221" t="s">
        <v>912</v>
      </c>
      <c r="G221">
        <v>67</v>
      </c>
      <c r="H221">
        <v>67</v>
      </c>
      <c r="K221" t="s">
        <v>2444</v>
      </c>
      <c r="L221">
        <v>119</v>
      </c>
      <c r="O221">
        <v>119</v>
      </c>
      <c r="P221" t="s">
        <v>2537</v>
      </c>
      <c r="Q221">
        <v>93</v>
      </c>
      <c r="R221" t="s">
        <v>2453</v>
      </c>
      <c r="S221" s="1" t="s">
        <v>913</v>
      </c>
      <c r="T221" s="1">
        <v>1</v>
      </c>
      <c r="U221" s="1">
        <v>0</v>
      </c>
      <c r="V221" s="1">
        <v>0</v>
      </c>
      <c r="W221" s="1">
        <v>1</v>
      </c>
      <c r="X221" s="1">
        <v>0</v>
      </c>
      <c r="Y221" s="1">
        <v>1</v>
      </c>
      <c r="Z221" s="1">
        <v>3801</v>
      </c>
      <c r="AA221">
        <v>3.4</v>
      </c>
      <c r="AB221" s="1" t="s">
        <v>914</v>
      </c>
      <c r="AC221" s="1" t="s">
        <v>1906</v>
      </c>
      <c r="AD221" t="s">
        <v>895</v>
      </c>
      <c r="AE221" t="s">
        <v>2364</v>
      </c>
      <c r="AF221" t="s">
        <v>226</v>
      </c>
      <c r="AG221">
        <v>0</v>
      </c>
      <c r="AH221" t="s">
        <v>52</v>
      </c>
      <c r="AI221">
        <v>201</v>
      </c>
      <c r="AJ221">
        <v>500</v>
      </c>
      <c r="AK221" s="7">
        <f t="shared" si="59"/>
        <v>350.5</v>
      </c>
      <c r="AL221">
        <v>2006</v>
      </c>
      <c r="AM221">
        <v>18</v>
      </c>
      <c r="AN221" t="s">
        <v>18</v>
      </c>
      <c r="AO221" t="s">
        <v>64</v>
      </c>
      <c r="AP221" t="s">
        <v>32</v>
      </c>
      <c r="AQ221" s="8" t="s">
        <v>2397</v>
      </c>
      <c r="AR221" s="8"/>
      <c r="AS221">
        <v>50</v>
      </c>
      <c r="AT221" s="10" t="str">
        <f t="shared" ref="AT221:AT226" si="60">IF(SEARCH("m",AV221,1),_xlfn.CONCAT(AS221,"000000"),0)</f>
        <v>50000000</v>
      </c>
      <c r="AU221" s="8"/>
      <c r="AV221" s="8" t="s">
        <v>2408</v>
      </c>
      <c r="AW221" s="8" t="str">
        <f t="shared" si="54"/>
        <v xml:space="preserve">100 000000 </v>
      </c>
      <c r="AX221" t="s">
        <v>2357</v>
      </c>
      <c r="BB221" t="str">
        <v>IT Associate Data Analyst</v>
      </c>
    </row>
    <row r="222" spans="1:54" ht="39" customHeight="1" x14ac:dyDescent="0.35">
      <c r="A222" t="s">
        <v>2064</v>
      </c>
      <c r="B222" t="str" cm="1">
        <f t="array" ref="B222">IF(SEARCH("DATA SCIENTIST",UPPER(A222),1),"DATA SCIENTIST",IF(SEARCH("DATA ANALYST",UPPER(A222),1),"DATA ANALYST",IF(SEARCH("DATA ENGINEER",UPPER(A222),1),"DATA ENGINEER",others)))</f>
        <v>DATA SCIENTIST</v>
      </c>
      <c r="C222" t="s">
        <v>2378</v>
      </c>
      <c r="D222" t="s">
        <v>915</v>
      </c>
      <c r="G222">
        <v>72</v>
      </c>
      <c r="H222">
        <v>72</v>
      </c>
      <c r="K222" t="s">
        <v>2452</v>
      </c>
      <c r="L222">
        <v>117</v>
      </c>
      <c r="O222">
        <v>117</v>
      </c>
      <c r="P222" t="s">
        <v>2485</v>
      </c>
      <c r="Q222">
        <v>94.5</v>
      </c>
      <c r="R222" t="s">
        <v>2699</v>
      </c>
      <c r="S222" s="1" t="s">
        <v>2212</v>
      </c>
      <c r="T222" s="1">
        <v>1</v>
      </c>
      <c r="U222" s="1">
        <v>0</v>
      </c>
      <c r="V222" s="1">
        <v>0</v>
      </c>
      <c r="W222" s="1">
        <v>0</v>
      </c>
      <c r="X222" s="1">
        <v>0</v>
      </c>
      <c r="Y222" s="1">
        <v>0</v>
      </c>
      <c r="Z222" s="1">
        <v>3421</v>
      </c>
      <c r="AA222">
        <v>3</v>
      </c>
      <c r="AB222" s="1" t="s">
        <v>916</v>
      </c>
      <c r="AC222" s="1" t="s">
        <v>1907</v>
      </c>
      <c r="AD222" t="s">
        <v>283</v>
      </c>
      <c r="AE222" t="s">
        <v>2376</v>
      </c>
      <c r="AF222" t="s">
        <v>917</v>
      </c>
      <c r="AG222">
        <v>0</v>
      </c>
      <c r="AH222" t="s">
        <v>37</v>
      </c>
      <c r="AI222">
        <v>1001</v>
      </c>
      <c r="AJ222">
        <v>5000</v>
      </c>
      <c r="AK222" s="7">
        <f t="shared" si="59"/>
        <v>3000.5</v>
      </c>
      <c r="AL222">
        <v>1887</v>
      </c>
      <c r="AM222">
        <v>137</v>
      </c>
      <c r="AN222" t="s">
        <v>18</v>
      </c>
      <c r="AO222" t="s">
        <v>136</v>
      </c>
      <c r="AP222" t="s">
        <v>130</v>
      </c>
      <c r="AQ222" s="8" t="s">
        <v>2398</v>
      </c>
      <c r="AR222" s="8"/>
      <c r="AS222">
        <v>2</v>
      </c>
      <c r="AT222" s="10" t="str">
        <f t="shared" ref="AT222:AT223" si="61">IF(SEARCH("b",AV222,1),_xlfn.CONCAT(AS222,"000000000"),0)</f>
        <v>2000000000</v>
      </c>
      <c r="AU222" s="8"/>
      <c r="AV222" s="8" t="s">
        <v>2409</v>
      </c>
      <c r="AW222" s="8" t="e">
        <f t="shared" si="54"/>
        <v>#VALUE!</v>
      </c>
      <c r="AX222" t="s">
        <v>2357</v>
      </c>
      <c r="BB222" t="str">
        <v>Business Data Analyst</v>
      </c>
    </row>
    <row r="223" spans="1:54" ht="39" customHeight="1" x14ac:dyDescent="0.35">
      <c r="A223" t="s">
        <v>2064</v>
      </c>
      <c r="B223" t="str" cm="1">
        <f t="array" ref="B223">IF(SEARCH("DATA SCIENTIST",UPPER(A223),1),"DATA SCIENTIST",IF(SEARCH("DATA ANALYST",UPPER(A223),1),"DATA ANALYST",IF(SEARCH("DATA ENGINEER",UPPER(A223),1),"DATA ENGINEER",others)))</f>
        <v>DATA SCIENTIST</v>
      </c>
      <c r="C223" t="s">
        <v>2378</v>
      </c>
      <c r="D223" t="s">
        <v>918</v>
      </c>
      <c r="G223">
        <v>78</v>
      </c>
      <c r="H223">
        <v>78</v>
      </c>
      <c r="K223" t="s">
        <v>2520</v>
      </c>
      <c r="L223">
        <v>126</v>
      </c>
      <c r="O223">
        <v>126</v>
      </c>
      <c r="P223" t="s">
        <v>2438</v>
      </c>
      <c r="Q223">
        <v>102</v>
      </c>
      <c r="R223" t="s">
        <v>2443</v>
      </c>
      <c r="S223" s="1" t="s">
        <v>2213</v>
      </c>
      <c r="T223" s="1">
        <v>1</v>
      </c>
      <c r="U223" s="1">
        <v>0</v>
      </c>
      <c r="V223" s="1">
        <v>1</v>
      </c>
      <c r="W223" s="1">
        <v>1</v>
      </c>
      <c r="X223" s="1">
        <v>1</v>
      </c>
      <c r="Y223" s="1">
        <v>0</v>
      </c>
      <c r="Z223" s="1">
        <v>5558</v>
      </c>
      <c r="AA223">
        <v>3.7</v>
      </c>
      <c r="AB223" s="1" t="s">
        <v>919</v>
      </c>
      <c r="AC223" s="1" t="s">
        <v>1908</v>
      </c>
      <c r="AD223" t="s">
        <v>920</v>
      </c>
      <c r="AE223" t="s">
        <v>2385</v>
      </c>
      <c r="AF223" t="s">
        <v>449</v>
      </c>
      <c r="AG223">
        <v>0</v>
      </c>
      <c r="AH223" t="s">
        <v>37</v>
      </c>
      <c r="AI223">
        <v>1001</v>
      </c>
      <c r="AJ223">
        <v>5000</v>
      </c>
      <c r="AK223" s="7">
        <f t="shared" si="59"/>
        <v>3000.5</v>
      </c>
      <c r="AL223">
        <v>2004</v>
      </c>
      <c r="AM223">
        <v>20</v>
      </c>
      <c r="AN223" t="s">
        <v>53</v>
      </c>
      <c r="AO223" t="s">
        <v>129</v>
      </c>
      <c r="AP223" t="s">
        <v>130</v>
      </c>
      <c r="AQ223" s="8" t="s">
        <v>2405</v>
      </c>
      <c r="AR223" s="8"/>
      <c r="AS223">
        <v>5</v>
      </c>
      <c r="AT223" s="10" t="str">
        <f t="shared" si="61"/>
        <v>5000000000</v>
      </c>
      <c r="AU223" s="8"/>
      <c r="AV223" s="8" t="s">
        <v>2418</v>
      </c>
      <c r="AW223" s="8" t="e">
        <f t="shared" si="54"/>
        <v>#VALUE!</v>
      </c>
      <c r="AX223" t="s">
        <v>921</v>
      </c>
      <c r="BB223" t="str">
        <v>Data scientist - Sales</v>
      </c>
    </row>
    <row r="224" spans="1:54" ht="39" customHeight="1" x14ac:dyDescent="0.35">
      <c r="A224" t="s">
        <v>2214</v>
      </c>
      <c r="B224" t="str" cm="1">
        <f t="array" ref="B224">IF(SEARCH("DATA SCIENTIST",UPPER(A224),1),"DATA SCIENTIST",IF(SEARCH("DATA ANALYST",UPPER(A224),1),"DATA ANALYST",IF(SEARCH("DATA ENGINEER",UPPER(A224),1),"DATA ENGINEER",others)))</f>
        <v>DATA SCIENTIST</v>
      </c>
      <c r="C224" t="s">
        <v>2378</v>
      </c>
      <c r="D224" t="s">
        <v>922</v>
      </c>
      <c r="G224">
        <v>116</v>
      </c>
      <c r="H224">
        <v>116</v>
      </c>
      <c r="K224" t="s">
        <v>2521</v>
      </c>
      <c r="L224">
        <v>194</v>
      </c>
      <c r="O224">
        <v>194</v>
      </c>
      <c r="P224" t="s">
        <v>2594</v>
      </c>
      <c r="Q224">
        <v>155</v>
      </c>
      <c r="R224" t="s">
        <v>2600</v>
      </c>
      <c r="S224" s="1" t="s">
        <v>2215</v>
      </c>
      <c r="T224" s="1">
        <v>1</v>
      </c>
      <c r="U224" s="1">
        <v>1</v>
      </c>
      <c r="V224" s="1">
        <v>1</v>
      </c>
      <c r="W224" s="1">
        <v>1</v>
      </c>
      <c r="X224" s="1">
        <v>1</v>
      </c>
      <c r="Y224" s="1">
        <v>0</v>
      </c>
      <c r="Z224" s="1">
        <v>1817</v>
      </c>
      <c r="AA224">
        <v>3.2</v>
      </c>
      <c r="AB224" s="1" t="s">
        <v>310</v>
      </c>
      <c r="AC224" s="1" t="s">
        <v>1779</v>
      </c>
      <c r="AD224" t="s">
        <v>923</v>
      </c>
      <c r="AE224" t="s">
        <v>2380</v>
      </c>
      <c r="AF224" t="s">
        <v>312</v>
      </c>
      <c r="AG224">
        <v>0</v>
      </c>
      <c r="AH224" t="s">
        <v>208</v>
      </c>
      <c r="AI224">
        <v>1</v>
      </c>
      <c r="AJ224">
        <v>50</v>
      </c>
      <c r="AK224" s="7">
        <f t="shared" si="59"/>
        <v>25.5</v>
      </c>
      <c r="AL224" t="s">
        <v>2357</v>
      </c>
      <c r="AM224" t="s">
        <v>2357</v>
      </c>
      <c r="AN224" t="s">
        <v>18</v>
      </c>
      <c r="AO224" t="s">
        <v>313</v>
      </c>
      <c r="AP224" t="s">
        <v>32</v>
      </c>
      <c r="AQ224" s="8" t="s">
        <v>2406</v>
      </c>
      <c r="AR224" s="8"/>
      <c r="AS224">
        <v>5</v>
      </c>
      <c r="AT224" s="10" t="str">
        <f t="shared" si="60"/>
        <v>5000000</v>
      </c>
      <c r="AU224" s="8"/>
      <c r="AV224" s="8" t="s">
        <v>2421</v>
      </c>
      <c r="AW224" s="8" t="str">
        <f t="shared" si="54"/>
        <v xml:space="preserve">10 000000 </v>
      </c>
      <c r="AX224" t="s">
        <v>2357</v>
      </c>
      <c r="BB224" t="str">
        <v>Principal, Data Science - Advanced Analytics</v>
      </c>
    </row>
    <row r="225" spans="1:54" ht="39" customHeight="1" x14ac:dyDescent="0.35">
      <c r="A225" t="s">
        <v>2064</v>
      </c>
      <c r="B225" t="str" cm="1">
        <f t="array" ref="B225">IF(SEARCH("DATA SCIENTIST",UPPER(A225),1),"DATA SCIENTIST",IF(SEARCH("DATA ANALYST",UPPER(A225),1),"DATA ANALYST",IF(SEARCH("DATA ENGINEER",UPPER(A225),1),"DATA ENGINEER",others)))</f>
        <v>DATA SCIENTIST</v>
      </c>
      <c r="C225" t="s">
        <v>2378</v>
      </c>
      <c r="D225" t="s">
        <v>924</v>
      </c>
      <c r="G225">
        <v>83</v>
      </c>
      <c r="H225">
        <v>83</v>
      </c>
      <c r="K225" t="s">
        <v>2442</v>
      </c>
      <c r="L225">
        <v>133</v>
      </c>
      <c r="O225">
        <v>133</v>
      </c>
      <c r="P225" t="s">
        <v>2573</v>
      </c>
      <c r="Q225">
        <v>108</v>
      </c>
      <c r="R225" t="s">
        <v>2509</v>
      </c>
      <c r="S225" s="1" t="s">
        <v>2216</v>
      </c>
      <c r="T225" s="1">
        <v>1</v>
      </c>
      <c r="U225" s="1">
        <v>1</v>
      </c>
      <c r="V225" s="1">
        <v>0</v>
      </c>
      <c r="W225" s="1">
        <v>0</v>
      </c>
      <c r="X225" s="1">
        <v>1</v>
      </c>
      <c r="Y225" s="1">
        <v>0</v>
      </c>
      <c r="Z225" s="1">
        <v>3029</v>
      </c>
      <c r="AA225">
        <v>3.9</v>
      </c>
      <c r="AB225" s="1" t="s">
        <v>925</v>
      </c>
      <c r="AC225" s="1" t="s">
        <v>1909</v>
      </c>
      <c r="AD225" t="s">
        <v>926</v>
      </c>
      <c r="AE225" t="s">
        <v>2365</v>
      </c>
      <c r="AF225" t="s">
        <v>927</v>
      </c>
      <c r="AG225">
        <v>0</v>
      </c>
      <c r="AH225" t="s">
        <v>45</v>
      </c>
      <c r="AI225">
        <v>51</v>
      </c>
      <c r="AJ225">
        <v>200</v>
      </c>
      <c r="AK225" s="7">
        <f t="shared" si="59"/>
        <v>125.5</v>
      </c>
      <c r="AL225">
        <v>2000</v>
      </c>
      <c r="AM225">
        <v>24</v>
      </c>
      <c r="AN225" t="s">
        <v>18</v>
      </c>
      <c r="AO225" t="s">
        <v>129</v>
      </c>
      <c r="AP225" t="s">
        <v>130</v>
      </c>
      <c r="AQ225" s="8" t="s">
        <v>2404</v>
      </c>
      <c r="AR225" s="8"/>
      <c r="AS225">
        <v>10</v>
      </c>
      <c r="AT225" s="10" t="str">
        <f t="shared" si="60"/>
        <v>10000000</v>
      </c>
      <c r="AU225" s="8"/>
      <c r="AV225" s="8" t="s">
        <v>2417</v>
      </c>
      <c r="AW225" s="8" t="str">
        <f t="shared" si="54"/>
        <v xml:space="preserve">25 000000 </v>
      </c>
      <c r="AX225" t="s">
        <v>2357</v>
      </c>
      <c r="BB225" t="str">
        <v>Data Science Project Manager</v>
      </c>
    </row>
    <row r="226" spans="1:54" ht="39" customHeight="1" x14ac:dyDescent="0.35">
      <c r="A226" t="s">
        <v>928</v>
      </c>
      <c r="B226" t="e" cm="1">
        <f t="array" ref="B226">IF(SEARCH("DATA SCIENTIST",UPPER(A226),1),"DATA SCIENTIST",IF(SEARCH("DATA ANALYST",UPPER(A226),1),"DATA ANALYST",IF(SEARCH("DATA ENGINEER",UPPER(A226),1),"DATA ENGINEER",others)))</f>
        <v>#VALUE!</v>
      </c>
      <c r="C226" t="s">
        <v>2378</v>
      </c>
      <c r="D226" t="s">
        <v>929</v>
      </c>
      <c r="G226">
        <v>45</v>
      </c>
      <c r="H226">
        <v>45</v>
      </c>
      <c r="K226" t="s">
        <v>2522</v>
      </c>
      <c r="L226">
        <v>82</v>
      </c>
      <c r="O226">
        <v>82</v>
      </c>
      <c r="P226" t="s">
        <v>2456</v>
      </c>
      <c r="Q226">
        <v>63.5</v>
      </c>
      <c r="R226" t="s">
        <v>2700</v>
      </c>
      <c r="S226" s="1" t="s">
        <v>930</v>
      </c>
      <c r="T226" s="1">
        <v>0</v>
      </c>
      <c r="U226" s="1">
        <v>0</v>
      </c>
      <c r="V226" s="1">
        <v>1</v>
      </c>
      <c r="W226" s="1">
        <v>0</v>
      </c>
      <c r="X226" s="1">
        <v>0</v>
      </c>
      <c r="Y226" s="1">
        <v>0</v>
      </c>
      <c r="Z226" s="1">
        <v>2644</v>
      </c>
      <c r="AA226">
        <v>4.2</v>
      </c>
      <c r="AB226" s="1" t="s">
        <v>931</v>
      </c>
      <c r="AC226" s="1" t="s">
        <v>1910</v>
      </c>
      <c r="AD226" t="s">
        <v>932</v>
      </c>
      <c r="AE226" t="s">
        <v>2392</v>
      </c>
      <c r="AF226" t="s">
        <v>932</v>
      </c>
      <c r="AG226">
        <v>1</v>
      </c>
      <c r="AH226" t="s">
        <v>17</v>
      </c>
      <c r="AI226">
        <v>501</v>
      </c>
      <c r="AJ226">
        <v>1000</v>
      </c>
      <c r="AK226" s="7">
        <f t="shared" si="59"/>
        <v>750.5</v>
      </c>
      <c r="AL226">
        <v>2004</v>
      </c>
      <c r="AM226">
        <v>20</v>
      </c>
      <c r="AN226" t="s">
        <v>18</v>
      </c>
      <c r="AO226" t="s">
        <v>660</v>
      </c>
      <c r="AP226" t="s">
        <v>59</v>
      </c>
      <c r="AQ226" s="8" t="s">
        <v>2397</v>
      </c>
      <c r="AR226" s="8"/>
      <c r="AS226">
        <v>50</v>
      </c>
      <c r="AT226" s="10" t="str">
        <f t="shared" si="60"/>
        <v>50000000</v>
      </c>
      <c r="AU226" s="8"/>
      <c r="AV226" s="8" t="s">
        <v>2408</v>
      </c>
      <c r="AW226" s="8" t="str">
        <f t="shared" si="54"/>
        <v xml:space="preserve">100 000000 </v>
      </c>
      <c r="AX226" t="s">
        <v>2357</v>
      </c>
      <c r="BB226" t="str">
        <v>Sr Scientist, Immuno-Oncology - Oncology</v>
      </c>
    </row>
    <row r="227" spans="1:54" ht="39" customHeight="1" x14ac:dyDescent="0.35">
      <c r="A227" t="s">
        <v>2064</v>
      </c>
      <c r="B227" t="str" cm="1">
        <f t="array" ref="B227">IF(SEARCH("DATA SCIENTIST",UPPER(A227),1),"DATA SCIENTIST",IF(SEARCH("DATA ANALYST",UPPER(A227),1),"DATA ANALYST",IF(SEARCH("DATA ENGINEER",UPPER(A227),1),"DATA ENGINEER",others)))</f>
        <v>DATA SCIENTIST</v>
      </c>
      <c r="C227" t="s">
        <v>2378</v>
      </c>
      <c r="D227" t="s">
        <v>933</v>
      </c>
      <c r="G227">
        <v>83</v>
      </c>
      <c r="H227">
        <v>83</v>
      </c>
      <c r="K227" t="s">
        <v>2442</v>
      </c>
      <c r="L227">
        <v>135</v>
      </c>
      <c r="O227">
        <v>135</v>
      </c>
      <c r="P227" t="s">
        <v>2535</v>
      </c>
      <c r="Q227">
        <v>109</v>
      </c>
      <c r="R227" t="s">
        <v>2449</v>
      </c>
      <c r="S227" t="s">
        <v>2217</v>
      </c>
      <c r="T227" s="1">
        <v>1</v>
      </c>
      <c r="U227" s="1">
        <v>0</v>
      </c>
      <c r="V227" s="1">
        <v>0</v>
      </c>
      <c r="W227" s="1">
        <v>0</v>
      </c>
      <c r="X227" s="1">
        <v>0</v>
      </c>
      <c r="Y227" s="1">
        <v>0</v>
      </c>
      <c r="Z227" s="1">
        <v>714</v>
      </c>
      <c r="AA227">
        <v>4</v>
      </c>
      <c r="AB227" s="1" t="s">
        <v>934</v>
      </c>
      <c r="AC227" s="1" t="s">
        <v>1911</v>
      </c>
      <c r="AD227" t="s">
        <v>79</v>
      </c>
      <c r="AE227" t="s">
        <v>2365</v>
      </c>
      <c r="AF227" t="s">
        <v>324</v>
      </c>
      <c r="AG227">
        <v>0</v>
      </c>
      <c r="AH227" t="s">
        <v>208</v>
      </c>
      <c r="AI227">
        <v>1</v>
      </c>
      <c r="AJ227">
        <v>50</v>
      </c>
      <c r="AK227" s="7">
        <f t="shared" si="59"/>
        <v>25.5</v>
      </c>
      <c r="AL227" t="s">
        <v>2357</v>
      </c>
      <c r="AM227" t="s">
        <v>2357</v>
      </c>
      <c r="AN227" t="s">
        <v>18</v>
      </c>
      <c r="AO227" t="s">
        <v>181</v>
      </c>
      <c r="AP227" t="s">
        <v>75</v>
      </c>
      <c r="AQ227" s="8" t="s">
        <v>209</v>
      </c>
      <c r="AR227" s="8" t="s">
        <v>2419</v>
      </c>
      <c r="AS227" t="s">
        <v>2420</v>
      </c>
      <c r="AT227" s="10" t="str" cm="1">
        <f t="array" ref="AT227">_xlfn.IFS(SEARCH("m",AS227,1),SUBSTITUTE(AS227,"million","000000",1),SEARCH("b",AS227,1),SUBSTITUTE(AS227,"billion","000000000",1))</f>
        <v xml:space="preserve">1 000000 </v>
      </c>
      <c r="AU227" s="8"/>
      <c r="AV227" s="8"/>
      <c r="AW227" s="8" t="e">
        <f t="shared" si="54"/>
        <v>#VALUE!</v>
      </c>
      <c r="AX227" t="s">
        <v>2357</v>
      </c>
      <c r="BB227" t="str">
        <v>Research Scientist â€“ Security and Privacy</v>
      </c>
    </row>
    <row r="228" spans="1:54" ht="39" customHeight="1" x14ac:dyDescent="0.35">
      <c r="A228" t="s">
        <v>2064</v>
      </c>
      <c r="B228" t="str" cm="1">
        <f t="array" ref="B228">IF(SEARCH("DATA SCIENTIST",UPPER(A228),1),"DATA SCIENTIST",IF(SEARCH("DATA ANALYST",UPPER(A228),1),"DATA ANALYST",IF(SEARCH("DATA ENGINEER",UPPER(A228),1),"DATA ENGINEER",others)))</f>
        <v>DATA SCIENTIST</v>
      </c>
      <c r="C228" t="s">
        <v>2378</v>
      </c>
      <c r="D228" t="s">
        <v>935</v>
      </c>
      <c r="G228">
        <v>70</v>
      </c>
      <c r="H228">
        <v>70</v>
      </c>
      <c r="K228" t="s">
        <v>2523</v>
      </c>
      <c r="L228">
        <v>122</v>
      </c>
      <c r="O228">
        <v>122</v>
      </c>
      <c r="P228" t="s">
        <v>2560</v>
      </c>
      <c r="Q228">
        <v>96</v>
      </c>
      <c r="R228" t="s">
        <v>2472</v>
      </c>
      <c r="S228" s="1" t="s">
        <v>2218</v>
      </c>
      <c r="T228" s="1">
        <v>1</v>
      </c>
      <c r="U228" s="1">
        <v>0</v>
      </c>
      <c r="V228" s="1">
        <v>0</v>
      </c>
      <c r="W228" s="1">
        <v>0</v>
      </c>
      <c r="X228" s="1">
        <v>0</v>
      </c>
      <c r="Y228" s="1">
        <v>1</v>
      </c>
      <c r="Z228" s="1">
        <v>3798</v>
      </c>
      <c r="AA228">
        <v>3.5</v>
      </c>
      <c r="AB228" s="1" t="s">
        <v>936</v>
      </c>
      <c r="AC228" s="1" t="s">
        <v>1912</v>
      </c>
      <c r="AD228" t="s">
        <v>937</v>
      </c>
      <c r="AE228" t="s">
        <v>2390</v>
      </c>
      <c r="AF228" t="s">
        <v>938</v>
      </c>
      <c r="AG228">
        <v>0</v>
      </c>
      <c r="AH228" t="s">
        <v>87</v>
      </c>
      <c r="AI228">
        <v>5001</v>
      </c>
      <c r="AJ228">
        <v>10000</v>
      </c>
      <c r="AK228" s="7">
        <f t="shared" si="59"/>
        <v>7500.5</v>
      </c>
      <c r="AL228">
        <v>1850</v>
      </c>
      <c r="AM228">
        <v>174</v>
      </c>
      <c r="AN228" t="s">
        <v>53</v>
      </c>
      <c r="AO228" t="s">
        <v>19</v>
      </c>
      <c r="AP228" t="s">
        <v>19</v>
      </c>
      <c r="AQ228" s="8" t="s">
        <v>2400</v>
      </c>
      <c r="AR228" s="8"/>
      <c r="AS228" t="s">
        <v>2411</v>
      </c>
      <c r="AT228" s="10" t="e">
        <f t="shared" ref="AT228:AT229" si="62">IF(SEARCH("m",AS284,1),SUBSTITUTE(AS284,"million","000000",1),)</f>
        <v>#VALUE!</v>
      </c>
      <c r="AU228" s="8"/>
      <c r="AV228" s="8" t="s">
        <v>2412</v>
      </c>
      <c r="AW228" s="8" t="e">
        <f t="shared" si="54"/>
        <v>#VALUE!</v>
      </c>
      <c r="AX228" t="s">
        <v>2357</v>
      </c>
      <c r="BB228" t="str">
        <v>Data Science Manager</v>
      </c>
    </row>
    <row r="229" spans="1:54" ht="39" customHeight="1" x14ac:dyDescent="0.35">
      <c r="A229" t="s">
        <v>195</v>
      </c>
      <c r="B229" t="e" cm="1">
        <f t="array" ref="B229">IF(SEARCH("DATA SCIENTIST",UPPER(A229),1),"DATA SCIENTIST",IF(SEARCH("DATA ANALYST",UPPER(A229),1),"DATA ANALYST",IF(SEARCH("DATA ENGINEER",UPPER(A229),1),"DATA ENGINEER",others)))</f>
        <v>#VALUE!</v>
      </c>
      <c r="C229" t="s">
        <v>2378</v>
      </c>
      <c r="D229" t="s">
        <v>939</v>
      </c>
      <c r="G229">
        <v>70</v>
      </c>
      <c r="H229">
        <v>70</v>
      </c>
      <c r="K229" t="s">
        <v>2523</v>
      </c>
      <c r="L229">
        <v>132</v>
      </c>
      <c r="O229">
        <v>132</v>
      </c>
      <c r="P229" t="s">
        <v>2503</v>
      </c>
      <c r="Q229">
        <v>101</v>
      </c>
      <c r="R229" t="s">
        <v>2532</v>
      </c>
      <c r="S229" s="1" t="s">
        <v>2219</v>
      </c>
      <c r="T229" s="1">
        <v>1</v>
      </c>
      <c r="U229" s="1">
        <v>0</v>
      </c>
      <c r="V229" s="1">
        <v>1</v>
      </c>
      <c r="W229" s="1">
        <v>1</v>
      </c>
      <c r="X229" s="1">
        <v>0</v>
      </c>
      <c r="Y229" s="1">
        <v>0</v>
      </c>
      <c r="Z229" s="1">
        <v>2503</v>
      </c>
      <c r="AA229">
        <v>3.2</v>
      </c>
      <c r="AB229" s="1" t="s">
        <v>715</v>
      </c>
      <c r="AC229" s="1" t="s">
        <v>1865</v>
      </c>
      <c r="AD229" t="s">
        <v>940</v>
      </c>
      <c r="AE229" t="s">
        <v>2365</v>
      </c>
      <c r="AF229" t="s">
        <v>716</v>
      </c>
      <c r="AG229">
        <v>0</v>
      </c>
      <c r="AH229" t="s">
        <v>37</v>
      </c>
      <c r="AI229">
        <v>1001</v>
      </c>
      <c r="AJ229">
        <v>5000</v>
      </c>
      <c r="AK229" s="7">
        <f t="shared" si="59"/>
        <v>3000.5</v>
      </c>
      <c r="AL229">
        <v>2008</v>
      </c>
      <c r="AM229">
        <v>16</v>
      </c>
      <c r="AN229" t="s">
        <v>53</v>
      </c>
      <c r="AO229" t="s">
        <v>717</v>
      </c>
      <c r="AP229" t="s">
        <v>59</v>
      </c>
      <c r="AQ229" s="8" t="s">
        <v>2400</v>
      </c>
      <c r="AR229" s="8"/>
      <c r="AS229" t="s">
        <v>2411</v>
      </c>
      <c r="AT229" s="10" t="str">
        <f t="shared" si="62"/>
        <v xml:space="preserve">500 000000   </v>
      </c>
      <c r="AU229" s="8"/>
      <c r="AV229" s="8" t="s">
        <v>2412</v>
      </c>
      <c r="AW229" s="8" t="e">
        <f t="shared" si="54"/>
        <v>#VALUE!</v>
      </c>
      <c r="AX229" t="s">
        <v>718</v>
      </c>
      <c r="BB229" t="str">
        <v>Data Analyst 2 (Missionary Department)</v>
      </c>
    </row>
    <row r="230" spans="1:54" ht="39" customHeight="1" x14ac:dyDescent="0.35">
      <c r="A230" t="s">
        <v>941</v>
      </c>
      <c r="B230" t="e" cm="1">
        <f t="array" ref="B230">IF(SEARCH("DATA SCIENTIST",UPPER(A230),1),"DATA SCIENTIST",IF(SEARCH("DATA ANALYST",UPPER(A230),1),"DATA ANALYST",IF(SEARCH("DATA ENGINEER",UPPER(A230),1),"DATA ENGINEER",others)))</f>
        <v>#VALUE!</v>
      </c>
      <c r="C230" t="s">
        <v>2378</v>
      </c>
      <c r="D230" t="s">
        <v>942</v>
      </c>
      <c r="G230">
        <v>54</v>
      </c>
      <c r="H230">
        <v>54</v>
      </c>
      <c r="K230" t="s">
        <v>2435</v>
      </c>
      <c r="L230">
        <v>101</v>
      </c>
      <c r="O230">
        <v>101</v>
      </c>
      <c r="P230" t="s">
        <v>2532</v>
      </c>
      <c r="Q230">
        <v>77.5</v>
      </c>
      <c r="R230" t="s">
        <v>2652</v>
      </c>
      <c r="S230" s="1" t="s">
        <v>943</v>
      </c>
      <c r="T230" s="1">
        <v>0</v>
      </c>
      <c r="U230" s="1">
        <v>1</v>
      </c>
      <c r="V230" s="1">
        <v>1</v>
      </c>
      <c r="W230" s="1">
        <v>0</v>
      </c>
      <c r="X230" s="1">
        <v>0</v>
      </c>
      <c r="Y230" s="1">
        <v>1</v>
      </c>
      <c r="Z230" s="1">
        <v>3499</v>
      </c>
      <c r="AA230">
        <v>3.9</v>
      </c>
      <c r="AB230" s="1" t="s">
        <v>944</v>
      </c>
      <c r="AC230" s="1" t="s">
        <v>1913</v>
      </c>
      <c r="AD230" t="s">
        <v>945</v>
      </c>
      <c r="AE230" t="s">
        <v>2394</v>
      </c>
      <c r="AF230" t="s">
        <v>945</v>
      </c>
      <c r="AG230">
        <v>1</v>
      </c>
      <c r="AH230" t="s">
        <v>37</v>
      </c>
      <c r="AI230">
        <v>1001</v>
      </c>
      <c r="AJ230">
        <v>5000</v>
      </c>
      <c r="AK230" s="7">
        <f t="shared" si="59"/>
        <v>3000.5</v>
      </c>
      <c r="AL230">
        <v>1948</v>
      </c>
      <c r="AM230">
        <v>76</v>
      </c>
      <c r="AN230" t="s">
        <v>18</v>
      </c>
      <c r="AO230" t="s">
        <v>249</v>
      </c>
      <c r="AP230" t="s">
        <v>218</v>
      </c>
      <c r="AQ230" s="8" t="s">
        <v>2401</v>
      </c>
      <c r="AR230" s="8"/>
      <c r="AS230">
        <v>1</v>
      </c>
      <c r="AT230" s="10" t="str">
        <f>IF(SEARCH("b",AV230,1),_xlfn.CONCAT(AS230,"000000000"),0)</f>
        <v>1000000000</v>
      </c>
      <c r="AU230" s="8"/>
      <c r="AV230" s="8" t="s">
        <v>2413</v>
      </c>
      <c r="AW230" s="8" t="e">
        <f t="shared" si="54"/>
        <v>#VALUE!</v>
      </c>
      <c r="AX230" t="s">
        <v>946</v>
      </c>
      <c r="BB230" t="str">
        <v>Supply Chain Data Analyst</v>
      </c>
    </row>
    <row r="231" spans="1:54" ht="39" customHeight="1" x14ac:dyDescent="0.35">
      <c r="A231" t="s">
        <v>2064</v>
      </c>
      <c r="B231" t="str" cm="1">
        <f t="array" ref="B231">IF(SEARCH("DATA SCIENTIST",UPPER(A231),1),"DATA SCIENTIST",IF(SEARCH("DATA ANALYST",UPPER(A231),1),"DATA ANALYST",IF(SEARCH("DATA ENGINEER",UPPER(A231),1),"DATA ENGINEER",others)))</f>
        <v>DATA SCIENTIST</v>
      </c>
      <c r="C231" t="s">
        <v>2378</v>
      </c>
      <c r="D231" t="s">
        <v>947</v>
      </c>
      <c r="G231">
        <v>68</v>
      </c>
      <c r="H231">
        <v>68</v>
      </c>
      <c r="K231" t="s">
        <v>2459</v>
      </c>
      <c r="L231">
        <v>112</v>
      </c>
      <c r="O231">
        <v>112</v>
      </c>
      <c r="P231" t="s">
        <v>2496</v>
      </c>
      <c r="Q231">
        <v>90</v>
      </c>
      <c r="R231" t="s">
        <v>2511</v>
      </c>
      <c r="S231" s="1" t="s">
        <v>948</v>
      </c>
      <c r="T231" s="1">
        <v>1</v>
      </c>
      <c r="U231" s="1">
        <v>1</v>
      </c>
      <c r="V231" s="1">
        <v>1</v>
      </c>
      <c r="W231" s="1">
        <v>0</v>
      </c>
      <c r="X231" s="1">
        <v>0</v>
      </c>
      <c r="Y231" s="1">
        <v>0</v>
      </c>
      <c r="Z231" s="1">
        <v>1231</v>
      </c>
      <c r="AA231">
        <v>3.5</v>
      </c>
      <c r="AB231" s="1" t="s">
        <v>949</v>
      </c>
      <c r="AC231" s="1" t="s">
        <v>1914</v>
      </c>
      <c r="AD231" t="s">
        <v>950</v>
      </c>
      <c r="AE231" t="s">
        <v>2365</v>
      </c>
      <c r="AF231" t="s">
        <v>951</v>
      </c>
      <c r="AG231">
        <v>0</v>
      </c>
      <c r="AH231" t="s">
        <v>24</v>
      </c>
      <c r="AL231">
        <v>1997</v>
      </c>
      <c r="AM231">
        <v>27</v>
      </c>
      <c r="AN231" t="s">
        <v>53</v>
      </c>
      <c r="AO231" t="s">
        <v>181</v>
      </c>
      <c r="AP231" t="s">
        <v>75</v>
      </c>
      <c r="AQ231" s="8" t="s">
        <v>47</v>
      </c>
      <c r="AR231" s="8" t="s">
        <v>47</v>
      </c>
      <c r="AT231" s="10" t="e" cm="1">
        <f t="array" ref="AT231">_xlfn.IFS(SEARCH("m",AS231,1),SUBSTITUTE(AS231,"million","000000",1),SEARCH("b",AS231,1),SUBSTITUTE(AS231,"billion","000000000",1))</f>
        <v>#VALUE!</v>
      </c>
      <c r="AU231" s="8"/>
      <c r="AV231" s="8"/>
      <c r="AW231" s="8" t="e">
        <f t="shared" si="54"/>
        <v>#VALUE!</v>
      </c>
      <c r="AX231" t="s">
        <v>952</v>
      </c>
      <c r="BB231" t="str">
        <v>Data Engineer - ETL</v>
      </c>
    </row>
    <row r="232" spans="1:54" ht="39" customHeight="1" x14ac:dyDescent="0.35">
      <c r="A232" t="s">
        <v>953</v>
      </c>
      <c r="B232" t="e" cm="1">
        <f t="array" ref="B232">IF(SEARCH("DATA SCIENTIST",UPPER(A232),1),"DATA SCIENTIST",IF(SEARCH("DATA ANALYST",UPPER(A232),1),"DATA ANALYST",IF(SEARCH("DATA ENGINEER",UPPER(A232),1),"DATA ENGINEER",others)))</f>
        <v>#VALUE!</v>
      </c>
      <c r="C232" t="s">
        <v>2378</v>
      </c>
      <c r="D232" t="s">
        <v>954</v>
      </c>
      <c r="G232">
        <v>42</v>
      </c>
      <c r="H232">
        <v>42</v>
      </c>
      <c r="K232" t="s">
        <v>2508</v>
      </c>
      <c r="L232">
        <v>74</v>
      </c>
      <c r="O232">
        <v>74</v>
      </c>
      <c r="P232" t="s">
        <v>2458</v>
      </c>
      <c r="Q232">
        <v>58</v>
      </c>
      <c r="R232" t="s">
        <v>2539</v>
      </c>
      <c r="S232" s="1" t="s">
        <v>955</v>
      </c>
      <c r="T232" s="1">
        <v>0</v>
      </c>
      <c r="U232" s="1">
        <v>0</v>
      </c>
      <c r="V232" s="1">
        <v>0</v>
      </c>
      <c r="W232" s="1">
        <v>1</v>
      </c>
      <c r="X232" s="1">
        <v>0</v>
      </c>
      <c r="Y232" s="1">
        <v>1</v>
      </c>
      <c r="Z232" s="1">
        <v>6646</v>
      </c>
      <c r="AA232">
        <v>4.3</v>
      </c>
      <c r="AB232" s="1" t="s">
        <v>956</v>
      </c>
      <c r="AC232" s="1" t="s">
        <v>1915</v>
      </c>
      <c r="AD232" t="s">
        <v>957</v>
      </c>
      <c r="AE232" t="s">
        <v>2368</v>
      </c>
      <c r="AF232" t="s">
        <v>958</v>
      </c>
      <c r="AG232">
        <v>0</v>
      </c>
      <c r="AH232" t="s">
        <v>17</v>
      </c>
      <c r="AI232">
        <v>501</v>
      </c>
      <c r="AJ232">
        <v>1000</v>
      </c>
      <c r="AK232" s="7">
        <f t="shared" ref="AK232:AK238" si="63">AVERAGE(AI232,AJ232)</f>
        <v>750.5</v>
      </c>
      <c r="AL232">
        <v>1902</v>
      </c>
      <c r="AM232">
        <v>122</v>
      </c>
      <c r="AN232" t="s">
        <v>53</v>
      </c>
      <c r="AO232" t="s">
        <v>58</v>
      </c>
      <c r="AP232" t="s">
        <v>59</v>
      </c>
      <c r="AQ232" s="8" t="s">
        <v>2405</v>
      </c>
      <c r="AR232" s="8"/>
      <c r="AS232">
        <v>5</v>
      </c>
      <c r="AT232" s="10" t="str">
        <f>IF(SEARCH("b",AV232,1),_xlfn.CONCAT(AS232,"000000000"),0)</f>
        <v>5000000000</v>
      </c>
      <c r="AU232" s="8"/>
      <c r="AV232" s="8" t="s">
        <v>2418</v>
      </c>
      <c r="AW232" s="8" t="e">
        <f t="shared" si="54"/>
        <v>#VALUE!</v>
      </c>
      <c r="AX232" t="s">
        <v>2357</v>
      </c>
      <c r="BB232" t="str">
        <v>Data Modeler (Analytical Systems)</v>
      </c>
    </row>
    <row r="233" spans="1:54" ht="39" customHeight="1" x14ac:dyDescent="0.35">
      <c r="A233" t="s">
        <v>2064</v>
      </c>
      <c r="B233" t="str" cm="1">
        <f t="array" ref="B233">IF(SEARCH("DATA SCIENTIST",UPPER(A233),1),"DATA SCIENTIST",IF(SEARCH("DATA ANALYST",UPPER(A233),1),"DATA ANALYST",IF(SEARCH("DATA ENGINEER",UPPER(A233),1),"DATA ENGINEER",others)))</f>
        <v>DATA SCIENTIST</v>
      </c>
      <c r="C233" t="s">
        <v>2378</v>
      </c>
      <c r="D233" t="s">
        <v>959</v>
      </c>
      <c r="G233">
        <v>95</v>
      </c>
      <c r="H233">
        <v>95</v>
      </c>
      <c r="K233" t="s">
        <v>2492</v>
      </c>
      <c r="L233">
        <v>161</v>
      </c>
      <c r="O233">
        <v>161</v>
      </c>
      <c r="P233" t="s">
        <v>2558</v>
      </c>
      <c r="Q233">
        <v>128</v>
      </c>
      <c r="R233" t="s">
        <v>2650</v>
      </c>
      <c r="S233" s="1" t="s">
        <v>960</v>
      </c>
      <c r="T233" s="1">
        <v>1</v>
      </c>
      <c r="U233" s="1">
        <v>1</v>
      </c>
      <c r="V233" s="1">
        <v>0</v>
      </c>
      <c r="W233" s="1">
        <v>0</v>
      </c>
      <c r="X233" s="1">
        <v>0</v>
      </c>
      <c r="Y233" s="1">
        <v>0</v>
      </c>
      <c r="Z233" s="1">
        <v>2047</v>
      </c>
      <c r="AA233">
        <v>3.6</v>
      </c>
      <c r="AB233" s="1" t="s">
        <v>961</v>
      </c>
      <c r="AC233" s="1" t="s">
        <v>1916</v>
      </c>
      <c r="AD233" t="s">
        <v>44</v>
      </c>
      <c r="AE233" t="s">
        <v>2363</v>
      </c>
      <c r="AF233" t="s">
        <v>44</v>
      </c>
      <c r="AG233">
        <v>1</v>
      </c>
      <c r="AH233" t="s">
        <v>37</v>
      </c>
      <c r="AI233">
        <v>1001</v>
      </c>
      <c r="AJ233">
        <v>5000</v>
      </c>
      <c r="AK233" s="7">
        <f t="shared" si="63"/>
        <v>3000.5</v>
      </c>
      <c r="AL233">
        <v>1744</v>
      </c>
      <c r="AM233">
        <v>280</v>
      </c>
      <c r="AN233" t="s">
        <v>53</v>
      </c>
      <c r="AO233" t="s">
        <v>962</v>
      </c>
      <c r="AP233" t="s">
        <v>81</v>
      </c>
      <c r="AQ233" s="8" t="s">
        <v>2400</v>
      </c>
      <c r="AR233" s="8"/>
      <c r="AS233" t="s">
        <v>2411</v>
      </c>
      <c r="AT233" s="10" t="e">
        <f>IF(SEARCH("m",AS289,1),SUBSTITUTE(AS289,"million","000000",1),)</f>
        <v>#VALUE!</v>
      </c>
      <c r="AU233" s="8"/>
      <c r="AV233" s="8" t="s">
        <v>2412</v>
      </c>
      <c r="AW233" s="8" t="e">
        <f t="shared" si="54"/>
        <v>#VALUE!</v>
      </c>
      <c r="AX233" t="s">
        <v>2357</v>
      </c>
      <c r="BB233" t="str">
        <v>Data scientist in Translational Medicine</v>
      </c>
    </row>
    <row r="234" spans="1:54" ht="39" customHeight="1" x14ac:dyDescent="0.35">
      <c r="A234" t="s">
        <v>2064</v>
      </c>
      <c r="B234" t="str" cm="1">
        <f t="array" ref="B234">IF(SEARCH("DATA SCIENTIST",UPPER(A234),1),"DATA SCIENTIST",IF(SEARCH("DATA ANALYST",UPPER(A234),1),"DATA ANALYST",IF(SEARCH("DATA ENGINEER",UPPER(A234),1),"DATA ENGINEER",others)))</f>
        <v>DATA SCIENTIST</v>
      </c>
      <c r="C234" t="s">
        <v>2378</v>
      </c>
      <c r="D234" t="s">
        <v>963</v>
      </c>
      <c r="G234">
        <v>76</v>
      </c>
      <c r="H234">
        <v>76</v>
      </c>
      <c r="K234" t="s">
        <v>2490</v>
      </c>
      <c r="L234">
        <v>126</v>
      </c>
      <c r="O234">
        <v>126</v>
      </c>
      <c r="P234" t="s">
        <v>2438</v>
      </c>
      <c r="Q234">
        <v>101</v>
      </c>
      <c r="R234" t="s">
        <v>2532</v>
      </c>
      <c r="S234" s="1" t="s">
        <v>964</v>
      </c>
      <c r="T234" s="1">
        <v>1</v>
      </c>
      <c r="U234" s="1">
        <v>1</v>
      </c>
      <c r="V234" s="1">
        <v>1</v>
      </c>
      <c r="W234" s="1">
        <v>0</v>
      </c>
      <c r="X234" s="1">
        <v>0</v>
      </c>
      <c r="Y234" s="1">
        <v>0</v>
      </c>
      <c r="Z234" s="1">
        <v>1727</v>
      </c>
      <c r="AA234">
        <v>2.2999999999999998</v>
      </c>
      <c r="AB234" s="1" t="s">
        <v>965</v>
      </c>
      <c r="AC234" s="1" t="s">
        <v>1917</v>
      </c>
      <c r="AD234" t="s">
        <v>225</v>
      </c>
      <c r="AE234" t="s">
        <v>2375</v>
      </c>
      <c r="AF234" t="s">
        <v>225</v>
      </c>
      <c r="AG234">
        <v>1</v>
      </c>
      <c r="AH234" t="s">
        <v>52</v>
      </c>
      <c r="AI234">
        <v>201</v>
      </c>
      <c r="AJ234">
        <v>500</v>
      </c>
      <c r="AK234" s="7">
        <f t="shared" si="63"/>
        <v>350.5</v>
      </c>
      <c r="AL234">
        <v>2003</v>
      </c>
      <c r="AM234">
        <v>21</v>
      </c>
      <c r="AN234" t="s">
        <v>53</v>
      </c>
      <c r="AO234" t="s">
        <v>104</v>
      </c>
      <c r="AP234" t="s">
        <v>104</v>
      </c>
      <c r="AQ234" s="8" t="s">
        <v>2399</v>
      </c>
      <c r="AR234" s="8"/>
      <c r="AS234">
        <v>100</v>
      </c>
      <c r="AT234" s="10" t="str">
        <f t="shared" ref="AT234:AT235" si="64">IF(SEARCH("m",AV234,1),_xlfn.CONCAT(AS234,"000000"),0)</f>
        <v>100000000</v>
      </c>
      <c r="AU234" s="8"/>
      <c r="AV234" s="8" t="s">
        <v>2410</v>
      </c>
      <c r="AW234" s="8" t="str">
        <f t="shared" si="54"/>
        <v xml:space="preserve">500 000000 </v>
      </c>
      <c r="AX234" t="s">
        <v>2357</v>
      </c>
      <c r="BB234" t="str">
        <v>Product Manager/Data Evangelist</v>
      </c>
    </row>
    <row r="235" spans="1:54" ht="39" customHeight="1" x14ac:dyDescent="0.35">
      <c r="A235" t="s">
        <v>2220</v>
      </c>
      <c r="B235" t="str" cm="1">
        <f t="array" ref="B235">IF(SEARCH("DATA SCIENTIST",UPPER(A235),1),"DATA SCIENTIST",IF(SEARCH("DATA ANALYST",UPPER(A235),1),"DATA ANALYST",IF(SEARCH("DATA ENGINEER",UPPER(A235),1),"DATA ENGINEER",others)))</f>
        <v>DATA SCIENTIST</v>
      </c>
      <c r="C235" t="s">
        <v>2427</v>
      </c>
      <c r="D235" t="s">
        <v>966</v>
      </c>
      <c r="G235">
        <v>108</v>
      </c>
      <c r="H235">
        <v>108</v>
      </c>
      <c r="K235" t="s">
        <v>2509</v>
      </c>
      <c r="L235">
        <v>176</v>
      </c>
      <c r="O235">
        <v>176</v>
      </c>
      <c r="P235" t="s">
        <v>2534</v>
      </c>
      <c r="Q235">
        <v>142</v>
      </c>
      <c r="R235" t="s">
        <v>2543</v>
      </c>
      <c r="S235" s="1" t="s">
        <v>2221</v>
      </c>
      <c r="T235" s="1">
        <v>1</v>
      </c>
      <c r="U235" s="1">
        <v>0</v>
      </c>
      <c r="V235" s="1">
        <v>0</v>
      </c>
      <c r="W235" s="1">
        <v>1</v>
      </c>
      <c r="X235" s="1">
        <v>0</v>
      </c>
      <c r="Y235" s="1">
        <v>1</v>
      </c>
      <c r="Z235" s="1">
        <v>4637</v>
      </c>
      <c r="AA235">
        <v>4</v>
      </c>
      <c r="AB235" s="1" t="s">
        <v>148</v>
      </c>
      <c r="AC235" s="1" t="s">
        <v>1742</v>
      </c>
      <c r="AD235" t="s">
        <v>421</v>
      </c>
      <c r="AE235" t="s">
        <v>2366</v>
      </c>
      <c r="AF235" t="s">
        <v>149</v>
      </c>
      <c r="AG235">
        <v>0</v>
      </c>
      <c r="AH235" t="s">
        <v>17</v>
      </c>
      <c r="AI235">
        <v>501</v>
      </c>
      <c r="AJ235">
        <v>1000</v>
      </c>
      <c r="AK235" s="7">
        <f t="shared" si="63"/>
        <v>750.5</v>
      </c>
      <c r="AL235">
        <v>2012</v>
      </c>
      <c r="AM235">
        <v>12</v>
      </c>
      <c r="AN235" t="s">
        <v>18</v>
      </c>
      <c r="AO235" t="s">
        <v>122</v>
      </c>
      <c r="AP235" t="s">
        <v>75</v>
      </c>
      <c r="AQ235" s="8" t="s">
        <v>2399</v>
      </c>
      <c r="AR235" s="8"/>
      <c r="AS235">
        <v>100</v>
      </c>
      <c r="AT235" s="10" t="str">
        <f t="shared" si="64"/>
        <v>100000000</v>
      </c>
      <c r="AU235" s="8"/>
      <c r="AV235" s="8" t="s">
        <v>2410</v>
      </c>
      <c r="AW235" s="8" t="str">
        <f t="shared" si="54"/>
        <v xml:space="preserve">500 000000 </v>
      </c>
      <c r="AX235" t="s">
        <v>150</v>
      </c>
      <c r="BB235" t="str">
        <v>Senior Data scientist â€“ Visualization, Novartis AI Innovation Lab</v>
      </c>
    </row>
    <row r="236" spans="1:54" ht="39" customHeight="1" x14ac:dyDescent="0.35">
      <c r="A236" t="s">
        <v>2099</v>
      </c>
      <c r="B236" t="str" cm="1">
        <f t="array" ref="B236">IF(SEARCH("DATA SCIENTIST",UPPER(A236),1),"DATA SCIENTIST",IF(SEARCH("DATA ANALYST",UPPER(A236),1),"DATA ANALYST",IF(SEARCH("DATA ENGINEER",UPPER(A236),1),"DATA ENGINEER",others)))</f>
        <v>DATA SCIENTIST</v>
      </c>
      <c r="C236" t="s">
        <v>2427</v>
      </c>
      <c r="D236" t="s">
        <v>967</v>
      </c>
      <c r="G236">
        <v>130</v>
      </c>
      <c r="H236">
        <v>130</v>
      </c>
      <c r="K236" t="s">
        <v>2524</v>
      </c>
      <c r="L236">
        <v>208</v>
      </c>
      <c r="O236">
        <v>208</v>
      </c>
      <c r="P236" t="s">
        <v>2595</v>
      </c>
      <c r="Q236">
        <v>169</v>
      </c>
      <c r="R236" t="s">
        <v>2675</v>
      </c>
      <c r="S236" s="1" t="s">
        <v>2222</v>
      </c>
      <c r="T236" s="1">
        <v>0</v>
      </c>
      <c r="U236" s="1">
        <v>1</v>
      </c>
      <c r="V236" s="1">
        <v>1</v>
      </c>
      <c r="W236" s="1">
        <v>1</v>
      </c>
      <c r="X236" s="1">
        <v>0</v>
      </c>
      <c r="Y236" s="1">
        <v>0</v>
      </c>
      <c r="Z236" s="1">
        <v>4757</v>
      </c>
      <c r="AA236">
        <v>4.0999999999999996</v>
      </c>
      <c r="AB236" s="1" t="s">
        <v>968</v>
      </c>
      <c r="AC236" s="1" t="s">
        <v>1918</v>
      </c>
      <c r="AD236" t="s">
        <v>290</v>
      </c>
      <c r="AE236" t="s">
        <v>2365</v>
      </c>
      <c r="AF236" t="s">
        <v>290</v>
      </c>
      <c r="AG236">
        <v>1</v>
      </c>
      <c r="AH236" t="s">
        <v>208</v>
      </c>
      <c r="AI236">
        <v>1</v>
      </c>
      <c r="AJ236">
        <v>50</v>
      </c>
      <c r="AK236" s="7">
        <f t="shared" si="63"/>
        <v>25.5</v>
      </c>
      <c r="AL236">
        <v>2007</v>
      </c>
      <c r="AM236">
        <v>17</v>
      </c>
      <c r="AN236" t="s">
        <v>18</v>
      </c>
      <c r="AO236" t="s">
        <v>969</v>
      </c>
      <c r="AP236" t="s">
        <v>441</v>
      </c>
      <c r="AQ236" s="8" t="s">
        <v>47</v>
      </c>
      <c r="AR236" s="8" t="s">
        <v>47</v>
      </c>
      <c r="AT236" s="10" t="e" cm="1">
        <f t="array" ref="AT236">_xlfn.IFS(SEARCH("m",AS236,1),SUBSTITUTE(AS236,"million","000000",1),SEARCH("b",AS236,1),SUBSTITUTE(AS236,"billion","000000000",1))</f>
        <v>#VALUE!</v>
      </c>
      <c r="AU236" s="8"/>
      <c r="AV236" s="8"/>
      <c r="AW236" s="8" t="e">
        <f t="shared" si="54"/>
        <v>#VALUE!</v>
      </c>
      <c r="AX236" t="s">
        <v>2357</v>
      </c>
      <c r="BB236" t="str">
        <v>Senior Data Analyst/Scientist</v>
      </c>
    </row>
    <row r="237" spans="1:54" ht="39" customHeight="1" x14ac:dyDescent="0.35">
      <c r="A237" t="s">
        <v>970</v>
      </c>
      <c r="B237" t="e" cm="1">
        <f t="array" ref="B237">IF(SEARCH("DATA SCIENTIST",UPPER(A237),1),"DATA SCIENTIST",IF(SEARCH("DATA ANALYST",UPPER(A237),1),"DATA ANALYST",IF(SEARCH("DATA ENGINEER",UPPER(A237),1),"DATA ENGINEER",others)))</f>
        <v>#VALUE!</v>
      </c>
      <c r="C237" t="s">
        <v>2378</v>
      </c>
      <c r="D237" t="s">
        <v>971</v>
      </c>
      <c r="G237">
        <v>37</v>
      </c>
      <c r="H237">
        <v>37</v>
      </c>
      <c r="K237" t="s">
        <v>2480</v>
      </c>
      <c r="L237">
        <v>68</v>
      </c>
      <c r="O237">
        <v>68</v>
      </c>
      <c r="P237" t="s">
        <v>2459</v>
      </c>
      <c r="Q237">
        <v>52.5</v>
      </c>
      <c r="R237" t="s">
        <v>2692</v>
      </c>
      <c r="S237" s="1" t="s">
        <v>2223</v>
      </c>
      <c r="T237" s="1">
        <v>1</v>
      </c>
      <c r="U237" s="1">
        <v>1</v>
      </c>
      <c r="V237" s="1">
        <v>0</v>
      </c>
      <c r="W237" s="1">
        <v>0</v>
      </c>
      <c r="X237" s="1">
        <v>0</v>
      </c>
      <c r="Y237" s="1">
        <v>1</v>
      </c>
      <c r="Z237" s="1">
        <v>3865</v>
      </c>
      <c r="AA237">
        <v>4.2</v>
      </c>
      <c r="AB237" s="1" t="s">
        <v>972</v>
      </c>
      <c r="AC237" s="1" t="s">
        <v>1919</v>
      </c>
      <c r="AD237" t="s">
        <v>270</v>
      </c>
      <c r="AE237" t="s">
        <v>2365</v>
      </c>
      <c r="AF237" t="s">
        <v>973</v>
      </c>
      <c r="AG237">
        <v>0</v>
      </c>
      <c r="AH237" t="s">
        <v>45</v>
      </c>
      <c r="AI237">
        <v>51</v>
      </c>
      <c r="AJ237">
        <v>200</v>
      </c>
      <c r="AK237" s="7">
        <f t="shared" si="63"/>
        <v>125.5</v>
      </c>
      <c r="AL237">
        <v>1987</v>
      </c>
      <c r="AM237">
        <v>37</v>
      </c>
      <c r="AN237" t="s">
        <v>18</v>
      </c>
      <c r="AO237" t="s">
        <v>64</v>
      </c>
      <c r="AP237" t="s">
        <v>32</v>
      </c>
      <c r="AQ237" s="8" t="s">
        <v>2404</v>
      </c>
      <c r="AR237" s="8"/>
      <c r="AS237">
        <v>10</v>
      </c>
      <c r="AT237" s="10" t="str">
        <f t="shared" ref="AT237:AT238" si="65">IF(SEARCH("m",AV237,1),_xlfn.CONCAT(AS237,"000000"),0)</f>
        <v>10000000</v>
      </c>
      <c r="AU237" s="8"/>
      <c r="AV237" s="8" t="s">
        <v>2417</v>
      </c>
      <c r="AW237" s="8" t="str">
        <f t="shared" si="54"/>
        <v xml:space="preserve">25 000000 </v>
      </c>
      <c r="AX237" t="s">
        <v>2357</v>
      </c>
      <c r="BB237" t="str">
        <v>Scientist â€“ Cancer Discovery, Molecular Assay</v>
      </c>
    </row>
    <row r="238" spans="1:54" ht="39" customHeight="1" x14ac:dyDescent="0.35">
      <c r="A238" t="s">
        <v>195</v>
      </c>
      <c r="B238" t="e" cm="1">
        <f t="array" ref="B238">IF(SEARCH("DATA SCIENTIST",UPPER(A238),1),"DATA SCIENTIST",IF(SEARCH("DATA ANALYST",UPPER(A238),1),"DATA ANALYST",IF(SEARCH("DATA ENGINEER",UPPER(A238),1),"DATA ENGINEER",others)))</f>
        <v>#VALUE!</v>
      </c>
      <c r="C238" t="s">
        <v>2378</v>
      </c>
      <c r="D238" t="s">
        <v>974</v>
      </c>
      <c r="G238">
        <v>52</v>
      </c>
      <c r="H238">
        <v>52</v>
      </c>
      <c r="K238" t="s">
        <v>2460</v>
      </c>
      <c r="L238">
        <v>99</v>
      </c>
      <c r="O238">
        <v>99</v>
      </c>
      <c r="P238" t="s">
        <v>2476</v>
      </c>
      <c r="Q238">
        <v>75.5</v>
      </c>
      <c r="R238" t="s">
        <v>2640</v>
      </c>
      <c r="S238" s="1" t="s">
        <v>975</v>
      </c>
      <c r="T238" s="1">
        <v>0</v>
      </c>
      <c r="U238" s="1">
        <v>0</v>
      </c>
      <c r="V238" s="1">
        <v>0</v>
      </c>
      <c r="W238" s="1">
        <v>0</v>
      </c>
      <c r="X238" s="1">
        <v>1</v>
      </c>
      <c r="Y238" s="1">
        <v>0</v>
      </c>
      <c r="Z238" s="1">
        <v>2047</v>
      </c>
      <c r="AA238">
        <v>4.5999999999999996</v>
      </c>
      <c r="AB238" s="1" t="s">
        <v>976</v>
      </c>
      <c r="AC238" s="1" t="s">
        <v>1920</v>
      </c>
      <c r="AD238" t="s">
        <v>439</v>
      </c>
      <c r="AE238" t="s">
        <v>2364</v>
      </c>
      <c r="AF238" t="s">
        <v>337</v>
      </c>
      <c r="AG238">
        <v>0</v>
      </c>
      <c r="AH238" t="s">
        <v>17</v>
      </c>
      <c r="AI238">
        <v>501</v>
      </c>
      <c r="AJ238">
        <v>1000</v>
      </c>
      <c r="AK238" s="7">
        <f t="shared" si="63"/>
        <v>750.5</v>
      </c>
      <c r="AL238">
        <v>1982</v>
      </c>
      <c r="AM238">
        <v>42</v>
      </c>
      <c r="AN238" t="s">
        <v>18</v>
      </c>
      <c r="AO238" t="s">
        <v>181</v>
      </c>
      <c r="AP238" t="s">
        <v>75</v>
      </c>
      <c r="AQ238" s="8" t="s">
        <v>2397</v>
      </c>
      <c r="AR238" s="8"/>
      <c r="AS238">
        <v>50</v>
      </c>
      <c r="AT238" s="10" t="str">
        <f t="shared" si="65"/>
        <v>50000000</v>
      </c>
      <c r="AU238" s="8"/>
      <c r="AV238" s="8" t="s">
        <v>2408</v>
      </c>
      <c r="AW238" s="8" t="str">
        <f t="shared" si="54"/>
        <v xml:space="preserve">100 000000 </v>
      </c>
      <c r="AX238" t="s">
        <v>2357</v>
      </c>
      <c r="BB238" t="str">
        <v>Data Engineering Analyst</v>
      </c>
    </row>
    <row r="239" spans="1:54" ht="39" customHeight="1" x14ac:dyDescent="0.35">
      <c r="A239" t="s">
        <v>2099</v>
      </c>
      <c r="B239" t="str" cm="1">
        <f t="array" ref="B239">IF(SEARCH("DATA SCIENTIST",UPPER(A239),1),"DATA SCIENTIST",IF(SEARCH("DATA ANALYST",UPPER(A239),1),"DATA ANALYST",IF(SEARCH("DATA ENGINEER",UPPER(A239),1),"DATA ENGINEER",others)))</f>
        <v>DATA SCIENTIST</v>
      </c>
      <c r="C239" t="s">
        <v>2427</v>
      </c>
      <c r="D239" t="s">
        <v>977</v>
      </c>
      <c r="G239">
        <v>105</v>
      </c>
      <c r="H239">
        <v>105</v>
      </c>
      <c r="K239" t="s">
        <v>2525</v>
      </c>
      <c r="L239">
        <v>173</v>
      </c>
      <c r="O239">
        <v>173</v>
      </c>
      <c r="P239" t="s">
        <v>2574</v>
      </c>
      <c r="Q239">
        <v>139</v>
      </c>
      <c r="R239" t="s">
        <v>2474</v>
      </c>
      <c r="S239" s="1" t="s">
        <v>2224</v>
      </c>
      <c r="T239" s="1">
        <v>1</v>
      </c>
      <c r="U239" s="1">
        <v>1</v>
      </c>
      <c r="V239" s="1">
        <v>1</v>
      </c>
      <c r="W239" s="1">
        <v>0</v>
      </c>
      <c r="X239" s="1">
        <v>0</v>
      </c>
      <c r="Y239" s="1">
        <v>0</v>
      </c>
      <c r="Z239" s="1">
        <v>4941</v>
      </c>
      <c r="AA239">
        <v>3.7</v>
      </c>
      <c r="AB239" s="1" t="s">
        <v>263</v>
      </c>
      <c r="AC239" s="1" t="s">
        <v>1767</v>
      </c>
      <c r="AD239" t="s">
        <v>264</v>
      </c>
      <c r="AE239" t="s">
        <v>2363</v>
      </c>
      <c r="AF239" t="s">
        <v>265</v>
      </c>
      <c r="AG239">
        <v>0</v>
      </c>
      <c r="AH239" t="s">
        <v>24</v>
      </c>
      <c r="AL239">
        <v>1863</v>
      </c>
      <c r="AM239">
        <v>161</v>
      </c>
      <c r="AN239" t="s">
        <v>53</v>
      </c>
      <c r="AO239" t="s">
        <v>136</v>
      </c>
      <c r="AP239" t="s">
        <v>130</v>
      </c>
      <c r="AQ239" s="8" t="s">
        <v>94</v>
      </c>
      <c r="AR239" s="8"/>
      <c r="AS239" t="s">
        <v>2415</v>
      </c>
      <c r="AT239" s="10" t="e" cm="1">
        <f t="array" ref="AT239">_xlfn.IFS(SEARCH("m",AS239,1),SUBSTITUTE(AS239,"million","000000",1),SEARCH("b",AS239,1),SUBSTITUTE(AS239,"billion","000000000",1))</f>
        <v>#VALUE!</v>
      </c>
      <c r="AU239" s="8"/>
      <c r="AV239" s="8"/>
      <c r="AW239" s="8" t="e">
        <f t="shared" si="54"/>
        <v>#VALUE!</v>
      </c>
      <c r="AX239" t="s">
        <v>266</v>
      </c>
      <c r="BB239" t="str">
        <v>Manager of Data Science</v>
      </c>
    </row>
    <row r="240" spans="1:54" ht="39" customHeight="1" x14ac:dyDescent="0.35">
      <c r="A240" t="s">
        <v>978</v>
      </c>
      <c r="B240" t="e" cm="1">
        <f t="array" ref="B240">IF(SEARCH("DATA SCIENTIST",UPPER(A240),1),"DATA SCIENTIST",IF(SEARCH("DATA ANALYST",UPPER(A240),1),"DATA ANALYST",IF(SEARCH("DATA ENGINEER",UPPER(A240),1),"DATA ENGINEER",others)))</f>
        <v>#VALUE!</v>
      </c>
      <c r="C240" t="s">
        <v>2378</v>
      </c>
      <c r="D240" t="s">
        <v>979</v>
      </c>
      <c r="G240">
        <v>71</v>
      </c>
      <c r="H240">
        <v>71</v>
      </c>
      <c r="K240" t="s">
        <v>2434</v>
      </c>
      <c r="L240">
        <v>134</v>
      </c>
      <c r="O240">
        <v>134</v>
      </c>
      <c r="P240" t="s">
        <v>2566</v>
      </c>
      <c r="Q240">
        <v>102.5</v>
      </c>
      <c r="R240" t="s">
        <v>2701</v>
      </c>
      <c r="S240" s="1" t="s">
        <v>980</v>
      </c>
      <c r="T240" s="1">
        <v>1</v>
      </c>
      <c r="U240" s="1">
        <v>0</v>
      </c>
      <c r="V240" s="1">
        <v>1</v>
      </c>
      <c r="W240" s="1">
        <v>1</v>
      </c>
      <c r="X240" s="1">
        <v>1</v>
      </c>
      <c r="Y240" s="1">
        <v>0</v>
      </c>
      <c r="Z240" s="1">
        <v>4483</v>
      </c>
      <c r="AA240">
        <v>3.7</v>
      </c>
      <c r="AB240" s="1" t="s">
        <v>101</v>
      </c>
      <c r="AC240" s="1" t="s">
        <v>1732</v>
      </c>
      <c r="AD240" t="s">
        <v>102</v>
      </c>
      <c r="AE240" t="s">
        <v>2367</v>
      </c>
      <c r="AF240" t="s">
        <v>103</v>
      </c>
      <c r="AG240">
        <v>0</v>
      </c>
      <c r="AH240" t="s">
        <v>24</v>
      </c>
      <c r="AL240">
        <v>1781</v>
      </c>
      <c r="AM240">
        <v>243</v>
      </c>
      <c r="AN240" t="s">
        <v>53</v>
      </c>
      <c r="AO240" t="s">
        <v>104</v>
      </c>
      <c r="AP240" t="s">
        <v>104</v>
      </c>
      <c r="AQ240" s="8" t="s">
        <v>94</v>
      </c>
      <c r="AR240" s="8"/>
      <c r="AS240" t="s">
        <v>2415</v>
      </c>
      <c r="AT240" s="10" t="e" cm="1">
        <f t="array" ref="AT240">_xlfn.IFS(SEARCH("m",AS240,1),SUBSTITUTE(AS240,"million","000000",1),SEARCH("b",AS240,1),SUBSTITUTE(AS240,"billion","000000000",1))</f>
        <v>#VALUE!</v>
      </c>
      <c r="AU240" s="8"/>
      <c r="AV240" s="8"/>
      <c r="AW240" s="8" t="e">
        <f t="shared" si="54"/>
        <v>#VALUE!</v>
      </c>
      <c r="AX240" t="s">
        <v>105</v>
      </c>
      <c r="BB240" t="str">
        <v>Software Engineer (Data scientist/Software Engineer) - SISW - MG</v>
      </c>
    </row>
    <row r="241" spans="1:54" ht="39" customHeight="1" x14ac:dyDescent="0.35">
      <c r="A241" t="s">
        <v>981</v>
      </c>
      <c r="B241" t="e" cm="1">
        <f t="array" ref="B241">IF(SEARCH("DATA SCIENTIST",UPPER(A241),1),"DATA SCIENTIST",IF(SEARCH("DATA ANALYST",UPPER(A241),1),"DATA ANALYST",IF(SEARCH("DATA ENGINEER",UPPER(A241),1),"DATA ENGINEER",others)))</f>
        <v>#VALUE!</v>
      </c>
      <c r="C241" t="s">
        <v>2378</v>
      </c>
      <c r="D241" t="s">
        <v>982</v>
      </c>
      <c r="G241">
        <v>39</v>
      </c>
      <c r="H241">
        <v>39</v>
      </c>
      <c r="K241" t="s">
        <v>2483</v>
      </c>
      <c r="L241">
        <v>82</v>
      </c>
      <c r="O241">
        <v>82</v>
      </c>
      <c r="P241" t="s">
        <v>2456</v>
      </c>
      <c r="Q241">
        <v>60.5</v>
      </c>
      <c r="R241" t="s">
        <v>2679</v>
      </c>
      <c r="S241" s="1" t="s">
        <v>983</v>
      </c>
      <c r="T241" s="1">
        <v>0</v>
      </c>
      <c r="U241" s="1">
        <v>0</v>
      </c>
      <c r="V241" s="1">
        <v>0</v>
      </c>
      <c r="W241" s="1">
        <v>0</v>
      </c>
      <c r="X241" s="1">
        <v>0</v>
      </c>
      <c r="Y241" s="1">
        <v>0</v>
      </c>
      <c r="Z241" s="1">
        <v>1934</v>
      </c>
      <c r="AA241">
        <v>4.4000000000000004</v>
      </c>
      <c r="AB241" s="1" t="s">
        <v>984</v>
      </c>
      <c r="AC241" s="1" t="s">
        <v>1921</v>
      </c>
      <c r="AD241" t="s">
        <v>985</v>
      </c>
      <c r="AE241" t="s">
        <v>2395</v>
      </c>
      <c r="AF241" t="s">
        <v>448</v>
      </c>
      <c r="AG241">
        <v>0</v>
      </c>
      <c r="AH241" t="s">
        <v>52</v>
      </c>
      <c r="AI241">
        <v>201</v>
      </c>
      <c r="AJ241">
        <v>500</v>
      </c>
      <c r="AK241" s="7">
        <f>AVERAGE(AI241,AJ241)</f>
        <v>350.5</v>
      </c>
      <c r="AL241">
        <v>1929</v>
      </c>
      <c r="AM241">
        <v>95</v>
      </c>
      <c r="AN241" t="s">
        <v>18</v>
      </c>
      <c r="AO241" t="s">
        <v>523</v>
      </c>
      <c r="AP241" t="s">
        <v>32</v>
      </c>
      <c r="AQ241" s="8" t="s">
        <v>2402</v>
      </c>
      <c r="AR241" s="8"/>
      <c r="AS241">
        <v>25</v>
      </c>
      <c r="AT241" s="10" t="str">
        <f>IF(SEARCH("m",AV241,1),_xlfn.CONCAT(AS241,"000000"),0)</f>
        <v>25000000</v>
      </c>
      <c r="AU241" s="8"/>
      <c r="AV241" s="8" t="s">
        <v>2414</v>
      </c>
      <c r="AW241" s="8" t="str">
        <f t="shared" si="54"/>
        <v xml:space="preserve">50 000000 </v>
      </c>
      <c r="AX241" t="s">
        <v>986</v>
      </c>
      <c r="BB241" t="str">
        <v>Associate Research Scientist I (Protein Expression and Production)</v>
      </c>
    </row>
    <row r="242" spans="1:54" ht="39" customHeight="1" x14ac:dyDescent="0.35">
      <c r="A242" t="s">
        <v>987</v>
      </c>
      <c r="B242" t="e" cm="1">
        <f t="array" ref="B242">IF(SEARCH("DATA SCIENTIST",UPPER(A242),1),"DATA SCIENTIST",IF(SEARCH("DATA ANALYST",UPPER(A242),1),"DATA ANALYST",IF(SEARCH("DATA ENGINEER",UPPER(A242),1),"DATA ENGINEER",others)))</f>
        <v>#VALUE!</v>
      </c>
      <c r="C242" t="s">
        <v>2378</v>
      </c>
      <c r="D242" t="s">
        <v>988</v>
      </c>
      <c r="G242">
        <v>88</v>
      </c>
      <c r="H242">
        <v>88</v>
      </c>
      <c r="K242" t="s">
        <v>2470</v>
      </c>
      <c r="L242">
        <v>162</v>
      </c>
      <c r="O242">
        <v>162</v>
      </c>
      <c r="P242" t="s">
        <v>2596</v>
      </c>
      <c r="Q242">
        <v>125</v>
      </c>
      <c r="R242" t="s">
        <v>2533</v>
      </c>
      <c r="S242" s="1" t="s">
        <v>989</v>
      </c>
      <c r="T242" s="1">
        <v>0</v>
      </c>
      <c r="U242" s="1">
        <v>0</v>
      </c>
      <c r="V242" s="1">
        <v>1</v>
      </c>
      <c r="W242" s="1">
        <v>0</v>
      </c>
      <c r="X242" s="1">
        <v>0</v>
      </c>
      <c r="Y242" s="1">
        <v>0</v>
      </c>
      <c r="Z242" s="1">
        <v>3965</v>
      </c>
      <c r="AA242">
        <v>3.9</v>
      </c>
      <c r="AB242" s="1" t="s">
        <v>623</v>
      </c>
      <c r="AC242" s="1" t="s">
        <v>1849</v>
      </c>
      <c r="AD242" t="s">
        <v>624</v>
      </c>
      <c r="AE242" t="s">
        <v>2365</v>
      </c>
      <c r="AF242" t="s">
        <v>624</v>
      </c>
      <c r="AG242">
        <v>1</v>
      </c>
      <c r="AH242" t="s">
        <v>24</v>
      </c>
      <c r="AL242">
        <v>1976</v>
      </c>
      <c r="AM242">
        <v>48</v>
      </c>
      <c r="AN242" t="s">
        <v>111</v>
      </c>
      <c r="AO242" t="s">
        <v>104</v>
      </c>
      <c r="AP242" t="s">
        <v>104</v>
      </c>
      <c r="AQ242" s="8" t="s">
        <v>94</v>
      </c>
      <c r="AR242" s="8"/>
      <c r="AS242" t="s">
        <v>2415</v>
      </c>
      <c r="AT242" s="10" t="e" cm="1">
        <f t="array" ref="AT242">_xlfn.IFS(SEARCH("m",AS242,1),SUBSTITUTE(AS242,"million","000000",1),SEARCH("b",AS242,1),SUBSTITUTE(AS242,"billion","000000000",1))</f>
        <v>#VALUE!</v>
      </c>
      <c r="AU242" s="8"/>
      <c r="AV242" s="8"/>
      <c r="AW242" s="8" t="e">
        <f t="shared" si="54"/>
        <v>#VALUE!</v>
      </c>
      <c r="AX242" t="s">
        <v>2357</v>
      </c>
      <c r="BB242" t="str">
        <v>Director, Precision Medicine Clinical Biomarker Scientist</v>
      </c>
    </row>
    <row r="243" spans="1:54" ht="39" customHeight="1" x14ac:dyDescent="0.35">
      <c r="A243" t="s">
        <v>990</v>
      </c>
      <c r="B243" t="e" cm="1">
        <f t="array" ref="B243">IF(SEARCH("DATA SCIENTIST",UPPER(A243),1),"DATA SCIENTIST",IF(SEARCH("DATA ANALYST",UPPER(A243),1),"DATA ANALYST",IF(SEARCH("DATA ENGINEER",UPPER(A243),1),"DATA ENGINEER",others)))</f>
        <v>#VALUE!</v>
      </c>
      <c r="C243" t="s">
        <v>2378</v>
      </c>
      <c r="D243" t="s">
        <v>534</v>
      </c>
      <c r="G243">
        <v>60</v>
      </c>
      <c r="H243">
        <v>60</v>
      </c>
      <c r="K243" t="s">
        <v>2471</v>
      </c>
      <c r="L243">
        <v>102</v>
      </c>
      <c r="O243">
        <v>102</v>
      </c>
      <c r="P243" t="s">
        <v>2443</v>
      </c>
      <c r="Q243">
        <v>81</v>
      </c>
      <c r="R243" t="s">
        <v>2447</v>
      </c>
      <c r="S243" s="1" t="s">
        <v>991</v>
      </c>
      <c r="T243" s="1">
        <v>1</v>
      </c>
      <c r="U243" s="1">
        <v>0</v>
      </c>
      <c r="V243" s="1">
        <v>0</v>
      </c>
      <c r="W243" s="1">
        <v>0</v>
      </c>
      <c r="X243" s="1">
        <v>0</v>
      </c>
      <c r="Y243" s="1">
        <v>1</v>
      </c>
      <c r="Z243" s="1">
        <v>4913</v>
      </c>
      <c r="AA243">
        <v>3.6</v>
      </c>
      <c r="AB243" s="1" t="s">
        <v>620</v>
      </c>
      <c r="AC243" s="1" t="s">
        <v>1848</v>
      </c>
      <c r="AD243" t="s">
        <v>621</v>
      </c>
      <c r="AE243" t="s">
        <v>2367</v>
      </c>
      <c r="AF243" t="s">
        <v>621</v>
      </c>
      <c r="AG243">
        <v>1</v>
      </c>
      <c r="AH243" t="s">
        <v>87</v>
      </c>
      <c r="AI243">
        <v>5001</v>
      </c>
      <c r="AJ243">
        <v>10000</v>
      </c>
      <c r="AK243" s="7">
        <f>AVERAGE(AI243,AJ243)</f>
        <v>7500.5</v>
      </c>
      <c r="AL243">
        <v>1851</v>
      </c>
      <c r="AM243">
        <v>173</v>
      </c>
      <c r="AN243" t="s">
        <v>18</v>
      </c>
      <c r="AO243" t="s">
        <v>129</v>
      </c>
      <c r="AP243" t="s">
        <v>130</v>
      </c>
      <c r="AQ243" s="8" t="s">
        <v>94</v>
      </c>
      <c r="AR243" s="8"/>
      <c r="AS243" t="s">
        <v>2415</v>
      </c>
      <c r="AT243" s="10" t="e" cm="1">
        <f t="array" ref="AT243">_xlfn.IFS(SEARCH("m",AS243,1),SUBSTITUTE(AS243,"million","000000",1),SEARCH("b",AS243,1),SUBSTITUTE(AS243,"billion","000000000",1))</f>
        <v>#VALUE!</v>
      </c>
      <c r="AU243" s="8"/>
      <c r="AV243" s="8"/>
      <c r="AW243" s="8" t="e">
        <f t="shared" si="54"/>
        <v>#VALUE!</v>
      </c>
      <c r="AX243" t="s">
        <v>2357</v>
      </c>
      <c r="BB243" t="str">
        <v>Senior Formulations Scientist II</v>
      </c>
    </row>
    <row r="244" spans="1:54" ht="39" customHeight="1" x14ac:dyDescent="0.35">
      <c r="A244" t="s">
        <v>992</v>
      </c>
      <c r="B244" t="e" cm="1">
        <f t="array" ref="B244">IF(SEARCH("DATA SCIENTIST",UPPER(A244),1),"DATA SCIENTIST",IF(SEARCH("DATA ANALYST",UPPER(A244),1),"DATA ANALYST",IF(SEARCH("DATA ENGINEER",UPPER(A244),1),"DATA ENGINEER",others)))</f>
        <v>#VALUE!</v>
      </c>
      <c r="C244" t="s">
        <v>2378</v>
      </c>
      <c r="D244" t="s">
        <v>993</v>
      </c>
      <c r="G244">
        <v>55</v>
      </c>
      <c r="H244">
        <v>55</v>
      </c>
      <c r="K244" t="s">
        <v>2482</v>
      </c>
      <c r="L244">
        <v>99</v>
      </c>
      <c r="O244">
        <v>99</v>
      </c>
      <c r="P244" t="s">
        <v>2476</v>
      </c>
      <c r="Q244">
        <v>77</v>
      </c>
      <c r="R244" t="s">
        <v>2455</v>
      </c>
      <c r="S244" s="1" t="s">
        <v>994</v>
      </c>
      <c r="T244" s="1">
        <v>0</v>
      </c>
      <c r="U244" s="1">
        <v>0</v>
      </c>
      <c r="V244" s="1">
        <v>1</v>
      </c>
      <c r="W244" s="1">
        <v>0</v>
      </c>
      <c r="X244" s="1">
        <v>0</v>
      </c>
      <c r="Y244" s="1">
        <v>1</v>
      </c>
      <c r="Z244" s="1">
        <v>3258</v>
      </c>
      <c r="AA244">
        <v>3.4</v>
      </c>
      <c r="AB244" s="1" t="s">
        <v>410</v>
      </c>
      <c r="AC244" s="1" t="s">
        <v>1802</v>
      </c>
      <c r="AD244" t="s">
        <v>225</v>
      </c>
      <c r="AE244" t="s">
        <v>2375</v>
      </c>
      <c r="AF244" t="s">
        <v>412</v>
      </c>
      <c r="AG244">
        <v>0</v>
      </c>
      <c r="AH244" t="s">
        <v>24</v>
      </c>
      <c r="AL244">
        <v>1996</v>
      </c>
      <c r="AM244">
        <v>28</v>
      </c>
      <c r="AN244" t="s">
        <v>111</v>
      </c>
      <c r="AO244" t="s">
        <v>181</v>
      </c>
      <c r="AP244" t="s">
        <v>75</v>
      </c>
      <c r="AQ244" s="8" t="s">
        <v>94</v>
      </c>
      <c r="AR244" s="8"/>
      <c r="AS244" t="s">
        <v>2415</v>
      </c>
      <c r="AT244" s="10" t="e" cm="1">
        <f t="array" ref="AT244">_xlfn.IFS(SEARCH("m",AS244,1),SUBSTITUTE(AS244,"million","000000",1),SEARCH("b",AS244,1),SUBSTITUTE(AS244,"billion","000000000",1))</f>
        <v>#VALUE!</v>
      </c>
      <c r="AU244" s="8"/>
      <c r="AV244" s="8"/>
      <c r="AW244" s="8" t="e">
        <f t="shared" si="54"/>
        <v>#VALUE!</v>
      </c>
      <c r="AX244" t="s">
        <v>413</v>
      </c>
      <c r="BB244" t="str">
        <v>Senior Quantitative Analyst</v>
      </c>
    </row>
    <row r="245" spans="1:54" ht="39" customHeight="1" x14ac:dyDescent="0.35">
      <c r="A245" t="s">
        <v>195</v>
      </c>
      <c r="B245" t="e" cm="1">
        <f t="array" ref="B245">IF(SEARCH("DATA SCIENTIST",UPPER(A245),1),"DATA SCIENTIST",IF(SEARCH("DATA ANALYST",UPPER(A245),1),"DATA ANALYST",IF(SEARCH("DATA ENGINEER",UPPER(A245),1),"DATA ENGINEER",others)))</f>
        <v>#VALUE!</v>
      </c>
      <c r="C245" t="s">
        <v>2378</v>
      </c>
      <c r="D245" t="s">
        <v>995</v>
      </c>
      <c r="G245">
        <v>67</v>
      </c>
      <c r="H245">
        <v>67</v>
      </c>
      <c r="K245" t="s">
        <v>2444</v>
      </c>
      <c r="L245">
        <v>117</v>
      </c>
      <c r="O245">
        <v>117</v>
      </c>
      <c r="P245" t="s">
        <v>2485</v>
      </c>
      <c r="Q245">
        <v>92</v>
      </c>
      <c r="R245" t="s">
        <v>2526</v>
      </c>
      <c r="S245" s="1" t="s">
        <v>996</v>
      </c>
      <c r="T245" s="1">
        <v>0</v>
      </c>
      <c r="U245" s="1">
        <v>0</v>
      </c>
      <c r="V245" s="1">
        <v>0</v>
      </c>
      <c r="W245" s="1">
        <v>0</v>
      </c>
      <c r="X245" s="1">
        <v>0</v>
      </c>
      <c r="Y245" s="1">
        <v>1</v>
      </c>
      <c r="Z245" s="1">
        <v>3243</v>
      </c>
      <c r="AA245">
        <v>4.0999999999999996</v>
      </c>
      <c r="AB245" s="1" t="s">
        <v>84</v>
      </c>
      <c r="AC245" s="1" t="s">
        <v>1729</v>
      </c>
      <c r="AD245" t="s">
        <v>86</v>
      </c>
      <c r="AE245" t="s">
        <v>2366</v>
      </c>
      <c r="AF245" t="s">
        <v>86</v>
      </c>
      <c r="AG245">
        <v>1</v>
      </c>
      <c r="AH245" t="s">
        <v>87</v>
      </c>
      <c r="AI245">
        <v>5001</v>
      </c>
      <c r="AJ245">
        <v>10000</v>
      </c>
      <c r="AK245" s="7">
        <f>AVERAGE(AI245,AJ245)</f>
        <v>7500.5</v>
      </c>
      <c r="AL245">
        <v>1968</v>
      </c>
      <c r="AM245">
        <v>56</v>
      </c>
      <c r="AN245" t="s">
        <v>53</v>
      </c>
      <c r="AO245" t="s">
        <v>88</v>
      </c>
      <c r="AP245" t="s">
        <v>32</v>
      </c>
      <c r="AQ245" s="8" t="s">
        <v>2401</v>
      </c>
      <c r="AR245" s="8"/>
      <c r="AS245">
        <v>1</v>
      </c>
      <c r="AT245" s="10" t="str">
        <f>IF(SEARCH("b",AV245,1),_xlfn.CONCAT(AS245,"000000000"),0)</f>
        <v>1000000000</v>
      </c>
      <c r="AU245" s="8"/>
      <c r="AV245" s="8" t="s">
        <v>2413</v>
      </c>
      <c r="AW245" s="8" t="e">
        <f t="shared" si="54"/>
        <v>#VALUE!</v>
      </c>
      <c r="AX245" t="s">
        <v>2357</v>
      </c>
      <c r="BB245" t="str">
        <v>Research Scientist or Senior Research Scientist - Computer Vision</v>
      </c>
    </row>
    <row r="246" spans="1:54" ht="39" customHeight="1" x14ac:dyDescent="0.35">
      <c r="A246" t="s">
        <v>2225</v>
      </c>
      <c r="B246" t="str" cm="1">
        <f t="array" ref="B246">IF(SEARCH("DATA SCIENTIST",UPPER(A246),1),"DATA SCIENTIST",IF(SEARCH("DATA ANALYST",UPPER(A246),1),"DATA ANALYST",IF(SEARCH("DATA ENGINEER",UPPER(A246),1),"DATA ENGINEER",others)))</f>
        <v>DATA SCIENTIST</v>
      </c>
      <c r="C246" t="s">
        <v>2427</v>
      </c>
      <c r="D246" t="s">
        <v>997</v>
      </c>
      <c r="G246">
        <v>92</v>
      </c>
      <c r="H246">
        <v>92</v>
      </c>
      <c r="K246" t="s">
        <v>2526</v>
      </c>
      <c r="L246">
        <v>150</v>
      </c>
      <c r="O246">
        <v>150</v>
      </c>
      <c r="P246" t="s">
        <v>2461</v>
      </c>
      <c r="Q246">
        <v>121</v>
      </c>
      <c r="R246" t="s">
        <v>2489</v>
      </c>
      <c r="S246" s="1" t="s">
        <v>2226</v>
      </c>
      <c r="T246" s="1">
        <v>0</v>
      </c>
      <c r="U246" s="1">
        <v>0</v>
      </c>
      <c r="V246" s="1">
        <v>0</v>
      </c>
      <c r="W246" s="1">
        <v>0</v>
      </c>
      <c r="X246" s="1">
        <v>0</v>
      </c>
      <c r="Y246" s="1">
        <v>0</v>
      </c>
      <c r="Z246" s="1">
        <v>1965</v>
      </c>
      <c r="AA246">
        <v>3.8</v>
      </c>
      <c r="AB246" s="1" t="s">
        <v>165</v>
      </c>
      <c r="AC246" s="1" t="s">
        <v>1747</v>
      </c>
      <c r="AD246" t="s">
        <v>102</v>
      </c>
      <c r="AE246" t="s">
        <v>2367</v>
      </c>
      <c r="AF246" t="s">
        <v>166</v>
      </c>
      <c r="AG246">
        <v>0</v>
      </c>
      <c r="AH246" t="s">
        <v>24</v>
      </c>
      <c r="AL246">
        <v>1996</v>
      </c>
      <c r="AM246">
        <v>28</v>
      </c>
      <c r="AN246" t="s">
        <v>53</v>
      </c>
      <c r="AO246" t="s">
        <v>104</v>
      </c>
      <c r="AP246" t="s">
        <v>104</v>
      </c>
      <c r="AQ246" s="8" t="s">
        <v>94</v>
      </c>
      <c r="AR246" s="8"/>
      <c r="AS246" t="s">
        <v>2415</v>
      </c>
      <c r="AT246" s="10" t="e" cm="1">
        <f t="array" ref="AT246">_xlfn.IFS(SEARCH("m",AS246,1),SUBSTITUTE(AS246,"million","000000",1),SEARCH("b",AS246,1),SUBSTITUTE(AS246,"billion","000000000",1))</f>
        <v>#VALUE!</v>
      </c>
      <c r="AU246" s="8"/>
      <c r="AV246" s="8"/>
      <c r="AW246" s="8" t="e">
        <f t="shared" si="54"/>
        <v>#VALUE!</v>
      </c>
      <c r="AX246" t="s">
        <v>2357</v>
      </c>
      <c r="BB246" t="str">
        <v>Data Analyst Chemist - Quality System Contractor</v>
      </c>
    </row>
    <row r="247" spans="1:54" ht="39" customHeight="1" x14ac:dyDescent="0.35">
      <c r="A247" t="s">
        <v>998</v>
      </c>
      <c r="B247" t="e" cm="1">
        <f t="array" ref="B247">IF(SEARCH("DATA SCIENTIST",UPPER(A247),1),"DATA SCIENTIST",IF(SEARCH("DATA ANALYST",UPPER(A247),1),"DATA ANALYST",IF(SEARCH("DATA ENGINEER",UPPER(A247),1),"DATA ENGINEER",others)))</f>
        <v>#VALUE!</v>
      </c>
      <c r="C247" t="s">
        <v>2378</v>
      </c>
      <c r="D247" t="s">
        <v>999</v>
      </c>
      <c r="G247">
        <v>116</v>
      </c>
      <c r="H247">
        <v>116</v>
      </c>
      <c r="K247" t="s">
        <v>2521</v>
      </c>
      <c r="L247">
        <v>209</v>
      </c>
      <c r="O247">
        <v>209</v>
      </c>
      <c r="P247" t="s">
        <v>2597</v>
      </c>
      <c r="Q247">
        <v>162.5</v>
      </c>
      <c r="R247" t="s">
        <v>2702</v>
      </c>
      <c r="S247" s="1" t="s">
        <v>2227</v>
      </c>
      <c r="T247" s="1">
        <v>1</v>
      </c>
      <c r="U247" s="1">
        <v>0</v>
      </c>
      <c r="V247" s="1">
        <v>1</v>
      </c>
      <c r="W247" s="1">
        <v>0</v>
      </c>
      <c r="X247" s="1">
        <v>1</v>
      </c>
      <c r="Y247" s="1">
        <v>0</v>
      </c>
      <c r="Z247" s="1">
        <v>2453</v>
      </c>
      <c r="AA247">
        <v>4</v>
      </c>
      <c r="AB247" s="1" t="s">
        <v>481</v>
      </c>
      <c r="AC247" s="1" t="s">
        <v>1818</v>
      </c>
      <c r="AD247" t="s">
        <v>79</v>
      </c>
      <c r="AE247" t="s">
        <v>2365</v>
      </c>
      <c r="AF247" t="s">
        <v>482</v>
      </c>
      <c r="AG247">
        <v>0</v>
      </c>
      <c r="AH247" t="s">
        <v>87</v>
      </c>
      <c r="AI247">
        <v>5001</v>
      </c>
      <c r="AJ247">
        <v>10000</v>
      </c>
      <c r="AK247" s="7">
        <f t="shared" ref="AK247:AK265" si="66">AVERAGE(AI247,AJ247)</f>
        <v>7500.5</v>
      </c>
      <c r="AL247">
        <v>1982</v>
      </c>
      <c r="AM247">
        <v>42</v>
      </c>
      <c r="AN247" t="s">
        <v>53</v>
      </c>
      <c r="AO247" t="s">
        <v>186</v>
      </c>
      <c r="AP247" t="s">
        <v>75</v>
      </c>
      <c r="AQ247" s="8" t="s">
        <v>2398</v>
      </c>
      <c r="AR247" s="8"/>
      <c r="AS247">
        <v>2</v>
      </c>
      <c r="AT247" s="10" t="str">
        <f>IF(SEARCH("b",AV247,1),_xlfn.CONCAT(AS247,"000000000"),0)</f>
        <v>2000000000</v>
      </c>
      <c r="AU247" s="8"/>
      <c r="AV247" s="8" t="s">
        <v>2409</v>
      </c>
      <c r="AW247" s="8" t="e">
        <f t="shared" si="54"/>
        <v>#VALUE!</v>
      </c>
      <c r="AX247" t="s">
        <v>2357</v>
      </c>
      <c r="BB247" t="str">
        <v>Research Scientist / Principal Research Scientist - Multiphysical Systems</v>
      </c>
    </row>
    <row r="248" spans="1:54" ht="39" customHeight="1" x14ac:dyDescent="0.35">
      <c r="A248" t="s">
        <v>1000</v>
      </c>
      <c r="B248" t="e" cm="1">
        <f t="array" ref="B248">IF(SEARCH("DATA SCIENTIST",UPPER(A248),1),"DATA SCIENTIST",IF(SEARCH("DATA ANALYST",UPPER(A248),1),"DATA ANALYST",IF(SEARCH("DATA ENGINEER",UPPER(A248),1),"DATA ENGINEER",others)))</f>
        <v>#VALUE!</v>
      </c>
      <c r="C248" t="s">
        <v>2378</v>
      </c>
      <c r="D248" t="s">
        <v>1001</v>
      </c>
      <c r="G248">
        <v>38</v>
      </c>
      <c r="H248">
        <v>38</v>
      </c>
      <c r="K248" t="s">
        <v>2436</v>
      </c>
      <c r="L248">
        <v>82</v>
      </c>
      <c r="O248">
        <v>82</v>
      </c>
      <c r="P248" t="s">
        <v>2456</v>
      </c>
      <c r="Q248">
        <v>60</v>
      </c>
      <c r="R248" t="s">
        <v>2471</v>
      </c>
      <c r="S248" s="1" t="s">
        <v>1002</v>
      </c>
      <c r="T248" s="1">
        <v>0</v>
      </c>
      <c r="U248" s="1">
        <v>0</v>
      </c>
      <c r="V248" s="1">
        <v>0</v>
      </c>
      <c r="W248" s="1">
        <v>0</v>
      </c>
      <c r="X248" s="1">
        <v>0</v>
      </c>
      <c r="Y248" s="1">
        <v>0</v>
      </c>
      <c r="Z248" s="1">
        <v>2026</v>
      </c>
      <c r="AA248">
        <v>3.9</v>
      </c>
      <c r="AB248" s="1" t="s">
        <v>1003</v>
      </c>
      <c r="AC248" s="1" t="s">
        <v>1922</v>
      </c>
      <c r="AD248" t="s">
        <v>1004</v>
      </c>
      <c r="AE248" t="s">
        <v>2364</v>
      </c>
      <c r="AF248" t="s">
        <v>1004</v>
      </c>
      <c r="AG248">
        <v>1</v>
      </c>
      <c r="AH248" t="s">
        <v>37</v>
      </c>
      <c r="AI248">
        <v>1001</v>
      </c>
      <c r="AJ248">
        <v>5000</v>
      </c>
      <c r="AK248" s="7">
        <f t="shared" si="66"/>
        <v>3000.5</v>
      </c>
      <c r="AL248">
        <v>1947</v>
      </c>
      <c r="AM248">
        <v>77</v>
      </c>
      <c r="AN248" t="s">
        <v>128</v>
      </c>
      <c r="AO248" t="s">
        <v>88</v>
      </c>
      <c r="AP248" t="s">
        <v>32</v>
      </c>
      <c r="AQ248" s="8" t="s">
        <v>2400</v>
      </c>
      <c r="AR248" s="8"/>
      <c r="AS248" t="s">
        <v>2411</v>
      </c>
      <c r="AT248" s="10" t="e">
        <f>IF(SEARCH("m",AS304,1),SUBSTITUTE(AS304,"million","000000",1),)</f>
        <v>#VALUE!</v>
      </c>
      <c r="AU248" s="8"/>
      <c r="AV248" s="8" t="s">
        <v>2412</v>
      </c>
      <c r="AW248" s="8" t="e">
        <f t="shared" si="54"/>
        <v>#VALUE!</v>
      </c>
      <c r="AX248" t="s">
        <v>1005</v>
      </c>
      <c r="BB248" t="str">
        <v>Research Scientist, Machine Learning Department</v>
      </c>
    </row>
    <row r="249" spans="1:54" ht="39" customHeight="1" x14ac:dyDescent="0.35">
      <c r="A249" t="s">
        <v>1006</v>
      </c>
      <c r="B249" t="e" cm="1">
        <f t="array" ref="B249">IF(SEARCH("DATA SCIENTIST",UPPER(A249),1),"DATA SCIENTIST",IF(SEARCH("DATA ANALYST",UPPER(A249),1),"DATA ANALYST",IF(SEARCH("DATA ENGINEER",UPPER(A249),1),"DATA ENGINEER",others)))</f>
        <v>#VALUE!</v>
      </c>
      <c r="C249" t="s">
        <v>2378</v>
      </c>
      <c r="D249" t="s">
        <v>1007</v>
      </c>
      <c r="E249" t="s">
        <v>2741</v>
      </c>
      <c r="F249" t="s">
        <v>2750</v>
      </c>
      <c r="G249">
        <v>85</v>
      </c>
      <c r="H249">
        <v>85</v>
      </c>
      <c r="K249" t="s">
        <v>2454</v>
      </c>
      <c r="L249">
        <v>90</v>
      </c>
      <c r="O249">
        <v>90</v>
      </c>
      <c r="P249" t="s">
        <v>2511</v>
      </c>
      <c r="Q249">
        <v>87.5</v>
      </c>
      <c r="R249" t="s">
        <v>2620</v>
      </c>
      <c r="S249" s="1" t="s">
        <v>2228</v>
      </c>
      <c r="T249" s="1">
        <v>1</v>
      </c>
      <c r="U249" s="1">
        <v>0</v>
      </c>
      <c r="V249" s="1">
        <v>1</v>
      </c>
      <c r="W249" s="1">
        <v>0</v>
      </c>
      <c r="X249" s="1">
        <v>0</v>
      </c>
      <c r="Y249" s="1">
        <v>1</v>
      </c>
      <c r="Z249" s="1">
        <v>5932</v>
      </c>
      <c r="AA249" t="s">
        <v>2357</v>
      </c>
      <c r="AB249" t="s">
        <v>1008</v>
      </c>
      <c r="AC249" s="1" t="s">
        <v>1008</v>
      </c>
      <c r="AD249" t="s">
        <v>79</v>
      </c>
      <c r="AE249" t="s">
        <v>2365</v>
      </c>
      <c r="AF249" t="s">
        <v>79</v>
      </c>
      <c r="AG249">
        <v>1</v>
      </c>
      <c r="AH249" t="s">
        <v>52</v>
      </c>
      <c r="AI249">
        <v>201</v>
      </c>
      <c r="AJ249">
        <v>500</v>
      </c>
      <c r="AK249" s="7">
        <f t="shared" si="66"/>
        <v>350.5</v>
      </c>
      <c r="AL249" t="s">
        <v>2357</v>
      </c>
      <c r="AM249" t="s">
        <v>2357</v>
      </c>
      <c r="AN249" t="s">
        <v>128</v>
      </c>
      <c r="AO249" t="s">
        <v>2357</v>
      </c>
      <c r="AP249" t="s">
        <v>2357</v>
      </c>
      <c r="AQ249" s="8" t="s">
        <v>47</v>
      </c>
      <c r="AR249" s="8" t="s">
        <v>47</v>
      </c>
      <c r="AT249" s="10" t="e" cm="1">
        <f t="array" ref="AT249">_xlfn.IFS(SEARCH("m",AS249,1),SUBSTITUTE(AS249,"million","000000",1),SEARCH("b",AS249,1),SUBSTITUTE(AS249,"billion","000000000",1))</f>
        <v>#VALUE!</v>
      </c>
      <c r="AU249" s="8"/>
      <c r="AV249" s="8"/>
      <c r="AW249" s="8" t="e">
        <f t="shared" si="54"/>
        <v>#VALUE!</v>
      </c>
      <c r="AX249" t="s">
        <v>2357</v>
      </c>
      <c r="BB249" t="str">
        <v>Foundational Community Supports Data Analyst</v>
      </c>
    </row>
    <row r="250" spans="1:54" ht="39" customHeight="1" x14ac:dyDescent="0.35">
      <c r="A250" t="s">
        <v>1009</v>
      </c>
      <c r="B250" t="e" cm="1">
        <f t="array" ref="B250">IF(SEARCH("DATA SCIENTIST",UPPER(A250),1),"DATA SCIENTIST",IF(SEARCH("DATA ANALYST",UPPER(A250),1),"DATA ANALYST",IF(SEARCH("DATA ENGINEER",UPPER(A250),1),"DATA ENGINEER",others)))</f>
        <v>#VALUE!</v>
      </c>
      <c r="C250" t="s">
        <v>2378</v>
      </c>
      <c r="D250" t="s">
        <v>1010</v>
      </c>
      <c r="G250">
        <v>62</v>
      </c>
      <c r="H250">
        <v>62</v>
      </c>
      <c r="K250" t="s">
        <v>2517</v>
      </c>
      <c r="L250">
        <v>119</v>
      </c>
      <c r="O250">
        <v>119</v>
      </c>
      <c r="P250" t="s">
        <v>2537</v>
      </c>
      <c r="Q250">
        <v>90.5</v>
      </c>
      <c r="R250" t="s">
        <v>2703</v>
      </c>
      <c r="S250" s="1" t="s">
        <v>1011</v>
      </c>
      <c r="T250" s="1">
        <v>1</v>
      </c>
      <c r="U250" s="1">
        <v>1</v>
      </c>
      <c r="V250" s="1">
        <v>0</v>
      </c>
      <c r="W250" s="1">
        <v>0</v>
      </c>
      <c r="X250" s="1">
        <v>1</v>
      </c>
      <c r="Y250" s="1">
        <v>0</v>
      </c>
      <c r="Z250" s="1">
        <v>1868</v>
      </c>
      <c r="AA250">
        <v>4.4000000000000004</v>
      </c>
      <c r="AB250" s="1" t="s">
        <v>322</v>
      </c>
      <c r="AC250" s="1" t="s">
        <v>1781</v>
      </c>
      <c r="AD250" t="s">
        <v>323</v>
      </c>
      <c r="AE250" t="s">
        <v>2382</v>
      </c>
      <c r="AF250" t="s">
        <v>324</v>
      </c>
      <c r="AG250">
        <v>0</v>
      </c>
      <c r="AH250" t="s">
        <v>208</v>
      </c>
      <c r="AI250">
        <v>1</v>
      </c>
      <c r="AJ250">
        <v>50</v>
      </c>
      <c r="AK250" s="7">
        <f t="shared" si="66"/>
        <v>25.5</v>
      </c>
      <c r="AL250">
        <v>2015</v>
      </c>
      <c r="AM250">
        <v>9</v>
      </c>
      <c r="AN250" t="s">
        <v>18</v>
      </c>
      <c r="AO250" t="s">
        <v>122</v>
      </c>
      <c r="AP250" t="s">
        <v>75</v>
      </c>
      <c r="AQ250" s="8" t="s">
        <v>47</v>
      </c>
      <c r="AR250" s="8" t="s">
        <v>47</v>
      </c>
      <c r="AT250" s="10" t="e" cm="1">
        <f t="array" ref="AT250">_xlfn.IFS(SEARCH("m",AS250,1),SUBSTITUTE(AS250,"million","000000",1),SEARCH("b",AS250,1),SUBSTITUTE(AS250,"billion","000000000",1))</f>
        <v>#VALUE!</v>
      </c>
      <c r="AU250" s="8"/>
      <c r="AV250" s="8"/>
      <c r="AW250" s="8" t="e">
        <f t="shared" si="54"/>
        <v>#VALUE!</v>
      </c>
      <c r="AX250" t="s">
        <v>2357</v>
      </c>
      <c r="BB250" t="str">
        <v>Senior Health Data Analyst, Star Ratings</v>
      </c>
    </row>
    <row r="251" spans="1:54" ht="39" customHeight="1" x14ac:dyDescent="0.35">
      <c r="A251" t="s">
        <v>2099</v>
      </c>
      <c r="B251" t="str" cm="1">
        <f t="array" ref="B251">IF(SEARCH("DATA SCIENTIST",UPPER(A251),1),"DATA SCIENTIST",IF(SEARCH("DATA ANALYST",UPPER(A251),1),"DATA ANALYST",IF(SEARCH("DATA ENGINEER",UPPER(A251),1),"DATA ENGINEER",others)))</f>
        <v>DATA SCIENTIST</v>
      </c>
      <c r="C251" t="s">
        <v>2427</v>
      </c>
      <c r="D251" t="s">
        <v>1012</v>
      </c>
      <c r="G251">
        <v>84</v>
      </c>
      <c r="H251">
        <v>84</v>
      </c>
      <c r="K251" t="s">
        <v>2466</v>
      </c>
      <c r="L251">
        <v>136</v>
      </c>
      <c r="O251">
        <v>136</v>
      </c>
      <c r="P251" t="s">
        <v>2540</v>
      </c>
      <c r="Q251">
        <v>110</v>
      </c>
      <c r="R251" t="s">
        <v>2446</v>
      </c>
      <c r="S251" s="1" t="s">
        <v>2229</v>
      </c>
      <c r="T251" s="1">
        <v>0</v>
      </c>
      <c r="U251" s="1">
        <v>0</v>
      </c>
      <c r="V251" s="1">
        <v>0</v>
      </c>
      <c r="W251" s="1">
        <v>0</v>
      </c>
      <c r="X251" s="1">
        <v>0</v>
      </c>
      <c r="Y251" s="1">
        <v>1</v>
      </c>
      <c r="Z251" s="1">
        <v>6618</v>
      </c>
      <c r="AA251">
        <v>2.2000000000000002</v>
      </c>
      <c r="AB251" s="1" t="s">
        <v>1013</v>
      </c>
      <c r="AC251" s="1" t="s">
        <v>1923</v>
      </c>
      <c r="AD251" t="s">
        <v>51</v>
      </c>
      <c r="AE251" t="s">
        <v>2364</v>
      </c>
      <c r="AF251" t="s">
        <v>127</v>
      </c>
      <c r="AG251">
        <v>0</v>
      </c>
      <c r="AH251" t="s">
        <v>17</v>
      </c>
      <c r="AI251">
        <v>501</v>
      </c>
      <c r="AJ251">
        <v>1000</v>
      </c>
      <c r="AK251" s="7">
        <f t="shared" si="66"/>
        <v>750.5</v>
      </c>
      <c r="AL251">
        <v>1993</v>
      </c>
      <c r="AM251">
        <v>31</v>
      </c>
      <c r="AN251" t="s">
        <v>111</v>
      </c>
      <c r="AO251" t="s">
        <v>46</v>
      </c>
      <c r="AP251" t="s">
        <v>32</v>
      </c>
      <c r="AQ251" s="8" t="s">
        <v>2397</v>
      </c>
      <c r="AR251" s="8"/>
      <c r="AS251">
        <v>50</v>
      </c>
      <c r="AT251" s="10" t="str">
        <f t="shared" ref="AT251" si="67">IF(SEARCH("m",AV251,1),_xlfn.CONCAT(AS251,"000000"),0)</f>
        <v>50000000</v>
      </c>
      <c r="AU251" s="8"/>
      <c r="AV251" s="8" t="s">
        <v>2408</v>
      </c>
      <c r="AW251" s="8" t="str">
        <f t="shared" si="54"/>
        <v xml:space="preserve">100 000000 </v>
      </c>
      <c r="AX251" t="s">
        <v>1014</v>
      </c>
      <c r="BB251" t="str">
        <v>Principal Research Scientist/Team Lead, Medicinal Chemistry - Oncology</v>
      </c>
    </row>
    <row r="252" spans="1:54" ht="39" customHeight="1" x14ac:dyDescent="0.35">
      <c r="A252" t="s">
        <v>1015</v>
      </c>
      <c r="B252" t="e" cm="1">
        <f t="array" ref="B252">IF(SEARCH("DATA SCIENTIST",UPPER(A252),1),"DATA SCIENTIST",IF(SEARCH("DATA ANALYST",UPPER(A252),1),"DATA ANALYST",IF(SEARCH("DATA ENGINEER",UPPER(A252),1),"DATA ENGINEER",others)))</f>
        <v>#VALUE!</v>
      </c>
      <c r="C252" t="s">
        <v>2378</v>
      </c>
      <c r="D252" t="s">
        <v>1016</v>
      </c>
      <c r="G252">
        <v>52</v>
      </c>
      <c r="H252">
        <v>52</v>
      </c>
      <c r="K252" t="s">
        <v>2460</v>
      </c>
      <c r="L252">
        <v>89</v>
      </c>
      <c r="O252">
        <v>89</v>
      </c>
      <c r="P252" t="s">
        <v>2487</v>
      </c>
      <c r="Q252">
        <v>70.5</v>
      </c>
      <c r="R252" t="s">
        <v>2686</v>
      </c>
      <c r="S252" s="1" t="s">
        <v>1017</v>
      </c>
      <c r="T252" s="1">
        <v>0</v>
      </c>
      <c r="U252" s="1">
        <v>0</v>
      </c>
      <c r="V252" s="1">
        <v>0</v>
      </c>
      <c r="W252" s="1">
        <v>0</v>
      </c>
      <c r="X252" s="1">
        <v>0</v>
      </c>
      <c r="Y252" s="1">
        <v>1</v>
      </c>
      <c r="Z252" s="1">
        <v>4755</v>
      </c>
      <c r="AA252">
        <v>4.0999999999999996</v>
      </c>
      <c r="AB252" s="1" t="s">
        <v>84</v>
      </c>
      <c r="AC252" s="1" t="s">
        <v>1729</v>
      </c>
      <c r="AD252" t="s">
        <v>1018</v>
      </c>
      <c r="AE252" t="s">
        <v>2366</v>
      </c>
      <c r="AF252" t="s">
        <v>86</v>
      </c>
      <c r="AG252">
        <v>0</v>
      </c>
      <c r="AH252" t="s">
        <v>87</v>
      </c>
      <c r="AI252">
        <v>5001</v>
      </c>
      <c r="AJ252">
        <v>10000</v>
      </c>
      <c r="AK252" s="7">
        <f t="shared" si="66"/>
        <v>7500.5</v>
      </c>
      <c r="AL252">
        <v>1968</v>
      </c>
      <c r="AM252">
        <v>56</v>
      </c>
      <c r="AN252" t="s">
        <v>53</v>
      </c>
      <c r="AO252" t="s">
        <v>88</v>
      </c>
      <c r="AP252" t="s">
        <v>32</v>
      </c>
      <c r="AQ252" s="8" t="s">
        <v>2401</v>
      </c>
      <c r="AR252" s="8"/>
      <c r="AS252">
        <v>1</v>
      </c>
      <c r="AT252" s="10" t="str">
        <f>IF(SEARCH("b",AV252,1),_xlfn.CONCAT(AS252,"000000000"),0)</f>
        <v>1000000000</v>
      </c>
      <c r="AU252" s="8"/>
      <c r="AV252" s="8" t="s">
        <v>2413</v>
      </c>
      <c r="AW252" s="8" t="e">
        <f t="shared" si="54"/>
        <v>#VALUE!</v>
      </c>
      <c r="AX252" t="s">
        <v>2357</v>
      </c>
      <c r="BB252" t="str">
        <v>Senior Engineer, Data Management Engineering</v>
      </c>
    </row>
    <row r="253" spans="1:54" ht="39" customHeight="1" x14ac:dyDescent="0.35">
      <c r="A253" t="s">
        <v>2230</v>
      </c>
      <c r="B253" t="str" cm="1">
        <f t="array" ref="B253">IF(SEARCH("DATA SCIENTIST",UPPER(A253),1),"DATA SCIENTIST",IF(SEARCH("DATA ANALYST",UPPER(A253),1),"DATA ANALYST",IF(SEARCH("DATA ENGINEER",UPPER(A253),1),"DATA ENGINEER",others)))</f>
        <v>DATA SCIENTIST</v>
      </c>
      <c r="C253" t="s">
        <v>2378</v>
      </c>
      <c r="D253" t="s">
        <v>33</v>
      </c>
      <c r="G253">
        <v>56</v>
      </c>
      <c r="H253">
        <v>56</v>
      </c>
      <c r="K253" t="s">
        <v>2432</v>
      </c>
      <c r="L253">
        <v>97</v>
      </c>
      <c r="O253">
        <v>97</v>
      </c>
      <c r="P253" t="s">
        <v>2528</v>
      </c>
      <c r="Q253">
        <v>76.5</v>
      </c>
      <c r="R253" t="s">
        <v>2621</v>
      </c>
      <c r="S253" s="1" t="s">
        <v>1019</v>
      </c>
      <c r="T253" s="1">
        <v>1</v>
      </c>
      <c r="U253" s="1">
        <v>1</v>
      </c>
      <c r="V253" s="1">
        <v>0</v>
      </c>
      <c r="W253" s="1">
        <v>0</v>
      </c>
      <c r="X253" s="1">
        <v>0</v>
      </c>
      <c r="Y253" s="1">
        <v>1</v>
      </c>
      <c r="Z253" s="1">
        <v>6411</v>
      </c>
      <c r="AA253">
        <v>3.8</v>
      </c>
      <c r="AB253" s="1" t="s">
        <v>35</v>
      </c>
      <c r="AC253" s="1" t="s">
        <v>1721</v>
      </c>
      <c r="AD253" t="s">
        <v>36</v>
      </c>
      <c r="AE253" t="s">
        <v>2362</v>
      </c>
      <c r="AF253" t="s">
        <v>36</v>
      </c>
      <c r="AG253">
        <v>1</v>
      </c>
      <c r="AH253" t="s">
        <v>37</v>
      </c>
      <c r="AI253">
        <v>1001</v>
      </c>
      <c r="AJ253">
        <v>5000</v>
      </c>
      <c r="AK253" s="7">
        <f t="shared" si="66"/>
        <v>3000.5</v>
      </c>
      <c r="AL253">
        <v>1965</v>
      </c>
      <c r="AM253">
        <v>59</v>
      </c>
      <c r="AN253" t="s">
        <v>38</v>
      </c>
      <c r="AO253" t="s">
        <v>39</v>
      </c>
      <c r="AP253" t="s">
        <v>40</v>
      </c>
      <c r="AQ253" s="8" t="s">
        <v>2400</v>
      </c>
      <c r="AR253" s="8"/>
      <c r="AS253" t="s">
        <v>2411</v>
      </c>
      <c r="AT253" s="10" t="e">
        <f>IF(SEARCH("m",AS309,1),SUBSTITUTE(AS309,"million","000000",1),)</f>
        <v>#VALUE!</v>
      </c>
      <c r="AU253" s="8"/>
      <c r="AV253" s="8" t="s">
        <v>2412</v>
      </c>
      <c r="AW253" s="8" t="e">
        <f t="shared" si="54"/>
        <v>#VALUE!</v>
      </c>
      <c r="AX253" t="s">
        <v>41</v>
      </c>
      <c r="BB253" t="str">
        <v>Quality Control Scientist III- Analytical Development</v>
      </c>
    </row>
    <row r="254" spans="1:54" ht="39" customHeight="1" x14ac:dyDescent="0.35">
      <c r="A254" t="s">
        <v>195</v>
      </c>
      <c r="B254" t="e" cm="1">
        <f t="array" ref="B254">IF(SEARCH("DATA SCIENTIST",UPPER(A254),1),"DATA SCIENTIST",IF(SEARCH("DATA ANALYST",UPPER(A254),1),"DATA ANALYST",IF(SEARCH("DATA ENGINEER",UPPER(A254),1),"DATA ENGINEER",others)))</f>
        <v>#VALUE!</v>
      </c>
      <c r="C254" t="s">
        <v>2378</v>
      </c>
      <c r="D254" t="s">
        <v>1020</v>
      </c>
      <c r="G254">
        <v>65</v>
      </c>
      <c r="H254">
        <v>65</v>
      </c>
      <c r="K254" t="s">
        <v>2473</v>
      </c>
      <c r="L254">
        <v>119</v>
      </c>
      <c r="O254">
        <v>119</v>
      </c>
      <c r="P254" t="s">
        <v>2537</v>
      </c>
      <c r="Q254">
        <v>92</v>
      </c>
      <c r="R254" t="s">
        <v>2526</v>
      </c>
      <c r="S254" s="1" t="s">
        <v>1021</v>
      </c>
      <c r="T254" s="1">
        <v>1</v>
      </c>
      <c r="U254" s="1">
        <v>0</v>
      </c>
      <c r="V254" s="1">
        <v>1</v>
      </c>
      <c r="W254" s="1">
        <v>0</v>
      </c>
      <c r="X254" s="1">
        <v>1</v>
      </c>
      <c r="Y254" s="1">
        <v>0</v>
      </c>
      <c r="Z254" s="1">
        <v>2929</v>
      </c>
      <c r="AA254">
        <v>3.6</v>
      </c>
      <c r="AB254" s="1" t="s">
        <v>620</v>
      </c>
      <c r="AC254" s="1" t="s">
        <v>1848</v>
      </c>
      <c r="AD254" t="s">
        <v>621</v>
      </c>
      <c r="AE254" t="s">
        <v>2367</v>
      </c>
      <c r="AF254" t="s">
        <v>621</v>
      </c>
      <c r="AG254">
        <v>1</v>
      </c>
      <c r="AH254" t="s">
        <v>87</v>
      </c>
      <c r="AI254">
        <v>5001</v>
      </c>
      <c r="AJ254">
        <v>10000</v>
      </c>
      <c r="AK254" s="7">
        <f t="shared" si="66"/>
        <v>7500.5</v>
      </c>
      <c r="AL254">
        <v>1851</v>
      </c>
      <c r="AM254">
        <v>173</v>
      </c>
      <c r="AN254" t="s">
        <v>18</v>
      </c>
      <c r="AO254" t="s">
        <v>129</v>
      </c>
      <c r="AP254" t="s">
        <v>130</v>
      </c>
      <c r="AQ254" s="8" t="s">
        <v>94</v>
      </c>
      <c r="AR254" s="8"/>
      <c r="AS254" t="s">
        <v>2415</v>
      </c>
      <c r="AT254" s="10" t="e" cm="1">
        <f t="array" ref="AT254">_xlfn.IFS(SEARCH("m",AS254,1),SUBSTITUTE(AS254,"million","000000",1),SEARCH("b",AS254,1),SUBSTITUTE(AS254,"billion","000000000",1))</f>
        <v>#VALUE!</v>
      </c>
      <c r="AU254" s="8"/>
      <c r="AV254" s="8"/>
      <c r="AW254" s="8" t="e">
        <f t="shared" si="54"/>
        <v>#VALUE!</v>
      </c>
      <c r="AX254" t="s">
        <v>2357</v>
      </c>
      <c r="BB254" t="str">
        <v>Clinical Scientist, Clinical Development</v>
      </c>
    </row>
    <row r="255" spans="1:54" ht="39" customHeight="1" x14ac:dyDescent="0.35">
      <c r="A255" t="s">
        <v>1022</v>
      </c>
      <c r="B255" t="e" cm="1">
        <f t="array" ref="B255">IF(SEARCH("DATA SCIENTIST",UPPER(A255),1),"DATA SCIENTIST",IF(SEARCH("DATA ANALYST",UPPER(A255),1),"DATA ANALYST",IF(SEARCH("DATA ENGINEER",UPPER(A255),1),"DATA ENGINEER",others)))</f>
        <v>#VALUE!</v>
      </c>
      <c r="C255" t="s">
        <v>2378</v>
      </c>
      <c r="D255" t="s">
        <v>1023</v>
      </c>
      <c r="G255">
        <v>63</v>
      </c>
      <c r="H255">
        <v>63</v>
      </c>
      <c r="K255" t="s">
        <v>2430</v>
      </c>
      <c r="L255">
        <v>101</v>
      </c>
      <c r="O255">
        <v>101</v>
      </c>
      <c r="P255" t="s">
        <v>2532</v>
      </c>
      <c r="Q255">
        <v>82</v>
      </c>
      <c r="R255" t="s">
        <v>2456</v>
      </c>
      <c r="S255" s="1" t="s">
        <v>2231</v>
      </c>
      <c r="T255" s="1">
        <v>1</v>
      </c>
      <c r="U255" s="1">
        <v>0</v>
      </c>
      <c r="V255" s="1">
        <v>0</v>
      </c>
      <c r="W255" s="1">
        <v>0</v>
      </c>
      <c r="X255" s="1">
        <v>0</v>
      </c>
      <c r="Y255" s="1">
        <v>0</v>
      </c>
      <c r="Z255" s="1">
        <v>4198</v>
      </c>
      <c r="AA255">
        <v>3.5</v>
      </c>
      <c r="AB255" s="1" t="s">
        <v>184</v>
      </c>
      <c r="AC255" s="1" t="s">
        <v>1751</v>
      </c>
      <c r="AD255" t="s">
        <v>374</v>
      </c>
      <c r="AE255" t="s">
        <v>2366</v>
      </c>
      <c r="AF255" t="s">
        <v>185</v>
      </c>
      <c r="AG255">
        <v>0</v>
      </c>
      <c r="AH255" t="s">
        <v>37</v>
      </c>
      <c r="AI255">
        <v>1001</v>
      </c>
      <c r="AJ255">
        <v>5000</v>
      </c>
      <c r="AK255" s="7">
        <f t="shared" si="66"/>
        <v>3000.5</v>
      </c>
      <c r="AL255">
        <v>1969</v>
      </c>
      <c r="AM255">
        <v>55</v>
      </c>
      <c r="AN255" t="s">
        <v>18</v>
      </c>
      <c r="AO255" t="s">
        <v>186</v>
      </c>
      <c r="AP255" t="s">
        <v>75</v>
      </c>
      <c r="AQ255" s="8" t="s">
        <v>2401</v>
      </c>
      <c r="AR255" s="8"/>
      <c r="AS255">
        <v>1</v>
      </c>
      <c r="AT255" s="10" t="str">
        <f>IF(SEARCH("b",AV255,1),_xlfn.CONCAT(AS255,"000000000"),0)</f>
        <v>1000000000</v>
      </c>
      <c r="AU255" s="8"/>
      <c r="AV255" s="8" t="s">
        <v>2413</v>
      </c>
      <c r="AW255" s="8" t="e">
        <f t="shared" si="54"/>
        <v>#VALUE!</v>
      </c>
      <c r="AX255" t="s">
        <v>187</v>
      </c>
      <c r="BB255" t="str">
        <v>Software Engineer Staff Scientist: Human Language Technologies</v>
      </c>
    </row>
    <row r="256" spans="1:54" ht="39" customHeight="1" x14ac:dyDescent="0.35">
      <c r="A256" t="s">
        <v>2064</v>
      </c>
      <c r="B256" t="str" cm="1">
        <f t="array" ref="B256">IF(SEARCH("DATA SCIENTIST",UPPER(A256),1),"DATA SCIENTIST",IF(SEARCH("DATA ANALYST",UPPER(A256),1),"DATA ANALYST",IF(SEARCH("DATA ENGINEER",UPPER(A256),1),"DATA ENGINEER",others)))</f>
        <v>DATA SCIENTIST</v>
      </c>
      <c r="C256" t="s">
        <v>2378</v>
      </c>
      <c r="D256" t="s">
        <v>1024</v>
      </c>
      <c r="G256">
        <v>127</v>
      </c>
      <c r="H256">
        <v>127</v>
      </c>
      <c r="K256" t="s">
        <v>2519</v>
      </c>
      <c r="L256">
        <v>202</v>
      </c>
      <c r="O256">
        <v>202</v>
      </c>
      <c r="P256" t="s">
        <v>2529</v>
      </c>
      <c r="Q256">
        <v>164.5</v>
      </c>
      <c r="R256" t="s">
        <v>2704</v>
      </c>
      <c r="S256" s="1" t="s">
        <v>2232</v>
      </c>
      <c r="T256" s="1">
        <v>0</v>
      </c>
      <c r="U256" s="1">
        <v>1</v>
      </c>
      <c r="V256" s="1">
        <v>0</v>
      </c>
      <c r="W256" s="1">
        <v>0</v>
      </c>
      <c r="X256" s="1">
        <v>0</v>
      </c>
      <c r="Y256" s="1">
        <v>0</v>
      </c>
      <c r="Z256" s="1">
        <v>1688</v>
      </c>
      <c r="AA256">
        <v>3.3</v>
      </c>
      <c r="AB256" s="1" t="s">
        <v>1025</v>
      </c>
      <c r="AC256" s="1" t="s">
        <v>1924</v>
      </c>
      <c r="AD256" t="s">
        <v>79</v>
      </c>
      <c r="AE256" t="s">
        <v>2365</v>
      </c>
      <c r="AF256" t="s">
        <v>79</v>
      </c>
      <c r="AG256">
        <v>1</v>
      </c>
      <c r="AH256" t="s">
        <v>52</v>
      </c>
      <c r="AI256">
        <v>201</v>
      </c>
      <c r="AJ256">
        <v>500</v>
      </c>
      <c r="AK256" s="7">
        <f t="shared" si="66"/>
        <v>350.5</v>
      </c>
      <c r="AL256">
        <v>2008</v>
      </c>
      <c r="AM256">
        <v>16</v>
      </c>
      <c r="AN256" t="s">
        <v>18</v>
      </c>
      <c r="AO256" t="s">
        <v>46</v>
      </c>
      <c r="AP256" t="s">
        <v>32</v>
      </c>
      <c r="AQ256" s="8" t="s">
        <v>47</v>
      </c>
      <c r="AR256" s="8" t="s">
        <v>47</v>
      </c>
      <c r="AT256" s="10" t="e" cm="1">
        <f t="array" ref="AT256">_xlfn.IFS(SEARCH("m",AS256,1),SUBSTITUTE(AS256,"million","000000",1),SEARCH("b",AS256,1),SUBSTITUTE(AS256,"billion","000000000",1))</f>
        <v>#VALUE!</v>
      </c>
      <c r="AU256" s="8"/>
      <c r="AV256" s="8"/>
      <c r="AW256" s="8" t="e">
        <f t="shared" si="54"/>
        <v>#VALUE!</v>
      </c>
      <c r="AX256" t="s">
        <v>2357</v>
      </c>
      <c r="BB256" t="str">
        <v>Manager, Safety Scientist, Medical Safety &amp; Risk Management</v>
      </c>
    </row>
    <row r="257" spans="1:54" ht="39" customHeight="1" x14ac:dyDescent="0.35">
      <c r="A257" t="s">
        <v>1026</v>
      </c>
      <c r="B257" t="e" cm="1">
        <f t="array" ref="B257">IF(SEARCH("DATA SCIENTIST",UPPER(A257),1),"DATA SCIENTIST",IF(SEARCH("DATA ANALYST",UPPER(A257),1),"DATA ANALYST",IF(SEARCH("DATA ENGINEER",UPPER(A257),1),"DATA ENGINEER",others)))</f>
        <v>#VALUE!</v>
      </c>
      <c r="C257" t="s">
        <v>2378</v>
      </c>
      <c r="D257" t="s">
        <v>1027</v>
      </c>
      <c r="G257">
        <v>31</v>
      </c>
      <c r="H257">
        <v>31</v>
      </c>
      <c r="K257" t="s">
        <v>2484</v>
      </c>
      <c r="L257">
        <v>57</v>
      </c>
      <c r="O257">
        <v>57</v>
      </c>
      <c r="P257" t="s">
        <v>2478</v>
      </c>
      <c r="Q257">
        <v>44</v>
      </c>
      <c r="R257" t="s">
        <v>2500</v>
      </c>
      <c r="S257" s="1" t="s">
        <v>1028</v>
      </c>
      <c r="T257" s="1">
        <v>0</v>
      </c>
      <c r="U257" s="1">
        <v>0</v>
      </c>
      <c r="V257" s="1">
        <v>0</v>
      </c>
      <c r="W257" s="1">
        <v>0</v>
      </c>
      <c r="X257" s="1">
        <v>0</v>
      </c>
      <c r="Y257" s="1">
        <v>0</v>
      </c>
      <c r="Z257" s="1">
        <v>2294</v>
      </c>
      <c r="AA257">
        <v>3.4</v>
      </c>
      <c r="AB257" s="1" t="s">
        <v>1029</v>
      </c>
      <c r="AC257" s="1" t="s">
        <v>1925</v>
      </c>
      <c r="AD257" t="s">
        <v>1030</v>
      </c>
      <c r="AE257" t="s">
        <v>2361</v>
      </c>
      <c r="AF257" t="s">
        <v>1030</v>
      </c>
      <c r="AG257">
        <v>1</v>
      </c>
      <c r="AH257" t="s">
        <v>52</v>
      </c>
      <c r="AI257">
        <v>201</v>
      </c>
      <c r="AJ257">
        <v>500</v>
      </c>
      <c r="AK257" s="7">
        <f t="shared" si="66"/>
        <v>350.5</v>
      </c>
      <c r="AL257">
        <v>1991</v>
      </c>
      <c r="AM257">
        <v>33</v>
      </c>
      <c r="AN257" t="s">
        <v>53</v>
      </c>
      <c r="AO257" t="s">
        <v>1031</v>
      </c>
      <c r="AP257" t="s">
        <v>172</v>
      </c>
      <c r="AQ257" s="8" t="s">
        <v>2397</v>
      </c>
      <c r="AR257" s="8"/>
      <c r="AS257">
        <v>50</v>
      </c>
      <c r="AT257" s="10" t="str">
        <f>IF(SEARCH("m",AV257,1),_xlfn.CONCAT(AS257,"000000"),0)</f>
        <v>50000000</v>
      </c>
      <c r="AU257" s="8"/>
      <c r="AV257" s="8" t="s">
        <v>2408</v>
      </c>
      <c r="AW257" s="8" t="str">
        <f t="shared" si="54"/>
        <v xml:space="preserve">100 000000 </v>
      </c>
      <c r="AX257" t="s">
        <v>2357</v>
      </c>
      <c r="BB257" t="str">
        <v>Assistant Director/Director, Office of Data Science</v>
      </c>
    </row>
    <row r="258" spans="1:54" ht="39" customHeight="1" x14ac:dyDescent="0.35">
      <c r="A258" t="s">
        <v>195</v>
      </c>
      <c r="B258" t="e" cm="1">
        <f t="array" ref="B258">IF(SEARCH("DATA SCIENTIST",UPPER(A258),1),"DATA SCIENTIST",IF(SEARCH("DATA ANALYST",UPPER(A258),1),"DATA ANALYST",IF(SEARCH("DATA ENGINEER",UPPER(A258),1),"DATA ENGINEER",others)))</f>
        <v>#VALUE!</v>
      </c>
      <c r="C258" t="s">
        <v>2378</v>
      </c>
      <c r="D258" t="s">
        <v>1032</v>
      </c>
      <c r="G258">
        <v>75</v>
      </c>
      <c r="H258">
        <v>75</v>
      </c>
      <c r="K258" t="s">
        <v>2450</v>
      </c>
      <c r="L258">
        <v>143</v>
      </c>
      <c r="O258">
        <v>143</v>
      </c>
      <c r="P258" t="s">
        <v>2542</v>
      </c>
      <c r="Q258">
        <v>109</v>
      </c>
      <c r="R258" t="s">
        <v>2449</v>
      </c>
      <c r="S258" s="1" t="s">
        <v>1033</v>
      </c>
      <c r="T258" s="1">
        <v>1</v>
      </c>
      <c r="U258" s="1">
        <v>1</v>
      </c>
      <c r="V258" s="1">
        <v>0</v>
      </c>
      <c r="W258" s="1">
        <v>0</v>
      </c>
      <c r="X258" s="1">
        <v>1</v>
      </c>
      <c r="Y258" s="1">
        <v>0</v>
      </c>
      <c r="Z258" s="1">
        <v>2353</v>
      </c>
      <c r="AA258">
        <v>4.4000000000000004</v>
      </c>
      <c r="AB258" s="1" t="s">
        <v>322</v>
      </c>
      <c r="AC258" s="1" t="s">
        <v>1781</v>
      </c>
      <c r="AD258" t="s">
        <v>86</v>
      </c>
      <c r="AE258" t="s">
        <v>2366</v>
      </c>
      <c r="AF258" t="s">
        <v>324</v>
      </c>
      <c r="AG258">
        <v>0</v>
      </c>
      <c r="AH258" t="s">
        <v>208</v>
      </c>
      <c r="AI258">
        <v>1</v>
      </c>
      <c r="AJ258">
        <v>50</v>
      </c>
      <c r="AK258" s="7">
        <f t="shared" si="66"/>
        <v>25.5</v>
      </c>
      <c r="AL258">
        <v>2015</v>
      </c>
      <c r="AM258">
        <v>9</v>
      </c>
      <c r="AN258" t="s">
        <v>18</v>
      </c>
      <c r="AO258" t="s">
        <v>122</v>
      </c>
      <c r="AP258" t="s">
        <v>75</v>
      </c>
      <c r="AQ258" s="8" t="s">
        <v>47</v>
      </c>
      <c r="AR258" s="8" t="s">
        <v>47</v>
      </c>
      <c r="AT258" s="10" t="e" cm="1">
        <f t="array" ref="AT258">_xlfn.IFS(SEARCH("m",AS258,1),SUBSTITUTE(AS258,"million","000000",1),SEARCH("b",AS258,1),SUBSTITUTE(AS258,"billion","000000000",1))</f>
        <v>#VALUE!</v>
      </c>
      <c r="AU258" s="8"/>
      <c r="AV258" s="8"/>
      <c r="AW258" s="8" t="e">
        <f t="shared" si="54"/>
        <v>#VALUE!</v>
      </c>
      <c r="AX258" t="s">
        <v>2357</v>
      </c>
      <c r="BB258" t="str">
        <v>Sr. Data Engineer | Big Data SaaS Pipeline</v>
      </c>
    </row>
    <row r="259" spans="1:54" ht="39" customHeight="1" x14ac:dyDescent="0.35">
      <c r="A259" t="s">
        <v>1034</v>
      </c>
      <c r="B259" t="e" cm="1">
        <f t="array" ref="B259">IF(SEARCH("DATA SCIENTIST",UPPER(A259),1),"DATA SCIENTIST",IF(SEARCH("DATA ANALYST",UPPER(A259),1),"DATA ANALYST",IF(SEARCH("DATA ENGINEER",UPPER(A259),1),"DATA ENGINEER",others)))</f>
        <v>#VALUE!</v>
      </c>
      <c r="C259" t="s">
        <v>2378</v>
      </c>
      <c r="D259" t="s">
        <v>1035</v>
      </c>
      <c r="G259">
        <v>105</v>
      </c>
      <c r="H259">
        <v>105</v>
      </c>
      <c r="K259" t="s">
        <v>2525</v>
      </c>
      <c r="L259">
        <v>194</v>
      </c>
      <c r="O259">
        <v>194</v>
      </c>
      <c r="P259" t="s">
        <v>2594</v>
      </c>
      <c r="Q259">
        <v>149.5</v>
      </c>
      <c r="R259" t="s">
        <v>2705</v>
      </c>
      <c r="S259" s="1" t="s">
        <v>1036</v>
      </c>
      <c r="T259" s="1">
        <v>0</v>
      </c>
      <c r="U259" s="1">
        <v>0</v>
      </c>
      <c r="V259" s="1">
        <v>0</v>
      </c>
      <c r="W259" s="1">
        <v>1</v>
      </c>
      <c r="X259" s="1">
        <v>1</v>
      </c>
      <c r="Y259" s="1">
        <v>1</v>
      </c>
      <c r="Z259" s="1">
        <v>3301</v>
      </c>
      <c r="AA259">
        <v>3.8</v>
      </c>
      <c r="AB259" s="1" t="s">
        <v>1037</v>
      </c>
      <c r="AC259" s="1" t="s">
        <v>1926</v>
      </c>
      <c r="AD259" t="s">
        <v>895</v>
      </c>
      <c r="AE259" t="s">
        <v>2364</v>
      </c>
      <c r="AF259" t="s">
        <v>1038</v>
      </c>
      <c r="AG259">
        <v>0</v>
      </c>
      <c r="AH259" t="s">
        <v>17</v>
      </c>
      <c r="AI259">
        <v>501</v>
      </c>
      <c r="AJ259">
        <v>1000</v>
      </c>
      <c r="AK259" s="7">
        <f t="shared" si="66"/>
        <v>750.5</v>
      </c>
      <c r="AL259">
        <v>2010</v>
      </c>
      <c r="AM259">
        <v>14</v>
      </c>
      <c r="AN259" t="s">
        <v>18</v>
      </c>
      <c r="AO259" t="s">
        <v>186</v>
      </c>
      <c r="AP259" t="s">
        <v>75</v>
      </c>
      <c r="AQ259" s="8" t="s">
        <v>47</v>
      </c>
      <c r="AR259" s="8" t="s">
        <v>47</v>
      </c>
      <c r="AT259" s="10" t="e" cm="1">
        <f t="array" ref="AT259">_xlfn.IFS(SEARCH("m",AS259,1),SUBSTITUTE(AS259,"million","000000",1),SEARCH("b",AS259,1),SUBSTITUTE(AS259,"billion","000000000",1))</f>
        <v>#VALUE!</v>
      </c>
      <c r="AU259" s="8"/>
      <c r="AV259" s="8"/>
      <c r="AW259" s="8" t="e">
        <f t="shared" ref="AW259:AW322" si="68">IF(SEARCH("m",AV259,1),SUBSTITUTE(AV259,"million","000000",1),SUBSTITUTE(AV259,"billion","000000000",1))</f>
        <v>#VALUE!</v>
      </c>
      <c r="AX259" t="s">
        <v>1039</v>
      </c>
      <c r="BB259" t="str">
        <v>Scientist - CVRM Metabolism - in vivo pharmacology</v>
      </c>
    </row>
    <row r="260" spans="1:54" ht="39" customHeight="1" x14ac:dyDescent="0.35">
      <c r="A260" t="s">
        <v>1040</v>
      </c>
      <c r="B260" t="e" cm="1">
        <f t="array" ref="B260">IF(SEARCH("DATA SCIENTIST",UPPER(A260),1),"DATA SCIENTIST",IF(SEARCH("DATA ANALYST",UPPER(A260),1),"DATA ANALYST",IF(SEARCH("DATA ENGINEER",UPPER(A260),1),"DATA ENGINEER",others)))</f>
        <v>#VALUE!</v>
      </c>
      <c r="C260" t="s">
        <v>2378</v>
      </c>
      <c r="D260" t="s">
        <v>1041</v>
      </c>
      <c r="G260">
        <v>45</v>
      </c>
      <c r="H260">
        <v>45</v>
      </c>
      <c r="K260" t="s">
        <v>2522</v>
      </c>
      <c r="L260">
        <v>86</v>
      </c>
      <c r="O260">
        <v>86</v>
      </c>
      <c r="P260" t="s">
        <v>2433</v>
      </c>
      <c r="Q260">
        <v>65.5</v>
      </c>
      <c r="R260" t="s">
        <v>2625</v>
      </c>
      <c r="S260" s="1" t="s">
        <v>1042</v>
      </c>
      <c r="T260" s="1">
        <v>0</v>
      </c>
      <c r="U260" s="1">
        <v>0</v>
      </c>
      <c r="V260" s="1">
        <v>1</v>
      </c>
      <c r="W260" s="1">
        <v>1</v>
      </c>
      <c r="X260" s="1">
        <v>1</v>
      </c>
      <c r="Y260" s="1">
        <v>1</v>
      </c>
      <c r="Z260" s="1">
        <v>4594</v>
      </c>
      <c r="AA260">
        <v>3.5</v>
      </c>
      <c r="AB260" s="1" t="s">
        <v>1043</v>
      </c>
      <c r="AC260" s="1" t="s">
        <v>1927</v>
      </c>
      <c r="AD260" t="s">
        <v>225</v>
      </c>
      <c r="AE260" t="s">
        <v>2375</v>
      </c>
      <c r="AF260" t="s">
        <v>225</v>
      </c>
      <c r="AG260">
        <v>1</v>
      </c>
      <c r="AH260" t="s">
        <v>37</v>
      </c>
      <c r="AI260">
        <v>1001</v>
      </c>
      <c r="AJ260">
        <v>5000</v>
      </c>
      <c r="AK260" s="7">
        <f t="shared" si="66"/>
        <v>3000.5</v>
      </c>
      <c r="AL260">
        <v>2007</v>
      </c>
      <c r="AM260">
        <v>17</v>
      </c>
      <c r="AN260" t="s">
        <v>18</v>
      </c>
      <c r="AO260" t="s">
        <v>88</v>
      </c>
      <c r="AP260" t="s">
        <v>32</v>
      </c>
      <c r="AQ260" s="8" t="s">
        <v>47</v>
      </c>
      <c r="AR260" s="8" t="s">
        <v>47</v>
      </c>
      <c r="AT260" s="10" t="e" cm="1">
        <f t="array" ref="AT260">_xlfn.IFS(SEARCH("m",AS260,1),SUBSTITUTE(AS260,"million","000000",1),SEARCH("b",AS260,1),SUBSTITUTE(AS260,"billion","000000000",1))</f>
        <v>#VALUE!</v>
      </c>
      <c r="AU260" s="8"/>
      <c r="AV260" s="8"/>
      <c r="AW260" s="8" t="e">
        <f t="shared" si="68"/>
        <v>#VALUE!</v>
      </c>
      <c r="AX260" t="s">
        <v>2357</v>
      </c>
      <c r="BB260" t="str">
        <v>Data scientist (Warehouse Automation)</v>
      </c>
    </row>
    <row r="261" spans="1:54" ht="39" customHeight="1" x14ac:dyDescent="0.35">
      <c r="A261" t="s">
        <v>2099</v>
      </c>
      <c r="B261" t="str" cm="1">
        <f t="array" ref="B261">IF(SEARCH("DATA SCIENTIST",UPPER(A261),1),"DATA SCIENTIST",IF(SEARCH("DATA ANALYST",UPPER(A261),1),"DATA ANALYST",IF(SEARCH("DATA ENGINEER",UPPER(A261),1),"DATA ENGINEER",others)))</f>
        <v>DATA SCIENTIST</v>
      </c>
      <c r="C261" t="s">
        <v>2427</v>
      </c>
      <c r="D261" t="s">
        <v>1044</v>
      </c>
      <c r="G261">
        <v>95</v>
      </c>
      <c r="H261">
        <v>95</v>
      </c>
      <c r="K261" t="s">
        <v>2492</v>
      </c>
      <c r="L261">
        <v>154</v>
      </c>
      <c r="O261">
        <v>154</v>
      </c>
      <c r="P261" t="s">
        <v>2564</v>
      </c>
      <c r="Q261">
        <v>124.5</v>
      </c>
      <c r="R261" t="s">
        <v>2682</v>
      </c>
      <c r="S261" s="1" t="s">
        <v>2233</v>
      </c>
      <c r="T261" s="1">
        <v>1</v>
      </c>
      <c r="U261" s="1">
        <v>1</v>
      </c>
      <c r="V261" s="1">
        <v>1</v>
      </c>
      <c r="W261" s="1">
        <v>0</v>
      </c>
      <c r="X261" s="1">
        <v>1</v>
      </c>
      <c r="Y261" s="1">
        <v>0</v>
      </c>
      <c r="Z261" s="1">
        <v>3870</v>
      </c>
      <c r="AA261">
        <v>3.5</v>
      </c>
      <c r="AB261" s="1" t="s">
        <v>1045</v>
      </c>
      <c r="AC261" s="1" t="s">
        <v>1928</v>
      </c>
      <c r="AD261" t="s">
        <v>448</v>
      </c>
      <c r="AE261" t="s">
        <v>2385</v>
      </c>
      <c r="AF261" t="s">
        <v>448</v>
      </c>
      <c r="AG261">
        <v>1</v>
      </c>
      <c r="AH261" t="s">
        <v>37</v>
      </c>
      <c r="AI261">
        <v>1001</v>
      </c>
      <c r="AJ261">
        <v>5000</v>
      </c>
      <c r="AK261" s="7">
        <f t="shared" si="66"/>
        <v>3000.5</v>
      </c>
      <c r="AL261">
        <v>2017</v>
      </c>
      <c r="AM261">
        <v>7</v>
      </c>
      <c r="AN261" t="s">
        <v>53</v>
      </c>
      <c r="AO261" t="s">
        <v>129</v>
      </c>
      <c r="AP261" t="s">
        <v>130</v>
      </c>
      <c r="AQ261" s="8" t="s">
        <v>47</v>
      </c>
      <c r="AR261" s="8" t="s">
        <v>47</v>
      </c>
      <c r="AT261" s="10" t="e" cm="1">
        <f t="array" ref="AT261">_xlfn.IFS(SEARCH("m",AS261,1),SUBSTITUTE(AS261,"million","000000",1),SEARCH("b",AS261,1),SUBSTITUTE(AS261,"billion","000000000",1))</f>
        <v>#VALUE!</v>
      </c>
      <c r="AU261" s="8"/>
      <c r="AV261" s="8"/>
      <c r="AW261" s="8" t="e">
        <f t="shared" si="68"/>
        <v>#VALUE!</v>
      </c>
      <c r="AX261" t="s">
        <v>2357</v>
      </c>
      <c r="BB261" t="str">
        <v>Jr. Data scientist</v>
      </c>
    </row>
    <row r="262" spans="1:54" ht="39" customHeight="1" x14ac:dyDescent="0.35">
      <c r="A262" t="s">
        <v>1046</v>
      </c>
      <c r="B262" t="e" cm="1">
        <f t="array" ref="B262">IF(SEARCH("DATA SCIENTIST",UPPER(A262),1),"DATA SCIENTIST",IF(SEARCH("DATA ANALYST",UPPER(A262),1),"DATA ANALYST",IF(SEARCH("DATA ENGINEER",UPPER(A262),1),"DATA ENGINEER",others)))</f>
        <v>#VALUE!</v>
      </c>
      <c r="C262" t="s">
        <v>2378</v>
      </c>
      <c r="D262" t="s">
        <v>1047</v>
      </c>
      <c r="G262">
        <v>80</v>
      </c>
      <c r="H262">
        <v>80</v>
      </c>
      <c r="K262" t="s">
        <v>2431</v>
      </c>
      <c r="L262">
        <v>148</v>
      </c>
      <c r="O262">
        <v>148</v>
      </c>
      <c r="P262" t="s">
        <v>2557</v>
      </c>
      <c r="Q262">
        <v>114</v>
      </c>
      <c r="R262" t="s">
        <v>2507</v>
      </c>
      <c r="S262" s="1" t="s">
        <v>2234</v>
      </c>
      <c r="T262" s="1">
        <v>1</v>
      </c>
      <c r="U262" s="1">
        <v>0</v>
      </c>
      <c r="V262" s="1">
        <v>0</v>
      </c>
      <c r="W262" s="1">
        <v>0</v>
      </c>
      <c r="X262" s="1">
        <v>1</v>
      </c>
      <c r="Y262" s="1">
        <v>0</v>
      </c>
      <c r="Z262" s="1">
        <v>3339</v>
      </c>
      <c r="AA262">
        <v>2.9</v>
      </c>
      <c r="AB262" s="1" t="s">
        <v>43</v>
      </c>
      <c r="AC262" s="1" t="s">
        <v>1722</v>
      </c>
      <c r="AD262" t="s">
        <v>62</v>
      </c>
      <c r="AE262" t="s">
        <v>2365</v>
      </c>
      <c r="AF262" t="s">
        <v>44</v>
      </c>
      <c r="AG262">
        <v>0</v>
      </c>
      <c r="AH262" t="s">
        <v>45</v>
      </c>
      <c r="AI262">
        <v>51</v>
      </c>
      <c r="AJ262">
        <v>200</v>
      </c>
      <c r="AK262" s="7">
        <f t="shared" si="66"/>
        <v>125.5</v>
      </c>
      <c r="AL262">
        <v>1998</v>
      </c>
      <c r="AM262">
        <v>26</v>
      </c>
      <c r="AN262" t="s">
        <v>18</v>
      </c>
      <c r="AO262" t="s">
        <v>46</v>
      </c>
      <c r="AP262" t="s">
        <v>32</v>
      </c>
      <c r="AQ262" s="8" t="s">
        <v>47</v>
      </c>
      <c r="AR262" s="8" t="s">
        <v>47</v>
      </c>
      <c r="AT262" s="10" t="e" cm="1">
        <f t="array" ref="AT262">_xlfn.IFS(SEARCH("m",AS262,1),SUBSTITUTE(AS262,"million","000000",1),SEARCH("b",AS262,1),SUBSTITUTE(AS262,"billion","000000000",1))</f>
        <v>#VALUE!</v>
      </c>
      <c r="AU262" s="8"/>
      <c r="AV262" s="8"/>
      <c r="AW262" s="8" t="e">
        <f t="shared" si="68"/>
        <v>#VALUE!</v>
      </c>
      <c r="AX262" t="s">
        <v>48</v>
      </c>
      <c r="BB262" t="str">
        <v>Data Architect / Data Modeler</v>
      </c>
    </row>
    <row r="263" spans="1:54" ht="39" customHeight="1" x14ac:dyDescent="0.35">
      <c r="A263" t="s">
        <v>765</v>
      </c>
      <c r="B263" t="e" cm="1">
        <f t="array" ref="B263">IF(SEARCH("DATA SCIENTIST",UPPER(A263),1),"DATA SCIENTIST",IF(SEARCH("DATA ANALYST",UPPER(A263),1),"DATA ANALYST",IF(SEARCH("DATA ENGINEER",UPPER(A263),1),"DATA ENGINEER",others)))</f>
        <v>#VALUE!</v>
      </c>
      <c r="C263" t="s">
        <v>2378</v>
      </c>
      <c r="D263" t="s">
        <v>1048</v>
      </c>
      <c r="G263">
        <v>36</v>
      </c>
      <c r="H263">
        <v>36</v>
      </c>
      <c r="K263" t="s">
        <v>2527</v>
      </c>
      <c r="L263">
        <v>62</v>
      </c>
      <c r="O263">
        <v>62</v>
      </c>
      <c r="P263" t="s">
        <v>2517</v>
      </c>
      <c r="Q263">
        <v>49</v>
      </c>
      <c r="R263" t="s">
        <v>2468</v>
      </c>
      <c r="S263" s="1" t="s">
        <v>1049</v>
      </c>
      <c r="T263" s="1">
        <v>1</v>
      </c>
      <c r="U263" s="1">
        <v>0</v>
      </c>
      <c r="V263" s="1">
        <v>0</v>
      </c>
      <c r="W263" s="1">
        <v>0</v>
      </c>
      <c r="X263" s="1">
        <v>0</v>
      </c>
      <c r="Y263" s="1">
        <v>1</v>
      </c>
      <c r="Z263" s="1">
        <v>3979</v>
      </c>
      <c r="AA263">
        <v>3.9</v>
      </c>
      <c r="AB263" s="1" t="s">
        <v>1050</v>
      </c>
      <c r="AC263" s="1" t="s">
        <v>1929</v>
      </c>
      <c r="AD263" t="s">
        <v>1051</v>
      </c>
      <c r="AE263" t="s">
        <v>2380</v>
      </c>
      <c r="AF263" t="s">
        <v>1051</v>
      </c>
      <c r="AG263">
        <v>1</v>
      </c>
      <c r="AH263" t="s">
        <v>17</v>
      </c>
      <c r="AI263">
        <v>501</v>
      </c>
      <c r="AJ263">
        <v>1000</v>
      </c>
      <c r="AK263" s="7">
        <f t="shared" si="66"/>
        <v>750.5</v>
      </c>
      <c r="AL263">
        <v>1937</v>
      </c>
      <c r="AM263">
        <v>87</v>
      </c>
      <c r="AN263" t="s">
        <v>128</v>
      </c>
      <c r="AO263" t="s">
        <v>58</v>
      </c>
      <c r="AP263" t="s">
        <v>59</v>
      </c>
      <c r="AQ263" s="8" t="s">
        <v>47</v>
      </c>
      <c r="AR263" s="8" t="s">
        <v>47</v>
      </c>
      <c r="AT263" s="10" t="e" cm="1">
        <f t="array" ref="AT263">_xlfn.IFS(SEARCH("m",AS263,1),SUBSTITUTE(AS263,"million","000000",1),SEARCH("b",AS263,1),SUBSTITUTE(AS263,"billion","000000000",1))</f>
        <v>#VALUE!</v>
      </c>
      <c r="AU263" s="8"/>
      <c r="AV263" s="8"/>
      <c r="AW263" s="8" t="e">
        <f t="shared" si="68"/>
        <v>#VALUE!</v>
      </c>
      <c r="AX263" t="s">
        <v>1052</v>
      </c>
    </row>
    <row r="264" spans="1:54" ht="39" customHeight="1" x14ac:dyDescent="0.35">
      <c r="A264" t="s">
        <v>96</v>
      </c>
      <c r="B264" t="e" cm="1">
        <f t="array" ref="B264">IF(SEARCH("DATA SCIENTIST",UPPER(A264),1),"DATA SCIENTIST",IF(SEARCH("DATA ANALYST",UPPER(A264),1),"DATA ANALYST",IF(SEARCH("DATA ENGINEER",UPPER(A264),1),"DATA ENGINEER",others)))</f>
        <v>#VALUE!</v>
      </c>
      <c r="C264" t="s">
        <v>2378</v>
      </c>
      <c r="D264" t="s">
        <v>1053</v>
      </c>
      <c r="G264">
        <v>50</v>
      </c>
      <c r="H264">
        <v>50</v>
      </c>
      <c r="K264" t="s">
        <v>2475</v>
      </c>
      <c r="L264">
        <v>92</v>
      </c>
      <c r="O264">
        <v>92</v>
      </c>
      <c r="P264" t="s">
        <v>2526</v>
      </c>
      <c r="Q264">
        <v>71</v>
      </c>
      <c r="R264" t="s">
        <v>2434</v>
      </c>
      <c r="S264" s="1" t="s">
        <v>1054</v>
      </c>
      <c r="T264" s="1">
        <v>0</v>
      </c>
      <c r="U264" s="1">
        <v>0</v>
      </c>
      <c r="V264" s="1">
        <v>1</v>
      </c>
      <c r="W264" s="1">
        <v>0</v>
      </c>
      <c r="X264" s="1">
        <v>0</v>
      </c>
      <c r="Y264" s="1">
        <v>0</v>
      </c>
      <c r="Z264" s="1">
        <v>2634</v>
      </c>
      <c r="AA264">
        <v>3.7</v>
      </c>
      <c r="AB264" s="1" t="s">
        <v>1055</v>
      </c>
      <c r="AC264" s="1" t="s">
        <v>1930</v>
      </c>
      <c r="AD264" t="s">
        <v>226</v>
      </c>
      <c r="AE264" t="s">
        <v>2366</v>
      </c>
      <c r="AF264" t="s">
        <v>226</v>
      </c>
      <c r="AG264">
        <v>1</v>
      </c>
      <c r="AH264" t="s">
        <v>17</v>
      </c>
      <c r="AI264">
        <v>501</v>
      </c>
      <c r="AJ264">
        <v>1000</v>
      </c>
      <c r="AK264" s="7">
        <f t="shared" si="66"/>
        <v>750.5</v>
      </c>
      <c r="AL264">
        <v>1989</v>
      </c>
      <c r="AM264">
        <v>35</v>
      </c>
      <c r="AN264" t="s">
        <v>18</v>
      </c>
      <c r="AO264" t="s">
        <v>181</v>
      </c>
      <c r="AP264" t="s">
        <v>75</v>
      </c>
      <c r="AQ264" s="8" t="s">
        <v>2399</v>
      </c>
      <c r="AR264" s="8"/>
      <c r="AS264">
        <v>100</v>
      </c>
      <c r="AT264" s="10" t="str">
        <f>IF(SEARCH("m",AV264,1),_xlfn.CONCAT(AS264,"000000"),0)</f>
        <v>100000000</v>
      </c>
      <c r="AU264" s="8"/>
      <c r="AV264" s="8" t="s">
        <v>2410</v>
      </c>
      <c r="AW264" s="8" t="str">
        <f t="shared" si="68"/>
        <v xml:space="preserve">500 000000 </v>
      </c>
      <c r="AX264" t="s">
        <v>1056</v>
      </c>
    </row>
    <row r="265" spans="1:54" ht="39" customHeight="1" x14ac:dyDescent="0.35">
      <c r="A265" t="s">
        <v>1057</v>
      </c>
      <c r="B265" t="e" cm="1">
        <f t="array" ref="B265">IF(SEARCH("DATA SCIENTIST",UPPER(A265),1),"DATA SCIENTIST",IF(SEARCH("DATA ANALYST",UPPER(A265),1),"DATA ANALYST",IF(SEARCH("DATA ENGINEER",UPPER(A265),1),"DATA ENGINEER",others)))</f>
        <v>#VALUE!</v>
      </c>
      <c r="C265" t="s">
        <v>2378</v>
      </c>
      <c r="D265" t="s">
        <v>1058</v>
      </c>
      <c r="G265">
        <v>67</v>
      </c>
      <c r="H265">
        <v>67</v>
      </c>
      <c r="K265" t="s">
        <v>2444</v>
      </c>
      <c r="L265">
        <v>135</v>
      </c>
      <c r="O265">
        <v>135</v>
      </c>
      <c r="P265" t="s">
        <v>2535</v>
      </c>
      <c r="Q265">
        <v>101</v>
      </c>
      <c r="R265" t="s">
        <v>2532</v>
      </c>
      <c r="S265" s="1" t="s">
        <v>2235</v>
      </c>
      <c r="T265" s="1">
        <v>0</v>
      </c>
      <c r="U265" s="1">
        <v>1</v>
      </c>
      <c r="V265" s="1">
        <v>0</v>
      </c>
      <c r="W265" s="1">
        <v>0</v>
      </c>
      <c r="X265" s="1">
        <v>0</v>
      </c>
      <c r="Y265" s="1">
        <v>0</v>
      </c>
      <c r="Z265" s="1">
        <v>4425</v>
      </c>
      <c r="AA265">
        <v>3.6</v>
      </c>
      <c r="AB265" s="1" t="s">
        <v>620</v>
      </c>
      <c r="AC265" s="1" t="s">
        <v>1848</v>
      </c>
      <c r="AD265" t="s">
        <v>255</v>
      </c>
      <c r="AE265" t="s">
        <v>2367</v>
      </c>
      <c r="AF265" t="s">
        <v>621</v>
      </c>
      <c r="AG265">
        <v>0</v>
      </c>
      <c r="AH265" t="s">
        <v>87</v>
      </c>
      <c r="AI265">
        <v>5001</v>
      </c>
      <c r="AJ265">
        <v>10000</v>
      </c>
      <c r="AK265" s="7">
        <f t="shared" si="66"/>
        <v>7500.5</v>
      </c>
      <c r="AL265">
        <v>1851</v>
      </c>
      <c r="AM265">
        <v>173</v>
      </c>
      <c r="AN265" t="s">
        <v>18</v>
      </c>
      <c r="AO265" t="s">
        <v>129</v>
      </c>
      <c r="AP265" t="s">
        <v>130</v>
      </c>
      <c r="AQ265" s="8" t="s">
        <v>94</v>
      </c>
      <c r="AR265" s="8"/>
      <c r="AS265" t="s">
        <v>2415</v>
      </c>
      <c r="AT265" s="10" t="e" cm="1">
        <f t="array" ref="AT265">_xlfn.IFS(SEARCH("m",AS265,1),SUBSTITUTE(AS265,"million","000000",1),SEARCH("b",AS265,1),SUBSTITUTE(AS265,"billion","000000000",1))</f>
        <v>#VALUE!</v>
      </c>
      <c r="AU265" s="8"/>
      <c r="AV265" s="8"/>
      <c r="AW265" s="8" t="e">
        <f t="shared" si="68"/>
        <v>#VALUE!</v>
      </c>
      <c r="AX265" t="s">
        <v>2357</v>
      </c>
    </row>
    <row r="266" spans="1:54" ht="39" customHeight="1" x14ac:dyDescent="0.35">
      <c r="A266" t="s">
        <v>953</v>
      </c>
      <c r="B266" t="e" cm="1">
        <f t="array" ref="B266">IF(SEARCH("DATA SCIENTIST",UPPER(A266),1),"DATA SCIENTIST",IF(SEARCH("DATA ANALYST",UPPER(A266),1),"DATA ANALYST",IF(SEARCH("DATA ENGINEER",UPPER(A266),1),"DATA ENGINEER",others)))</f>
        <v>#VALUE!</v>
      </c>
      <c r="C266" t="s">
        <v>2378</v>
      </c>
      <c r="D266" t="s">
        <v>1059</v>
      </c>
      <c r="G266">
        <v>42</v>
      </c>
      <c r="H266">
        <v>42</v>
      </c>
      <c r="K266" t="s">
        <v>2508</v>
      </c>
      <c r="L266">
        <v>80</v>
      </c>
      <c r="O266">
        <v>80</v>
      </c>
      <c r="P266" t="s">
        <v>2431</v>
      </c>
      <c r="Q266">
        <v>61</v>
      </c>
      <c r="R266" t="s">
        <v>2469</v>
      </c>
      <c r="S266" s="1" t="s">
        <v>1060</v>
      </c>
      <c r="T266" s="1">
        <v>1</v>
      </c>
      <c r="U266" s="1">
        <v>1</v>
      </c>
      <c r="V266" s="1">
        <v>0</v>
      </c>
      <c r="W266" s="1">
        <v>0</v>
      </c>
      <c r="X266" s="1">
        <v>1</v>
      </c>
      <c r="Y266" s="1">
        <v>1</v>
      </c>
      <c r="Z266" s="1">
        <v>5788</v>
      </c>
      <c r="AA266">
        <v>3.7</v>
      </c>
      <c r="AB266" s="1" t="s">
        <v>1061</v>
      </c>
      <c r="AC266" s="1" t="s">
        <v>1931</v>
      </c>
      <c r="AD266" t="s">
        <v>139</v>
      </c>
      <c r="AE266" t="s">
        <v>2370</v>
      </c>
      <c r="AF266" t="s">
        <v>139</v>
      </c>
      <c r="AG266">
        <v>1</v>
      </c>
      <c r="AH266" t="s">
        <v>24</v>
      </c>
      <c r="AL266">
        <v>1928</v>
      </c>
      <c r="AM266">
        <v>96</v>
      </c>
      <c r="AN266" t="s">
        <v>53</v>
      </c>
      <c r="AO266" t="s">
        <v>186</v>
      </c>
      <c r="AP266" t="s">
        <v>75</v>
      </c>
      <c r="AQ266" s="8" t="s">
        <v>2405</v>
      </c>
      <c r="AR266" s="8"/>
      <c r="AS266">
        <v>5</v>
      </c>
      <c r="AT266" s="10" t="str">
        <f>IF(SEARCH("b",AV266,1),_xlfn.CONCAT(AS266,"000000000"),0)</f>
        <v>5000000000</v>
      </c>
      <c r="AU266" s="8"/>
      <c r="AV266" s="8" t="s">
        <v>2418</v>
      </c>
      <c r="AW266" s="8" t="e">
        <f t="shared" si="68"/>
        <v>#VALUE!</v>
      </c>
      <c r="AX266" t="s">
        <v>1062</v>
      </c>
    </row>
    <row r="267" spans="1:54" ht="39" customHeight="1" x14ac:dyDescent="0.35">
      <c r="A267" t="s">
        <v>1063</v>
      </c>
      <c r="B267" t="e" cm="1">
        <f t="array" ref="B267">IF(SEARCH("DATA SCIENTIST",UPPER(A267),1),"DATA SCIENTIST",IF(SEARCH("DATA ANALYST",UPPER(A267),1),"DATA ANALYST",IF(SEARCH("DATA ENGINEER",UPPER(A267),1),"DATA ENGINEER",others)))</f>
        <v>#VALUE!</v>
      </c>
      <c r="C267" t="s">
        <v>2378</v>
      </c>
      <c r="D267" t="s">
        <v>1064</v>
      </c>
      <c r="G267">
        <v>68</v>
      </c>
      <c r="H267">
        <v>68</v>
      </c>
      <c r="K267" t="s">
        <v>2459</v>
      </c>
      <c r="L267">
        <v>139</v>
      </c>
      <c r="O267">
        <v>139</v>
      </c>
      <c r="P267" t="s">
        <v>2474</v>
      </c>
      <c r="Q267">
        <v>103.5</v>
      </c>
      <c r="R267" t="s">
        <v>2672</v>
      </c>
      <c r="S267" s="1" t="s">
        <v>1065</v>
      </c>
      <c r="T267" s="1">
        <v>0</v>
      </c>
      <c r="U267" s="1">
        <v>0</v>
      </c>
      <c r="V267" s="1">
        <v>0</v>
      </c>
      <c r="W267" s="1">
        <v>0</v>
      </c>
      <c r="X267" s="1">
        <v>0</v>
      </c>
      <c r="Y267" s="1">
        <v>1</v>
      </c>
      <c r="Z267" s="1">
        <v>5190</v>
      </c>
      <c r="AA267">
        <v>3.1</v>
      </c>
      <c r="AB267" s="1" t="s">
        <v>1066</v>
      </c>
      <c r="AC267" s="1" t="s">
        <v>1932</v>
      </c>
      <c r="AD267" t="s">
        <v>1067</v>
      </c>
      <c r="AE267" t="s">
        <v>2371</v>
      </c>
      <c r="AF267" t="s">
        <v>1068</v>
      </c>
      <c r="AG267">
        <v>0</v>
      </c>
      <c r="AH267" t="s">
        <v>87</v>
      </c>
      <c r="AI267">
        <v>5001</v>
      </c>
      <c r="AJ267">
        <v>10000</v>
      </c>
      <c r="AK267" s="7">
        <f t="shared" ref="AK267:AK268" si="69">AVERAGE(AI267,AJ267)</f>
        <v>7500.5</v>
      </c>
      <c r="AL267">
        <v>1875</v>
      </c>
      <c r="AM267">
        <v>149</v>
      </c>
      <c r="AN267" t="s">
        <v>18</v>
      </c>
      <c r="AO267" t="s">
        <v>217</v>
      </c>
      <c r="AP267" t="s">
        <v>218</v>
      </c>
      <c r="AQ267" s="8" t="s">
        <v>94</v>
      </c>
      <c r="AR267" s="8"/>
      <c r="AS267" t="s">
        <v>2415</v>
      </c>
      <c r="AT267" s="10" t="e" cm="1">
        <f t="array" ref="AT267">_xlfn.IFS(SEARCH("m",AS267,1),SUBSTITUTE(AS267,"million","000000",1),SEARCH("b",AS267,1),SUBSTITUTE(AS267,"billion","000000000",1))</f>
        <v>#VALUE!</v>
      </c>
      <c r="AU267" s="8"/>
      <c r="AV267" s="8"/>
      <c r="AW267" s="8" t="e">
        <f t="shared" si="68"/>
        <v>#VALUE!</v>
      </c>
      <c r="AX267" t="s">
        <v>2357</v>
      </c>
    </row>
    <row r="268" spans="1:54" ht="39" customHeight="1" x14ac:dyDescent="0.35">
      <c r="A268" t="s">
        <v>1069</v>
      </c>
      <c r="B268" t="e" cm="1">
        <f t="array" ref="B268">IF(SEARCH("DATA SCIENTIST",UPPER(A268),1),"DATA SCIENTIST",IF(SEARCH("DATA ANALYST",UPPER(A268),1),"DATA ANALYST",IF(SEARCH("DATA ENGINEER",UPPER(A268),1),"DATA ENGINEER",others)))</f>
        <v>#VALUE!</v>
      </c>
      <c r="C268" t="s">
        <v>2378</v>
      </c>
      <c r="D268" t="s">
        <v>1070</v>
      </c>
      <c r="G268">
        <v>34</v>
      </c>
      <c r="H268">
        <v>34</v>
      </c>
      <c r="K268" t="s">
        <v>2451</v>
      </c>
      <c r="L268">
        <v>92</v>
      </c>
      <c r="O268">
        <v>92</v>
      </c>
      <c r="P268" t="s">
        <v>2526</v>
      </c>
      <c r="Q268">
        <v>63</v>
      </c>
      <c r="R268" t="s">
        <v>2430</v>
      </c>
      <c r="S268" s="1" t="s">
        <v>2236</v>
      </c>
      <c r="T268" s="1">
        <v>0</v>
      </c>
      <c r="U268" s="1">
        <v>0</v>
      </c>
      <c r="V268" s="1">
        <v>1</v>
      </c>
      <c r="W268" s="1">
        <v>0</v>
      </c>
      <c r="X268" s="1">
        <v>0</v>
      </c>
      <c r="Y268" s="1">
        <v>0</v>
      </c>
      <c r="Z268" s="1">
        <v>5647</v>
      </c>
      <c r="AA268">
        <v>3.6</v>
      </c>
      <c r="AB268" s="1" t="s">
        <v>620</v>
      </c>
      <c r="AC268" s="1" t="s">
        <v>1848</v>
      </c>
      <c r="AD268" t="s">
        <v>621</v>
      </c>
      <c r="AE268" t="s">
        <v>2367</v>
      </c>
      <c r="AF268" t="s">
        <v>621</v>
      </c>
      <c r="AG268">
        <v>1</v>
      </c>
      <c r="AH268" t="s">
        <v>87</v>
      </c>
      <c r="AI268">
        <v>5001</v>
      </c>
      <c r="AJ268">
        <v>10000</v>
      </c>
      <c r="AK268" s="7">
        <f t="shared" si="69"/>
        <v>7500.5</v>
      </c>
      <c r="AL268">
        <v>1851</v>
      </c>
      <c r="AM268">
        <v>173</v>
      </c>
      <c r="AN268" t="s">
        <v>18</v>
      </c>
      <c r="AO268" t="s">
        <v>129</v>
      </c>
      <c r="AP268" t="s">
        <v>130</v>
      </c>
      <c r="AQ268" s="8" t="s">
        <v>94</v>
      </c>
      <c r="AR268" s="8"/>
      <c r="AS268" t="s">
        <v>2415</v>
      </c>
      <c r="AT268" s="10" t="e" cm="1">
        <f t="array" ref="AT268">_xlfn.IFS(SEARCH("m",AS268,1),SUBSTITUTE(AS268,"million","000000",1),SEARCH("b",AS268,1),SUBSTITUTE(AS268,"billion","000000000",1))</f>
        <v>#VALUE!</v>
      </c>
      <c r="AU268" s="8"/>
      <c r="AV268" s="8"/>
      <c r="AW268" s="8" t="e">
        <f t="shared" si="68"/>
        <v>#VALUE!</v>
      </c>
      <c r="AX268" t="s">
        <v>2357</v>
      </c>
    </row>
    <row r="269" spans="1:54" ht="39" customHeight="1" x14ac:dyDescent="0.35">
      <c r="A269" t="s">
        <v>1071</v>
      </c>
      <c r="B269" t="e" cm="1">
        <f t="array" ref="B269">IF(SEARCH("DATA SCIENTIST",UPPER(A269),1),"DATA SCIENTIST",IF(SEARCH("DATA ANALYST",UPPER(A269),1),"DATA ANALYST",IF(SEARCH("DATA ENGINEER",UPPER(A269),1),"DATA ENGINEER",others)))</f>
        <v>#VALUE!</v>
      </c>
      <c r="C269" t="s">
        <v>2378</v>
      </c>
      <c r="D269" t="s">
        <v>1072</v>
      </c>
      <c r="G269">
        <v>54</v>
      </c>
      <c r="H269">
        <v>54</v>
      </c>
      <c r="K269" t="s">
        <v>2435</v>
      </c>
      <c r="L269">
        <v>71</v>
      </c>
      <c r="O269">
        <v>71</v>
      </c>
      <c r="P269" t="s">
        <v>2434</v>
      </c>
      <c r="Q269">
        <v>62.5</v>
      </c>
      <c r="R269" t="s">
        <v>2706</v>
      </c>
      <c r="S269" s="1" t="s">
        <v>1073</v>
      </c>
      <c r="T269" s="1">
        <v>0</v>
      </c>
      <c r="U269" s="1">
        <v>0</v>
      </c>
      <c r="V269" s="1">
        <v>1</v>
      </c>
      <c r="W269" s="1">
        <v>0</v>
      </c>
      <c r="X269" s="1">
        <v>0</v>
      </c>
      <c r="Y269" s="1">
        <v>0</v>
      </c>
      <c r="Z269" s="1">
        <v>3451</v>
      </c>
      <c r="AA269">
        <v>3</v>
      </c>
      <c r="AB269" s="1" t="s">
        <v>1074</v>
      </c>
      <c r="AC269" s="1" t="s">
        <v>1933</v>
      </c>
      <c r="AD269" t="s">
        <v>1075</v>
      </c>
      <c r="AE269" t="s">
        <v>2373</v>
      </c>
      <c r="AF269" t="s">
        <v>1076</v>
      </c>
      <c r="AG269">
        <v>0</v>
      </c>
      <c r="AH269" t="s">
        <v>24</v>
      </c>
      <c r="AL269">
        <v>1981</v>
      </c>
      <c r="AM269">
        <v>43</v>
      </c>
      <c r="AN269" t="s">
        <v>53</v>
      </c>
      <c r="AO269" t="s">
        <v>181</v>
      </c>
      <c r="AP269" t="s">
        <v>75</v>
      </c>
      <c r="AQ269" s="8" t="s">
        <v>94</v>
      </c>
      <c r="AR269" s="8"/>
      <c r="AS269" t="s">
        <v>2415</v>
      </c>
      <c r="AT269" s="10" t="e" cm="1">
        <f t="array" ref="AT269">_xlfn.IFS(SEARCH("m",AS269,1),SUBSTITUTE(AS269,"million","000000",1),SEARCH("b",AS269,1),SUBSTITUTE(AS269,"billion","000000000",1))</f>
        <v>#VALUE!</v>
      </c>
      <c r="AU269" s="8"/>
      <c r="AV269" s="8"/>
      <c r="AW269" s="8" t="e">
        <f t="shared" si="68"/>
        <v>#VALUE!</v>
      </c>
      <c r="AX269" t="s">
        <v>1077</v>
      </c>
    </row>
    <row r="270" spans="1:54" ht="39" customHeight="1" x14ac:dyDescent="0.35">
      <c r="A270" t="s">
        <v>195</v>
      </c>
      <c r="B270" t="e" cm="1">
        <f t="array" ref="B270">IF(SEARCH("DATA SCIENTIST",UPPER(A270),1),"DATA SCIENTIST",IF(SEARCH("DATA ANALYST",UPPER(A270),1),"DATA ANALYST",IF(SEARCH("DATA ENGINEER",UPPER(A270),1),"DATA ENGINEER",others)))</f>
        <v>#VALUE!</v>
      </c>
      <c r="C270" t="s">
        <v>2378</v>
      </c>
      <c r="D270" t="s">
        <v>1078</v>
      </c>
      <c r="G270">
        <v>65</v>
      </c>
      <c r="H270">
        <v>65</v>
      </c>
      <c r="K270" t="s">
        <v>2473</v>
      </c>
      <c r="L270">
        <v>124</v>
      </c>
      <c r="O270">
        <v>124</v>
      </c>
      <c r="P270" t="s">
        <v>2501</v>
      </c>
      <c r="Q270">
        <v>94.5</v>
      </c>
      <c r="R270" t="s">
        <v>2699</v>
      </c>
      <c r="S270" s="1" t="s">
        <v>2237</v>
      </c>
      <c r="T270" s="1">
        <v>1</v>
      </c>
      <c r="U270" s="1">
        <v>1</v>
      </c>
      <c r="V270" s="1">
        <v>1</v>
      </c>
      <c r="W270" s="1">
        <v>1</v>
      </c>
      <c r="X270" s="1">
        <v>1</v>
      </c>
      <c r="Y270" s="1">
        <v>1</v>
      </c>
      <c r="Z270" s="1">
        <v>5799</v>
      </c>
      <c r="AA270">
        <v>3.5</v>
      </c>
      <c r="AB270" s="1" t="s">
        <v>1079</v>
      </c>
      <c r="AC270" s="1" t="s">
        <v>1934</v>
      </c>
      <c r="AD270" t="s">
        <v>1080</v>
      </c>
      <c r="AE270" t="s">
        <v>2365</v>
      </c>
      <c r="AF270" t="s">
        <v>1080</v>
      </c>
      <c r="AG270">
        <v>1</v>
      </c>
      <c r="AH270" t="s">
        <v>17</v>
      </c>
      <c r="AI270">
        <v>501</v>
      </c>
      <c r="AJ270">
        <v>1000</v>
      </c>
      <c r="AK270" s="7">
        <f t="shared" ref="AK270:AK274" si="70">AVERAGE(AI270,AJ270)</f>
        <v>750.5</v>
      </c>
      <c r="AL270">
        <v>2013</v>
      </c>
      <c r="AM270">
        <v>11</v>
      </c>
      <c r="AN270" t="s">
        <v>18</v>
      </c>
      <c r="AO270" t="s">
        <v>26</v>
      </c>
      <c r="AP270" t="s">
        <v>27</v>
      </c>
      <c r="AQ270" s="8" t="s">
        <v>47</v>
      </c>
      <c r="AR270" s="8" t="s">
        <v>47</v>
      </c>
      <c r="AT270" s="10" t="e" cm="1">
        <f t="array" ref="AT270">_xlfn.IFS(SEARCH("m",AS270,1),SUBSTITUTE(AS270,"million","000000",1),SEARCH("b",AS270,1),SUBSTITUTE(AS270,"billion","000000000",1))</f>
        <v>#VALUE!</v>
      </c>
      <c r="AU270" s="8"/>
      <c r="AV270" s="8"/>
      <c r="AW270" s="8" t="e">
        <f t="shared" si="68"/>
        <v>#VALUE!</v>
      </c>
      <c r="AX270" t="s">
        <v>2357</v>
      </c>
    </row>
    <row r="271" spans="1:54" ht="39" customHeight="1" x14ac:dyDescent="0.35">
      <c r="A271" t="s">
        <v>1081</v>
      </c>
      <c r="B271" t="e" cm="1">
        <f t="array" ref="B271">IF(SEARCH("DATA SCIENTIST",UPPER(A271),1),"DATA SCIENTIST",IF(SEARCH("DATA ANALYST",UPPER(A271),1),"DATA ANALYST",IF(SEARCH("DATA ENGINEER",UPPER(A271),1),"DATA ENGINEER",others)))</f>
        <v>#VALUE!</v>
      </c>
      <c r="C271" t="s">
        <v>2427</v>
      </c>
      <c r="D271" t="s">
        <v>1082</v>
      </c>
      <c r="G271">
        <v>109</v>
      </c>
      <c r="H271">
        <v>109</v>
      </c>
      <c r="K271" t="s">
        <v>2449</v>
      </c>
      <c r="L271">
        <v>200</v>
      </c>
      <c r="O271">
        <v>200</v>
      </c>
      <c r="P271" t="s">
        <v>2488</v>
      </c>
      <c r="Q271">
        <v>154.5</v>
      </c>
      <c r="R271" t="s">
        <v>2641</v>
      </c>
      <c r="S271" s="1" t="s">
        <v>1083</v>
      </c>
      <c r="T271" s="1">
        <v>1</v>
      </c>
      <c r="U271" s="1">
        <v>0</v>
      </c>
      <c r="V271" s="1">
        <v>1</v>
      </c>
      <c r="W271" s="1">
        <v>0</v>
      </c>
      <c r="X271" s="1">
        <v>0</v>
      </c>
      <c r="Y271" s="1">
        <v>0</v>
      </c>
      <c r="Z271" s="1">
        <v>4517</v>
      </c>
      <c r="AA271">
        <v>3.5</v>
      </c>
      <c r="AB271" s="1" t="s">
        <v>644</v>
      </c>
      <c r="AC271" s="1" t="s">
        <v>1852</v>
      </c>
      <c r="AD271" t="s">
        <v>206</v>
      </c>
      <c r="AE271" t="s">
        <v>2367</v>
      </c>
      <c r="AF271" t="s">
        <v>206</v>
      </c>
      <c r="AG271">
        <v>1</v>
      </c>
      <c r="AH271" t="s">
        <v>37</v>
      </c>
      <c r="AI271">
        <v>1001</v>
      </c>
      <c r="AJ271">
        <v>5000</v>
      </c>
      <c r="AK271" s="7">
        <f t="shared" si="70"/>
        <v>3000.5</v>
      </c>
      <c r="AL271">
        <v>2010</v>
      </c>
      <c r="AM271">
        <v>14</v>
      </c>
      <c r="AN271" t="s">
        <v>18</v>
      </c>
      <c r="AO271" t="s">
        <v>104</v>
      </c>
      <c r="AP271" t="s">
        <v>104</v>
      </c>
      <c r="AQ271" s="8" t="s">
        <v>2401</v>
      </c>
      <c r="AR271" s="8"/>
      <c r="AS271">
        <v>1</v>
      </c>
      <c r="AT271" s="10" t="str">
        <f>IF(SEARCH("b",AV271,1),_xlfn.CONCAT(AS271,"000000000"),0)</f>
        <v>1000000000</v>
      </c>
      <c r="AU271" s="8"/>
      <c r="AV271" s="8" t="s">
        <v>2413</v>
      </c>
      <c r="AW271" s="8" t="e">
        <f t="shared" si="68"/>
        <v>#VALUE!</v>
      </c>
      <c r="AX271" t="s">
        <v>645</v>
      </c>
    </row>
    <row r="272" spans="1:54" ht="39" customHeight="1" x14ac:dyDescent="0.35">
      <c r="A272" t="s">
        <v>1084</v>
      </c>
      <c r="B272" t="e" cm="1">
        <f t="array" ref="B272">IF(SEARCH("DATA SCIENTIST",UPPER(A272),1),"DATA SCIENTIST",IF(SEARCH("DATA ANALYST",UPPER(A272),1),"DATA ANALYST",IF(SEARCH("DATA ENGINEER",UPPER(A272),1),"DATA ENGINEER",others)))</f>
        <v>#VALUE!</v>
      </c>
      <c r="C272" t="s">
        <v>2378</v>
      </c>
      <c r="D272" t="s">
        <v>1085</v>
      </c>
      <c r="G272">
        <v>61</v>
      </c>
      <c r="H272">
        <v>61</v>
      </c>
      <c r="K272" t="s">
        <v>2469</v>
      </c>
      <c r="L272">
        <v>113</v>
      </c>
      <c r="O272">
        <v>113</v>
      </c>
      <c r="P272" t="s">
        <v>2498</v>
      </c>
      <c r="Q272">
        <v>87</v>
      </c>
      <c r="R272" t="s">
        <v>2531</v>
      </c>
      <c r="S272" s="1" t="s">
        <v>1086</v>
      </c>
      <c r="T272" s="1">
        <v>1</v>
      </c>
      <c r="U272" s="1">
        <v>1</v>
      </c>
      <c r="V272" s="1">
        <v>1</v>
      </c>
      <c r="W272" s="1">
        <v>0</v>
      </c>
      <c r="X272" s="1">
        <v>0</v>
      </c>
      <c r="Y272" s="1">
        <v>1</v>
      </c>
      <c r="Z272" s="1">
        <v>2870</v>
      </c>
      <c r="AA272">
        <v>3.7</v>
      </c>
      <c r="AB272" s="1" t="s">
        <v>1087</v>
      </c>
      <c r="AC272" s="1" t="s">
        <v>1935</v>
      </c>
      <c r="AD272" t="s">
        <v>1088</v>
      </c>
      <c r="AE272" t="s">
        <v>2396</v>
      </c>
      <c r="AF272" t="s">
        <v>139</v>
      </c>
      <c r="AG272">
        <v>0</v>
      </c>
      <c r="AH272" t="s">
        <v>17</v>
      </c>
      <c r="AI272">
        <v>501</v>
      </c>
      <c r="AJ272">
        <v>1000</v>
      </c>
      <c r="AK272" s="7">
        <f t="shared" si="70"/>
        <v>750.5</v>
      </c>
      <c r="AL272">
        <v>1973</v>
      </c>
      <c r="AM272">
        <v>51</v>
      </c>
      <c r="AN272" t="s">
        <v>53</v>
      </c>
      <c r="AO272" t="s">
        <v>1089</v>
      </c>
      <c r="AP272" t="s">
        <v>59</v>
      </c>
      <c r="AQ272" s="8" t="s">
        <v>2400</v>
      </c>
      <c r="AR272" s="8"/>
      <c r="AS272" t="s">
        <v>2411</v>
      </c>
      <c r="AT272" s="10" t="str">
        <f>IF(SEARCH("m",AS328,1),SUBSTITUTE(AS328,"million","000000",1),)</f>
        <v xml:space="preserve">500 000000   </v>
      </c>
      <c r="AU272" s="8"/>
      <c r="AV272" s="8" t="s">
        <v>2412</v>
      </c>
      <c r="AW272" s="8" t="e">
        <f t="shared" si="68"/>
        <v>#VALUE!</v>
      </c>
      <c r="AX272" t="s">
        <v>2357</v>
      </c>
    </row>
    <row r="273" spans="1:50" ht="39" customHeight="1" x14ac:dyDescent="0.35">
      <c r="A273" t="s">
        <v>195</v>
      </c>
      <c r="B273" t="e" cm="1">
        <f t="array" ref="B273">IF(SEARCH("DATA SCIENTIST",UPPER(A273),1),"DATA SCIENTIST",IF(SEARCH("DATA ANALYST",UPPER(A273),1),"DATA ANALYST",IF(SEARCH("DATA ENGINEER",UPPER(A273),1),"DATA ENGINEER",others)))</f>
        <v>#VALUE!</v>
      </c>
      <c r="C273" t="s">
        <v>2378</v>
      </c>
      <c r="D273" t="s">
        <v>1090</v>
      </c>
      <c r="G273">
        <v>43</v>
      </c>
      <c r="H273">
        <v>43</v>
      </c>
      <c r="K273" t="s">
        <v>2493</v>
      </c>
      <c r="L273">
        <v>86</v>
      </c>
      <c r="O273">
        <v>86</v>
      </c>
      <c r="P273" t="s">
        <v>2433</v>
      </c>
      <c r="Q273">
        <v>64.5</v>
      </c>
      <c r="R273" t="s">
        <v>2707</v>
      </c>
      <c r="S273" s="1" t="s">
        <v>2238</v>
      </c>
      <c r="T273" s="1">
        <v>1</v>
      </c>
      <c r="U273" s="1">
        <v>0</v>
      </c>
      <c r="V273" s="1">
        <v>1</v>
      </c>
      <c r="W273" s="1">
        <v>1</v>
      </c>
      <c r="X273" s="1">
        <v>0</v>
      </c>
      <c r="Y273" s="1">
        <v>0</v>
      </c>
      <c r="Z273" s="1">
        <v>2926</v>
      </c>
      <c r="AA273">
        <v>3.2</v>
      </c>
      <c r="AB273" s="1" t="s">
        <v>1091</v>
      </c>
      <c r="AC273" s="1" t="s">
        <v>1936</v>
      </c>
      <c r="AD273" t="s">
        <v>44</v>
      </c>
      <c r="AE273" t="s">
        <v>2363</v>
      </c>
      <c r="AF273" t="s">
        <v>44</v>
      </c>
      <c r="AG273">
        <v>1</v>
      </c>
      <c r="AH273" t="s">
        <v>17</v>
      </c>
      <c r="AI273">
        <v>501</v>
      </c>
      <c r="AJ273">
        <v>1000</v>
      </c>
      <c r="AK273" s="7">
        <f t="shared" si="70"/>
        <v>750.5</v>
      </c>
      <c r="AL273">
        <v>2003</v>
      </c>
      <c r="AM273">
        <v>21</v>
      </c>
      <c r="AN273" t="s">
        <v>18</v>
      </c>
      <c r="AO273" t="s">
        <v>88</v>
      </c>
      <c r="AP273" t="s">
        <v>32</v>
      </c>
      <c r="AQ273" s="8" t="s">
        <v>47</v>
      </c>
      <c r="AR273" s="8" t="s">
        <v>47</v>
      </c>
      <c r="AT273" s="10" t="e" cm="1">
        <f t="array" ref="AT273">_xlfn.IFS(SEARCH("m",AS273,1),SUBSTITUTE(AS273,"million","000000",1),SEARCH("b",AS273,1),SUBSTITUTE(AS273,"billion","000000000",1))</f>
        <v>#VALUE!</v>
      </c>
      <c r="AU273" s="8"/>
      <c r="AV273" s="8"/>
      <c r="AW273" s="8" t="e">
        <f t="shared" si="68"/>
        <v>#VALUE!</v>
      </c>
      <c r="AX273" t="s">
        <v>1092</v>
      </c>
    </row>
    <row r="274" spans="1:50" ht="39" customHeight="1" x14ac:dyDescent="0.35">
      <c r="A274" t="s">
        <v>1093</v>
      </c>
      <c r="B274" t="e" cm="1">
        <f t="array" ref="B274">IF(SEARCH("DATA SCIENTIST",UPPER(A274),1),"DATA SCIENTIST",IF(SEARCH("DATA ANALYST",UPPER(A274),1),"DATA ANALYST",IF(SEARCH("DATA ENGINEER",UPPER(A274),1),"DATA ENGINEER",others)))</f>
        <v>#VALUE!</v>
      </c>
      <c r="C274" t="s">
        <v>2378</v>
      </c>
      <c r="D274" t="s">
        <v>1094</v>
      </c>
      <c r="G274">
        <v>74</v>
      </c>
      <c r="H274">
        <v>74</v>
      </c>
      <c r="K274" t="s">
        <v>2458</v>
      </c>
      <c r="L274">
        <v>149</v>
      </c>
      <c r="O274">
        <v>149</v>
      </c>
      <c r="P274" t="s">
        <v>2552</v>
      </c>
      <c r="Q274">
        <v>111.5</v>
      </c>
      <c r="R274" t="s">
        <v>2708</v>
      </c>
      <c r="S274" s="1" t="s">
        <v>1095</v>
      </c>
      <c r="T274" s="1">
        <v>0</v>
      </c>
      <c r="U274" s="1">
        <v>0</v>
      </c>
      <c r="V274" s="1">
        <v>1</v>
      </c>
      <c r="W274" s="1">
        <v>0</v>
      </c>
      <c r="X274" s="1">
        <v>0</v>
      </c>
      <c r="Y274" s="1">
        <v>0</v>
      </c>
      <c r="Z274" s="1">
        <v>4304</v>
      </c>
      <c r="AA274">
        <v>2.1</v>
      </c>
      <c r="AB274" s="1" t="s">
        <v>1096</v>
      </c>
      <c r="AC274" s="1" t="s">
        <v>1937</v>
      </c>
      <c r="AD274" t="s">
        <v>1097</v>
      </c>
      <c r="AE274" t="s">
        <v>2365</v>
      </c>
      <c r="AF274" t="s">
        <v>1097</v>
      </c>
      <c r="AG274">
        <v>1</v>
      </c>
      <c r="AH274" t="s">
        <v>52</v>
      </c>
      <c r="AI274">
        <v>201</v>
      </c>
      <c r="AJ274">
        <v>500</v>
      </c>
      <c r="AK274" s="7">
        <f t="shared" si="70"/>
        <v>350.5</v>
      </c>
      <c r="AL274" t="s">
        <v>2357</v>
      </c>
      <c r="AM274" t="s">
        <v>2357</v>
      </c>
      <c r="AN274" t="s">
        <v>53</v>
      </c>
      <c r="AO274" t="s">
        <v>104</v>
      </c>
      <c r="AP274" t="s">
        <v>104</v>
      </c>
      <c r="AQ274" s="8" t="s">
        <v>2402</v>
      </c>
      <c r="AR274" s="8"/>
      <c r="AS274">
        <v>25</v>
      </c>
      <c r="AT274" s="10" t="str">
        <f>IF(SEARCH("m",AV274,1),_xlfn.CONCAT(AS274,"000000"),0)</f>
        <v>25000000</v>
      </c>
      <c r="AU274" s="8"/>
      <c r="AV274" s="8" t="s">
        <v>2414</v>
      </c>
      <c r="AW274" s="8" t="str">
        <f t="shared" si="68"/>
        <v xml:space="preserve">50 000000 </v>
      </c>
      <c r="AX274" t="s">
        <v>2357</v>
      </c>
    </row>
    <row r="275" spans="1:50" ht="39" customHeight="1" x14ac:dyDescent="0.35">
      <c r="A275" t="s">
        <v>1098</v>
      </c>
      <c r="B275" t="e" cm="1">
        <f t="array" ref="B275">IF(SEARCH("DATA SCIENTIST",UPPER(A275),1),"DATA SCIENTIST",IF(SEARCH("DATA ANALYST",UPPER(A275),1),"DATA ANALYST",IF(SEARCH("DATA ENGINEER",UPPER(A275),1),"DATA ENGINEER",others)))</f>
        <v>#VALUE!</v>
      </c>
      <c r="C275" t="s">
        <v>2378</v>
      </c>
      <c r="D275" t="s">
        <v>1099</v>
      </c>
      <c r="G275">
        <v>113</v>
      </c>
      <c r="H275">
        <v>113</v>
      </c>
      <c r="K275" t="s">
        <v>2498</v>
      </c>
      <c r="L275">
        <v>196</v>
      </c>
      <c r="O275">
        <v>196</v>
      </c>
      <c r="P275" t="s">
        <v>2598</v>
      </c>
      <c r="Q275">
        <v>154.5</v>
      </c>
      <c r="R275" t="s">
        <v>2641</v>
      </c>
      <c r="S275" s="1" t="s">
        <v>2239</v>
      </c>
      <c r="T275" s="1">
        <v>0</v>
      </c>
      <c r="U275" s="1">
        <v>1</v>
      </c>
      <c r="V275" s="1">
        <v>1</v>
      </c>
      <c r="W275" s="1">
        <v>1</v>
      </c>
      <c r="X275" s="1">
        <v>1</v>
      </c>
      <c r="Y275" s="1">
        <v>0</v>
      </c>
      <c r="Z275" s="1">
        <v>6831</v>
      </c>
      <c r="AA275">
        <v>3.7</v>
      </c>
      <c r="AB275" s="1" t="s">
        <v>101</v>
      </c>
      <c r="AC275" s="1" t="s">
        <v>1732</v>
      </c>
      <c r="AD275" t="s">
        <v>102</v>
      </c>
      <c r="AE275" t="s">
        <v>2367</v>
      </c>
      <c r="AF275" t="s">
        <v>103</v>
      </c>
      <c r="AG275">
        <v>0</v>
      </c>
      <c r="AH275" t="s">
        <v>24</v>
      </c>
      <c r="AL275">
        <v>1781</v>
      </c>
      <c r="AM275">
        <v>243</v>
      </c>
      <c r="AN275" t="s">
        <v>53</v>
      </c>
      <c r="AO275" t="s">
        <v>104</v>
      </c>
      <c r="AP275" t="s">
        <v>104</v>
      </c>
      <c r="AQ275" s="8" t="s">
        <v>94</v>
      </c>
      <c r="AR275" s="8"/>
      <c r="AS275" t="s">
        <v>2415</v>
      </c>
      <c r="AT275" s="10" t="e" cm="1">
        <f t="array" ref="AT275">_xlfn.IFS(SEARCH("m",AS275,1),SUBSTITUTE(AS275,"million","000000",1),SEARCH("b",AS275,1),SUBSTITUTE(AS275,"billion","000000000",1))</f>
        <v>#VALUE!</v>
      </c>
      <c r="AU275" s="8"/>
      <c r="AV275" s="8"/>
      <c r="AW275" s="8" t="e">
        <f t="shared" si="68"/>
        <v>#VALUE!</v>
      </c>
      <c r="AX275" t="s">
        <v>105</v>
      </c>
    </row>
    <row r="276" spans="1:50" ht="39" customHeight="1" x14ac:dyDescent="0.35">
      <c r="A276" t="s">
        <v>2099</v>
      </c>
      <c r="B276" t="str" cm="1">
        <f t="array" ref="B276">IF(SEARCH("DATA SCIENTIST",UPPER(A276),1),"DATA SCIENTIST",IF(SEARCH("DATA ANALYST",UPPER(A276),1),"DATA ANALYST",IF(SEARCH("DATA ENGINEER",UPPER(A276),1),"DATA ENGINEER",others)))</f>
        <v>DATA SCIENTIST</v>
      </c>
      <c r="C276" t="s">
        <v>2427</v>
      </c>
      <c r="D276" t="s">
        <v>1100</v>
      </c>
      <c r="G276">
        <v>97</v>
      </c>
      <c r="H276">
        <v>97</v>
      </c>
      <c r="K276" t="s">
        <v>2528</v>
      </c>
      <c r="L276">
        <v>160</v>
      </c>
      <c r="O276">
        <v>160</v>
      </c>
      <c r="P276" t="s">
        <v>2544</v>
      </c>
      <c r="Q276">
        <v>128.5</v>
      </c>
      <c r="R276" t="s">
        <v>2646</v>
      </c>
      <c r="S276" s="1" t="s">
        <v>2240</v>
      </c>
      <c r="T276" s="1">
        <v>1</v>
      </c>
      <c r="U276" s="1">
        <v>1</v>
      </c>
      <c r="V276" s="1">
        <v>1</v>
      </c>
      <c r="W276" s="1">
        <v>1</v>
      </c>
      <c r="X276" s="1">
        <v>0</v>
      </c>
      <c r="Y276" s="1">
        <v>0</v>
      </c>
      <c r="Z276" s="1">
        <v>3166</v>
      </c>
      <c r="AA276">
        <v>4.4000000000000004</v>
      </c>
      <c r="AB276" s="1" t="s">
        <v>535</v>
      </c>
      <c r="AC276" s="1" t="s">
        <v>1831</v>
      </c>
      <c r="AD276" t="s">
        <v>139</v>
      </c>
      <c r="AE276" t="s">
        <v>2370</v>
      </c>
      <c r="AF276" t="s">
        <v>139</v>
      </c>
      <c r="AG276">
        <v>1</v>
      </c>
      <c r="AH276" t="s">
        <v>52</v>
      </c>
      <c r="AI276">
        <v>201</v>
      </c>
      <c r="AJ276">
        <v>500</v>
      </c>
      <c r="AK276" s="7">
        <f t="shared" ref="AK276:AK277" si="71">AVERAGE(AI276,AJ276)</f>
        <v>350.5</v>
      </c>
      <c r="AL276">
        <v>2008</v>
      </c>
      <c r="AM276">
        <v>16</v>
      </c>
      <c r="AN276" t="s">
        <v>18</v>
      </c>
      <c r="AO276" t="s">
        <v>64</v>
      </c>
      <c r="AP276" t="s">
        <v>32</v>
      </c>
      <c r="AQ276" s="8" t="s">
        <v>2397</v>
      </c>
      <c r="AR276" s="8"/>
      <c r="AS276">
        <v>50</v>
      </c>
      <c r="AT276" s="10" t="str">
        <f t="shared" ref="AT276:AT277" si="72">IF(SEARCH("m",AV276,1),_xlfn.CONCAT(AS276,"000000"),0)</f>
        <v>50000000</v>
      </c>
      <c r="AU276" s="8"/>
      <c r="AV276" s="8" t="s">
        <v>2408</v>
      </c>
      <c r="AW276" s="8" t="str">
        <f t="shared" si="68"/>
        <v xml:space="preserve">100 000000 </v>
      </c>
      <c r="AX276" t="s">
        <v>2357</v>
      </c>
    </row>
    <row r="277" spans="1:50" ht="39" customHeight="1" x14ac:dyDescent="0.35">
      <c r="A277" s="2" t="s">
        <v>1101</v>
      </c>
      <c r="B277" t="e" cm="1">
        <f t="array" ref="B277">IF(SEARCH("DATA SCIENTIST",UPPER(A277),1),"DATA SCIENTIST",IF(SEARCH("DATA ANALYST",UPPER(A277),1),"DATA ANALYST",IF(SEARCH("DATA ENGINEER",UPPER(A277),1),"DATA ENGINEER",others)))</f>
        <v>#VALUE!</v>
      </c>
      <c r="C277" t="s">
        <v>2378</v>
      </c>
      <c r="D277" s="2" t="s">
        <v>1102</v>
      </c>
      <c r="E277" s="2"/>
      <c r="F277" s="2"/>
      <c r="G277" s="2">
        <v>24</v>
      </c>
      <c r="H277">
        <v>50</v>
      </c>
      <c r="I277" s="4">
        <v>49920</v>
      </c>
      <c r="J277" s="2">
        <v>50</v>
      </c>
      <c r="K277" s="2" t="s">
        <v>2475</v>
      </c>
      <c r="L277" s="2">
        <v>39</v>
      </c>
      <c r="M277" s="4">
        <v>81120</v>
      </c>
      <c r="N277" s="2">
        <v>81</v>
      </c>
      <c r="O277">
        <v>81</v>
      </c>
      <c r="P277" s="2" t="s">
        <v>2447</v>
      </c>
      <c r="Q277" s="6">
        <v>65.5</v>
      </c>
      <c r="R277" s="6" t="s">
        <v>2625</v>
      </c>
      <c r="S277" s="3" t="s">
        <v>1103</v>
      </c>
      <c r="T277" s="1">
        <v>0</v>
      </c>
      <c r="U277" s="1">
        <v>0</v>
      </c>
      <c r="V277" s="1">
        <v>0</v>
      </c>
      <c r="W277" s="1">
        <v>0</v>
      </c>
      <c r="X277" s="1">
        <v>0</v>
      </c>
      <c r="Y277" s="1">
        <v>0</v>
      </c>
      <c r="Z277" s="1">
        <v>1945</v>
      </c>
      <c r="AA277" s="2">
        <v>3.7</v>
      </c>
      <c r="AB277" s="3" t="s">
        <v>1104</v>
      </c>
      <c r="AC277" s="3" t="s">
        <v>1938</v>
      </c>
      <c r="AD277" s="2" t="s">
        <v>1105</v>
      </c>
      <c r="AE277" t="s">
        <v>2369</v>
      </c>
      <c r="AF277" s="2" t="s">
        <v>1105</v>
      </c>
      <c r="AG277">
        <v>1</v>
      </c>
      <c r="AH277" s="2" t="s">
        <v>17</v>
      </c>
      <c r="AI277">
        <v>501</v>
      </c>
      <c r="AJ277">
        <v>1000</v>
      </c>
      <c r="AK277" s="7">
        <f t="shared" si="71"/>
        <v>750.5</v>
      </c>
      <c r="AL277" s="2">
        <v>1966</v>
      </c>
      <c r="AM277">
        <v>58</v>
      </c>
      <c r="AN277" s="2" t="s">
        <v>70</v>
      </c>
      <c r="AO277" s="2" t="s">
        <v>26</v>
      </c>
      <c r="AP277" s="2" t="s">
        <v>27</v>
      </c>
      <c r="AQ277" s="8" t="s">
        <v>2399</v>
      </c>
      <c r="AR277" s="9"/>
      <c r="AS277">
        <v>100</v>
      </c>
      <c r="AT277" s="10" t="str">
        <f t="shared" si="72"/>
        <v>100000000</v>
      </c>
      <c r="AU277" s="9"/>
      <c r="AV277" s="9" t="s">
        <v>2410</v>
      </c>
      <c r="AW277" s="8" t="str">
        <f t="shared" si="68"/>
        <v xml:space="preserve">500 000000 </v>
      </c>
      <c r="AX277" s="2" t="s">
        <v>2357</v>
      </c>
    </row>
    <row r="278" spans="1:50" ht="39" customHeight="1" x14ac:dyDescent="0.35">
      <c r="A278" t="s">
        <v>2241</v>
      </c>
      <c r="B278" t="str" cm="1">
        <f t="array" ref="B278">IF(SEARCH("DATA SCIENTIST",UPPER(A278),1),"DATA SCIENTIST",IF(SEARCH("DATA ANALYST",UPPER(A278),1),"DATA ANALYST",IF(SEARCH("DATA ENGINEER",UPPER(A278),1),"DATA ENGINEER",others)))</f>
        <v>DATA SCIENTIST</v>
      </c>
      <c r="C278" t="s">
        <v>2427</v>
      </c>
      <c r="D278" t="s">
        <v>1106</v>
      </c>
      <c r="G278">
        <v>102</v>
      </c>
      <c r="H278">
        <v>102</v>
      </c>
      <c r="K278" t="s">
        <v>2443</v>
      </c>
      <c r="L278">
        <v>172</v>
      </c>
      <c r="O278">
        <v>172</v>
      </c>
      <c r="P278" t="s">
        <v>2546</v>
      </c>
      <c r="Q278">
        <v>137</v>
      </c>
      <c r="R278" t="s">
        <v>2548</v>
      </c>
      <c r="S278" s="1" t="s">
        <v>2242</v>
      </c>
      <c r="T278" s="1">
        <v>1</v>
      </c>
      <c r="U278" s="1">
        <v>1</v>
      </c>
      <c r="V278" s="1">
        <v>0</v>
      </c>
      <c r="W278" s="1">
        <v>0</v>
      </c>
      <c r="X278" s="1">
        <v>0</v>
      </c>
      <c r="Y278" s="1">
        <v>0</v>
      </c>
      <c r="Z278" s="1">
        <v>3169</v>
      </c>
      <c r="AA278">
        <v>3.9</v>
      </c>
      <c r="AB278" s="1" t="s">
        <v>1107</v>
      </c>
      <c r="AC278" s="1" t="s">
        <v>1939</v>
      </c>
      <c r="AD278" t="s">
        <v>44</v>
      </c>
      <c r="AE278" t="s">
        <v>2363</v>
      </c>
      <c r="AF278" t="s">
        <v>1108</v>
      </c>
      <c r="AG278">
        <v>0</v>
      </c>
      <c r="AH278" t="s">
        <v>24</v>
      </c>
      <c r="AL278">
        <v>1913</v>
      </c>
      <c r="AM278">
        <v>111</v>
      </c>
      <c r="AN278" t="s">
        <v>53</v>
      </c>
      <c r="AO278" t="s">
        <v>104</v>
      </c>
      <c r="AP278" t="s">
        <v>104</v>
      </c>
      <c r="AQ278" s="8" t="s">
        <v>94</v>
      </c>
      <c r="AR278" s="8"/>
      <c r="AS278" t="s">
        <v>2415</v>
      </c>
      <c r="AT278" s="10" t="e" cm="1">
        <f t="array" ref="AT278">_xlfn.IFS(SEARCH("m",AS278,1),SUBSTITUTE(AS278,"million","000000",1),SEARCH("b",AS278,1),SUBSTITUTE(AS278,"billion","000000000",1))</f>
        <v>#VALUE!</v>
      </c>
      <c r="AU278" s="8"/>
      <c r="AV278" s="8"/>
      <c r="AW278" s="8" t="e">
        <f t="shared" si="68"/>
        <v>#VALUE!</v>
      </c>
      <c r="AX278" t="s">
        <v>1109</v>
      </c>
    </row>
    <row r="279" spans="1:50" ht="39" customHeight="1" x14ac:dyDescent="0.35">
      <c r="A279" t="s">
        <v>195</v>
      </c>
      <c r="B279" t="e" cm="1">
        <f t="array" ref="B279">IF(SEARCH("DATA SCIENTIST",UPPER(A279),1),"DATA SCIENTIST",IF(SEARCH("DATA ANALYST",UPPER(A279),1),"DATA ANALYST",IF(SEARCH("DATA ENGINEER",UPPER(A279),1),"DATA ENGINEER",others)))</f>
        <v>#VALUE!</v>
      </c>
      <c r="C279" t="s">
        <v>2378</v>
      </c>
      <c r="D279" t="s">
        <v>420</v>
      </c>
      <c r="G279">
        <v>74</v>
      </c>
      <c r="H279">
        <v>74</v>
      </c>
      <c r="K279" t="s">
        <v>2458</v>
      </c>
      <c r="L279">
        <v>124</v>
      </c>
      <c r="O279">
        <v>124</v>
      </c>
      <c r="P279" t="s">
        <v>2501</v>
      </c>
      <c r="Q279">
        <v>99</v>
      </c>
      <c r="R279" t="s">
        <v>2476</v>
      </c>
      <c r="S279" s="1" t="s">
        <v>1110</v>
      </c>
      <c r="T279" s="1">
        <v>1</v>
      </c>
      <c r="U279" s="1">
        <v>0</v>
      </c>
      <c r="V279" s="1">
        <v>0</v>
      </c>
      <c r="W279" s="1">
        <v>1</v>
      </c>
      <c r="X279" s="1">
        <v>0</v>
      </c>
      <c r="Y279" s="1">
        <v>1</v>
      </c>
      <c r="Z279" s="1">
        <v>4703</v>
      </c>
      <c r="AA279">
        <v>4</v>
      </c>
      <c r="AB279" s="1" t="s">
        <v>126</v>
      </c>
      <c r="AC279" s="1" t="s">
        <v>1737</v>
      </c>
      <c r="AD279" t="s">
        <v>127</v>
      </c>
      <c r="AE279" t="s">
        <v>2369</v>
      </c>
      <c r="AF279" t="s">
        <v>127</v>
      </c>
      <c r="AG279">
        <v>1</v>
      </c>
      <c r="AH279" t="s">
        <v>17</v>
      </c>
      <c r="AI279">
        <v>501</v>
      </c>
      <c r="AJ279">
        <v>1000</v>
      </c>
      <c r="AK279" s="7">
        <f t="shared" ref="AK279:AK281" si="73">AVERAGE(AI279,AJ279)</f>
        <v>750.5</v>
      </c>
      <c r="AL279">
        <v>1915</v>
      </c>
      <c r="AM279">
        <v>109</v>
      </c>
      <c r="AN279" t="s">
        <v>128</v>
      </c>
      <c r="AO279" t="s">
        <v>129</v>
      </c>
      <c r="AP279" t="s">
        <v>130</v>
      </c>
      <c r="AQ279" s="8" t="s">
        <v>2400</v>
      </c>
      <c r="AR279" s="8"/>
      <c r="AS279" t="s">
        <v>2411</v>
      </c>
      <c r="AT279" s="10" t="e">
        <f>IF(SEARCH("m",AS335,1),SUBSTITUTE(AS335,"million","000000",1),)</f>
        <v>#VALUE!</v>
      </c>
      <c r="AU279" s="8"/>
      <c r="AV279" s="8" t="s">
        <v>2412</v>
      </c>
      <c r="AW279" s="8" t="e">
        <f t="shared" si="68"/>
        <v>#VALUE!</v>
      </c>
      <c r="AX279" t="s">
        <v>2357</v>
      </c>
    </row>
    <row r="280" spans="1:50" ht="39" customHeight="1" x14ac:dyDescent="0.35">
      <c r="A280" t="s">
        <v>2099</v>
      </c>
      <c r="B280" t="str" cm="1">
        <f t="array" ref="B280">IF(SEARCH("DATA SCIENTIST",UPPER(A280),1),"DATA SCIENTIST",IF(SEARCH("DATA ANALYST",UPPER(A280),1),"DATA ANALYST",IF(SEARCH("DATA ENGINEER",UPPER(A280),1),"DATA ENGINEER",others)))</f>
        <v>DATA SCIENTIST</v>
      </c>
      <c r="C280" t="s">
        <v>2427</v>
      </c>
      <c r="D280" t="s">
        <v>1111</v>
      </c>
      <c r="G280">
        <v>108</v>
      </c>
      <c r="H280">
        <v>108</v>
      </c>
      <c r="K280" t="s">
        <v>2509</v>
      </c>
      <c r="L280">
        <v>171</v>
      </c>
      <c r="O280">
        <v>171</v>
      </c>
      <c r="P280" t="s">
        <v>2541</v>
      </c>
      <c r="Q280">
        <v>139.5</v>
      </c>
      <c r="R280" t="s">
        <v>2643</v>
      </c>
      <c r="S280" s="1" t="s">
        <v>1112</v>
      </c>
      <c r="T280" s="1">
        <v>1</v>
      </c>
      <c r="U280" s="1">
        <v>0</v>
      </c>
      <c r="V280" s="1">
        <v>0</v>
      </c>
      <c r="W280" s="1">
        <v>0</v>
      </c>
      <c r="X280" s="1">
        <v>0</v>
      </c>
      <c r="Y280" s="1">
        <v>0</v>
      </c>
      <c r="Z280" s="1">
        <v>2518</v>
      </c>
      <c r="AA280">
        <v>4.4000000000000004</v>
      </c>
      <c r="AB280" s="1" t="s">
        <v>1113</v>
      </c>
      <c r="AC280" s="1" t="s">
        <v>1940</v>
      </c>
      <c r="AD280" t="s">
        <v>1114</v>
      </c>
      <c r="AE280" t="s">
        <v>2367</v>
      </c>
      <c r="AF280" t="s">
        <v>1114</v>
      </c>
      <c r="AG280">
        <v>1</v>
      </c>
      <c r="AH280" t="s">
        <v>37</v>
      </c>
      <c r="AI280">
        <v>1001</v>
      </c>
      <c r="AJ280">
        <v>5000</v>
      </c>
      <c r="AK280" s="7">
        <f t="shared" si="73"/>
        <v>3000.5</v>
      </c>
      <c r="AL280">
        <v>1984</v>
      </c>
      <c r="AM280">
        <v>40</v>
      </c>
      <c r="AN280" t="s">
        <v>18</v>
      </c>
      <c r="AO280" t="s">
        <v>186</v>
      </c>
      <c r="AP280" t="s">
        <v>75</v>
      </c>
      <c r="AQ280" s="8" t="s">
        <v>2401</v>
      </c>
      <c r="AR280" s="8"/>
      <c r="AS280">
        <v>1</v>
      </c>
      <c r="AT280" s="10" t="str">
        <f>IF(SEARCH("b",AV280,1),_xlfn.CONCAT(AS280,"000000000"),0)</f>
        <v>1000000000</v>
      </c>
      <c r="AU280" s="8"/>
      <c r="AV280" s="8" t="s">
        <v>2413</v>
      </c>
      <c r="AW280" s="8" t="e">
        <f t="shared" si="68"/>
        <v>#VALUE!</v>
      </c>
      <c r="AX280" t="s">
        <v>2357</v>
      </c>
    </row>
    <row r="281" spans="1:50" ht="39" customHeight="1" x14ac:dyDescent="0.35">
      <c r="A281" t="s">
        <v>195</v>
      </c>
      <c r="B281" t="e" cm="1">
        <f t="array" ref="B281">IF(SEARCH("DATA SCIENTIST",UPPER(A281),1),"DATA SCIENTIST",IF(SEARCH("DATA ANALYST",UPPER(A281),1),"DATA ANALYST",IF(SEARCH("DATA ENGINEER",UPPER(A281),1),"DATA ENGINEER",others)))</f>
        <v>#VALUE!</v>
      </c>
      <c r="C281" t="s">
        <v>2378</v>
      </c>
      <c r="D281" t="s">
        <v>1115</v>
      </c>
      <c r="G281">
        <v>76</v>
      </c>
      <c r="H281">
        <v>76</v>
      </c>
      <c r="K281" t="s">
        <v>2490</v>
      </c>
      <c r="L281">
        <v>142</v>
      </c>
      <c r="O281">
        <v>142</v>
      </c>
      <c r="P281" t="s">
        <v>2543</v>
      </c>
      <c r="Q281">
        <v>109</v>
      </c>
      <c r="R281" t="s">
        <v>2449</v>
      </c>
      <c r="S281" s="1" t="s">
        <v>1116</v>
      </c>
      <c r="T281" s="1">
        <v>0</v>
      </c>
      <c r="U281" s="1">
        <v>0</v>
      </c>
      <c r="V281" s="1">
        <v>0</v>
      </c>
      <c r="W281" s="1">
        <v>1</v>
      </c>
      <c r="X281" s="1">
        <v>0</v>
      </c>
      <c r="Y281" s="1">
        <v>1</v>
      </c>
      <c r="Z281" s="1">
        <v>3681</v>
      </c>
      <c r="AA281">
        <v>3.4</v>
      </c>
      <c r="AB281" s="1" t="s">
        <v>1117</v>
      </c>
      <c r="AC281" s="1" t="s">
        <v>1941</v>
      </c>
      <c r="AD281" t="s">
        <v>490</v>
      </c>
      <c r="AE281" t="s">
        <v>2360</v>
      </c>
      <c r="AF281" t="s">
        <v>337</v>
      </c>
      <c r="AG281">
        <v>0</v>
      </c>
      <c r="AH281" t="s">
        <v>52</v>
      </c>
      <c r="AI281">
        <v>201</v>
      </c>
      <c r="AJ281">
        <v>500</v>
      </c>
      <c r="AK281" s="7">
        <f t="shared" si="73"/>
        <v>350.5</v>
      </c>
      <c r="AL281">
        <v>1999</v>
      </c>
      <c r="AM281">
        <v>25</v>
      </c>
      <c r="AN281" t="s">
        <v>18</v>
      </c>
      <c r="AO281" t="s">
        <v>181</v>
      </c>
      <c r="AP281" t="s">
        <v>75</v>
      </c>
      <c r="AQ281" s="8" t="s">
        <v>2402</v>
      </c>
      <c r="AR281" s="8"/>
      <c r="AS281">
        <v>25</v>
      </c>
      <c r="AT281" s="10" t="str">
        <f t="shared" ref="AT281" si="74">IF(SEARCH("m",AV281,1),_xlfn.CONCAT(AS281,"000000"),0)</f>
        <v>25000000</v>
      </c>
      <c r="AU281" s="8"/>
      <c r="AV281" s="8" t="s">
        <v>2414</v>
      </c>
      <c r="AW281" s="8" t="str">
        <f t="shared" si="68"/>
        <v xml:space="preserve">50 000000 </v>
      </c>
      <c r="AX281" t="s">
        <v>2357</v>
      </c>
    </row>
    <row r="282" spans="1:50" ht="39" customHeight="1" x14ac:dyDescent="0.35">
      <c r="A282" t="s">
        <v>1118</v>
      </c>
      <c r="B282" t="e" cm="1">
        <f t="array" ref="B282">IF(SEARCH("DATA SCIENTIST",UPPER(A282),1),"DATA SCIENTIST",IF(SEARCH("DATA ANALYST",UPPER(A282),1),"DATA ANALYST",IF(SEARCH("DATA ENGINEER",UPPER(A282),1),"DATA ENGINEER",others)))</f>
        <v>#VALUE!</v>
      </c>
      <c r="C282" t="s">
        <v>2378</v>
      </c>
      <c r="D282" t="s">
        <v>1119</v>
      </c>
      <c r="G282">
        <v>202</v>
      </c>
      <c r="H282">
        <v>202</v>
      </c>
      <c r="K282" t="s">
        <v>2529</v>
      </c>
      <c r="L282">
        <v>306</v>
      </c>
      <c r="O282">
        <v>306</v>
      </c>
      <c r="P282" t="s">
        <v>2599</v>
      </c>
      <c r="Q282">
        <v>254</v>
      </c>
      <c r="R282" t="s">
        <v>2709</v>
      </c>
      <c r="S282" s="1" t="s">
        <v>1120</v>
      </c>
      <c r="T282" s="1">
        <v>1</v>
      </c>
      <c r="U282" s="1">
        <v>0</v>
      </c>
      <c r="V282" s="1">
        <v>0</v>
      </c>
      <c r="W282" s="1">
        <v>0</v>
      </c>
      <c r="X282" s="1">
        <v>0</v>
      </c>
      <c r="Y282" s="1">
        <v>0</v>
      </c>
      <c r="Z282" s="1">
        <v>4471</v>
      </c>
      <c r="AA282">
        <v>3.3</v>
      </c>
      <c r="AB282" s="1" t="s">
        <v>254</v>
      </c>
      <c r="AC282" s="1" t="s">
        <v>1765</v>
      </c>
      <c r="AD282" t="s">
        <v>139</v>
      </c>
      <c r="AE282" t="s">
        <v>2370</v>
      </c>
      <c r="AF282" t="s">
        <v>255</v>
      </c>
      <c r="AG282">
        <v>0</v>
      </c>
      <c r="AH282" t="s">
        <v>24</v>
      </c>
      <c r="AL282">
        <v>1912</v>
      </c>
      <c r="AM282">
        <v>112</v>
      </c>
      <c r="AN282" t="s">
        <v>18</v>
      </c>
      <c r="AO282" t="s">
        <v>129</v>
      </c>
      <c r="AP282" t="s">
        <v>130</v>
      </c>
      <c r="AQ282" s="8" t="s">
        <v>94</v>
      </c>
      <c r="AR282" s="8"/>
      <c r="AS282" t="s">
        <v>2415</v>
      </c>
      <c r="AT282" s="10" t="e" cm="1">
        <f t="array" ref="AT282">_xlfn.IFS(SEARCH("m",AS282,1),SUBSTITUTE(AS282,"million","000000",1),SEARCH("b",AS282,1),SUBSTITUTE(AS282,"billion","000000000",1))</f>
        <v>#VALUE!</v>
      </c>
      <c r="AU282" s="8"/>
      <c r="AV282" s="8"/>
      <c r="AW282" s="8" t="e">
        <f t="shared" si="68"/>
        <v>#VALUE!</v>
      </c>
      <c r="AX282" t="s">
        <v>256</v>
      </c>
    </row>
    <row r="283" spans="1:50" ht="39" customHeight="1" x14ac:dyDescent="0.35">
      <c r="A283" t="s">
        <v>1121</v>
      </c>
      <c r="B283" t="e" cm="1">
        <f t="array" ref="B283">IF(SEARCH("DATA SCIENTIST",UPPER(A283),1),"DATA SCIENTIST",IF(SEARCH("DATA ANALYST",UPPER(A283),1),"DATA ANALYST",IF(SEARCH("DATA ENGINEER",UPPER(A283),1),"DATA ENGINEER",others)))</f>
        <v>#VALUE!</v>
      </c>
      <c r="C283" t="s">
        <v>2378</v>
      </c>
      <c r="D283" t="s">
        <v>1122</v>
      </c>
      <c r="G283">
        <v>49</v>
      </c>
      <c r="H283">
        <v>49</v>
      </c>
      <c r="K283" t="s">
        <v>2468</v>
      </c>
      <c r="L283">
        <v>97</v>
      </c>
      <c r="O283">
        <v>97</v>
      </c>
      <c r="P283" t="s">
        <v>2528</v>
      </c>
      <c r="Q283">
        <v>73</v>
      </c>
      <c r="R283" t="s">
        <v>2448</v>
      </c>
      <c r="S283" s="1" t="s">
        <v>1123</v>
      </c>
      <c r="T283" s="1">
        <v>0</v>
      </c>
      <c r="U283" s="1">
        <v>0</v>
      </c>
      <c r="V283" s="1">
        <v>0</v>
      </c>
      <c r="W283" s="1">
        <v>0</v>
      </c>
      <c r="X283" s="1">
        <v>0</v>
      </c>
      <c r="Y283" s="1">
        <v>1</v>
      </c>
      <c r="Z283" s="1">
        <v>3725</v>
      </c>
      <c r="AA283">
        <v>2.9</v>
      </c>
      <c r="AB283" s="1" t="s">
        <v>1124</v>
      </c>
      <c r="AC283" s="1" t="s">
        <v>1942</v>
      </c>
      <c r="AD283" t="s">
        <v>624</v>
      </c>
      <c r="AE283" t="s">
        <v>2365</v>
      </c>
      <c r="AF283" t="s">
        <v>79</v>
      </c>
      <c r="AG283">
        <v>0</v>
      </c>
      <c r="AH283" t="s">
        <v>52</v>
      </c>
      <c r="AI283">
        <v>201</v>
      </c>
      <c r="AJ283">
        <v>500</v>
      </c>
      <c r="AK283" s="7">
        <f t="shared" ref="AK283:AK298" si="75">AVERAGE(AI283,AJ283)</f>
        <v>350.5</v>
      </c>
      <c r="AL283">
        <v>2012</v>
      </c>
      <c r="AM283">
        <v>12</v>
      </c>
      <c r="AN283" t="s">
        <v>111</v>
      </c>
      <c r="AO283" t="s">
        <v>104</v>
      </c>
      <c r="AP283" t="s">
        <v>104</v>
      </c>
      <c r="AQ283" s="8" t="s">
        <v>47</v>
      </c>
      <c r="AR283" s="8" t="s">
        <v>47</v>
      </c>
      <c r="AT283" s="10" t="e" cm="1">
        <f t="array" ref="AT283">_xlfn.IFS(SEARCH("m",AS283,1),SUBSTITUTE(AS283,"million","000000",1),SEARCH("b",AS283,1),SUBSTITUTE(AS283,"billion","000000000",1))</f>
        <v>#VALUE!</v>
      </c>
      <c r="AU283" s="8"/>
      <c r="AV283" s="8"/>
      <c r="AW283" s="8" t="e">
        <f t="shared" si="68"/>
        <v>#VALUE!</v>
      </c>
      <c r="AX283" t="s">
        <v>1125</v>
      </c>
    </row>
    <row r="284" spans="1:50" ht="39" customHeight="1" x14ac:dyDescent="0.35">
      <c r="A284" t="s">
        <v>1126</v>
      </c>
      <c r="B284" t="e" cm="1">
        <f t="array" ref="B284">IF(SEARCH("DATA SCIENTIST",UPPER(A284),1),"DATA SCIENTIST",IF(SEARCH("DATA ANALYST",UPPER(A284),1),"DATA ANALYST",IF(SEARCH("DATA ENGINEER",UPPER(A284),1),"DATA ENGINEER",others)))</f>
        <v>#VALUE!</v>
      </c>
      <c r="C284" t="s">
        <v>2378</v>
      </c>
      <c r="D284" t="s">
        <v>1127</v>
      </c>
      <c r="G284">
        <v>65</v>
      </c>
      <c r="H284">
        <v>65</v>
      </c>
      <c r="K284" t="s">
        <v>2473</v>
      </c>
      <c r="L284">
        <v>134</v>
      </c>
      <c r="O284">
        <v>134</v>
      </c>
      <c r="P284" t="s">
        <v>2566</v>
      </c>
      <c r="Q284">
        <v>99.5</v>
      </c>
      <c r="R284" t="s">
        <v>2632</v>
      </c>
      <c r="S284" s="1" t="s">
        <v>1128</v>
      </c>
      <c r="T284" s="1">
        <v>0</v>
      </c>
      <c r="U284" s="1">
        <v>0</v>
      </c>
      <c r="V284" s="1">
        <v>1</v>
      </c>
      <c r="W284" s="1">
        <v>0</v>
      </c>
      <c r="X284" s="1">
        <v>0</v>
      </c>
      <c r="Y284" s="1">
        <v>1</v>
      </c>
      <c r="Z284" s="1">
        <v>7127</v>
      </c>
      <c r="AA284">
        <v>3.1</v>
      </c>
      <c r="AB284" s="1" t="s">
        <v>1066</v>
      </c>
      <c r="AC284" s="1" t="s">
        <v>1932</v>
      </c>
      <c r="AD284" t="s">
        <v>1068</v>
      </c>
      <c r="AE284" t="s">
        <v>2385</v>
      </c>
      <c r="AF284" t="s">
        <v>1068</v>
      </c>
      <c r="AG284">
        <v>1</v>
      </c>
      <c r="AH284" t="s">
        <v>87</v>
      </c>
      <c r="AI284">
        <v>5001</v>
      </c>
      <c r="AJ284">
        <v>10000</v>
      </c>
      <c r="AK284" s="7">
        <f t="shared" si="75"/>
        <v>7500.5</v>
      </c>
      <c r="AL284">
        <v>1875</v>
      </c>
      <c r="AM284">
        <v>149</v>
      </c>
      <c r="AN284" t="s">
        <v>18</v>
      </c>
      <c r="AO284" t="s">
        <v>217</v>
      </c>
      <c r="AP284" t="s">
        <v>218</v>
      </c>
      <c r="AQ284" s="8" t="s">
        <v>94</v>
      </c>
      <c r="AR284" s="8"/>
      <c r="AS284" t="s">
        <v>2415</v>
      </c>
      <c r="AT284" s="10" t="e" cm="1">
        <f t="array" ref="AT284">_xlfn.IFS(SEARCH("m",AS284,1),SUBSTITUTE(AS284,"million","000000",1),SEARCH("b",AS284,1),SUBSTITUTE(AS284,"billion","000000000",1))</f>
        <v>#VALUE!</v>
      </c>
      <c r="AU284" s="8"/>
      <c r="AV284" s="8"/>
      <c r="AW284" s="8" t="e">
        <f t="shared" si="68"/>
        <v>#VALUE!</v>
      </c>
      <c r="AX284" t="s">
        <v>2357</v>
      </c>
    </row>
    <row r="285" spans="1:50" ht="39" customHeight="1" x14ac:dyDescent="0.35">
      <c r="A285" t="s">
        <v>1129</v>
      </c>
      <c r="B285" t="e" cm="1">
        <f t="array" ref="B285">IF(SEARCH("DATA SCIENTIST",UPPER(A285),1),"DATA SCIENTIST",IF(SEARCH("DATA ANALYST",UPPER(A285),1),"DATA ANALYST",IF(SEARCH("DATA ENGINEER",UPPER(A285),1),"DATA ENGINEER",others)))</f>
        <v>#VALUE!</v>
      </c>
      <c r="C285" t="s">
        <v>2378</v>
      </c>
      <c r="D285" t="s">
        <v>1130</v>
      </c>
      <c r="G285">
        <v>32</v>
      </c>
      <c r="H285">
        <v>32</v>
      </c>
      <c r="K285" t="s">
        <v>2530</v>
      </c>
      <c r="L285">
        <v>59</v>
      </c>
      <c r="O285">
        <v>59</v>
      </c>
      <c r="P285" t="s">
        <v>2499</v>
      </c>
      <c r="Q285">
        <v>45.5</v>
      </c>
      <c r="R285" t="s">
        <v>2710</v>
      </c>
      <c r="S285" s="1" t="s">
        <v>1131</v>
      </c>
      <c r="T285" s="1">
        <v>0</v>
      </c>
      <c r="U285" s="1">
        <v>0</v>
      </c>
      <c r="V285" s="1">
        <v>0</v>
      </c>
      <c r="W285" s="1">
        <v>0</v>
      </c>
      <c r="X285" s="1">
        <v>0</v>
      </c>
      <c r="Y285" s="1">
        <v>1</v>
      </c>
      <c r="Z285" s="1">
        <v>2877</v>
      </c>
      <c r="AA285">
        <v>3.3</v>
      </c>
      <c r="AB285" s="1" t="s">
        <v>1132</v>
      </c>
      <c r="AC285" s="1" t="s">
        <v>1943</v>
      </c>
      <c r="AD285" t="s">
        <v>1133</v>
      </c>
      <c r="AE285" t="s">
        <v>2376</v>
      </c>
      <c r="AF285" t="s">
        <v>1133</v>
      </c>
      <c r="AG285">
        <v>1</v>
      </c>
      <c r="AH285" t="s">
        <v>17</v>
      </c>
      <c r="AI285">
        <v>501</v>
      </c>
      <c r="AJ285">
        <v>1000</v>
      </c>
      <c r="AK285" s="7">
        <f t="shared" si="75"/>
        <v>750.5</v>
      </c>
      <c r="AL285">
        <v>1989</v>
      </c>
      <c r="AM285">
        <v>35</v>
      </c>
      <c r="AN285" t="s">
        <v>18</v>
      </c>
      <c r="AO285" t="s">
        <v>129</v>
      </c>
      <c r="AP285" t="s">
        <v>130</v>
      </c>
      <c r="AQ285" s="8" t="s">
        <v>2400</v>
      </c>
      <c r="AR285" s="8"/>
      <c r="AS285" t="s">
        <v>2411</v>
      </c>
      <c r="AT285" s="10" t="e">
        <f>IF(SEARCH("m",AS341,1),SUBSTITUTE(AS341,"million","000000",1),)</f>
        <v>#VALUE!</v>
      </c>
      <c r="AU285" s="8"/>
      <c r="AV285" s="8" t="s">
        <v>2412</v>
      </c>
      <c r="AW285" s="8" t="e">
        <f t="shared" si="68"/>
        <v>#VALUE!</v>
      </c>
      <c r="AX285" t="s">
        <v>2357</v>
      </c>
    </row>
    <row r="286" spans="1:50" ht="39" customHeight="1" x14ac:dyDescent="0.35">
      <c r="A286" t="s">
        <v>810</v>
      </c>
      <c r="B286" t="e" cm="1">
        <f t="array" ref="B286">IF(SEARCH("DATA SCIENTIST",UPPER(A286),1),"DATA SCIENTIST",IF(SEARCH("DATA ANALYST",UPPER(A286),1),"DATA ANALYST",IF(SEARCH("DATA ENGINEER",UPPER(A286),1),"DATA ENGINEER",others)))</f>
        <v>#VALUE!</v>
      </c>
      <c r="C286" t="s">
        <v>2378</v>
      </c>
      <c r="D286" t="s">
        <v>1134</v>
      </c>
      <c r="G286">
        <v>87</v>
      </c>
      <c r="H286">
        <v>87</v>
      </c>
      <c r="K286" t="s">
        <v>2531</v>
      </c>
      <c r="L286">
        <v>158</v>
      </c>
      <c r="O286">
        <v>158</v>
      </c>
      <c r="P286" t="s">
        <v>2462</v>
      </c>
      <c r="Q286">
        <v>122.5</v>
      </c>
      <c r="R286" t="s">
        <v>2711</v>
      </c>
      <c r="S286" s="1" t="s">
        <v>1135</v>
      </c>
      <c r="T286" s="1">
        <v>1</v>
      </c>
      <c r="U286" s="1">
        <v>1</v>
      </c>
      <c r="V286" s="1">
        <v>0</v>
      </c>
      <c r="W286" s="1">
        <v>1</v>
      </c>
      <c r="X286" s="1">
        <v>1</v>
      </c>
      <c r="Y286" s="1">
        <v>0</v>
      </c>
      <c r="Z286" s="1">
        <v>2313</v>
      </c>
      <c r="AA286">
        <v>4.5</v>
      </c>
      <c r="AB286" s="1" t="s">
        <v>1136</v>
      </c>
      <c r="AC286" s="1" t="s">
        <v>1944</v>
      </c>
      <c r="AD286" t="s">
        <v>323</v>
      </c>
      <c r="AE286" t="s">
        <v>2382</v>
      </c>
      <c r="AF286" t="s">
        <v>323</v>
      </c>
      <c r="AG286">
        <v>1</v>
      </c>
      <c r="AH286" t="s">
        <v>45</v>
      </c>
      <c r="AI286">
        <v>51</v>
      </c>
      <c r="AJ286">
        <v>200</v>
      </c>
      <c r="AK286" s="7">
        <f t="shared" si="75"/>
        <v>125.5</v>
      </c>
      <c r="AL286">
        <v>1996</v>
      </c>
      <c r="AM286">
        <v>28</v>
      </c>
      <c r="AN286" t="s">
        <v>18</v>
      </c>
      <c r="AO286" t="s">
        <v>64</v>
      </c>
      <c r="AP286" t="s">
        <v>32</v>
      </c>
      <c r="AQ286" s="8" t="s">
        <v>2402</v>
      </c>
      <c r="AR286" s="8"/>
      <c r="AS286">
        <v>25</v>
      </c>
      <c r="AT286" s="10" t="str">
        <f t="shared" ref="AT286" si="76">IF(SEARCH("m",AV286,1),_xlfn.CONCAT(AS286,"000000"),0)</f>
        <v>25000000</v>
      </c>
      <c r="AU286" s="8"/>
      <c r="AV286" s="8" t="s">
        <v>2414</v>
      </c>
      <c r="AW286" s="8" t="str">
        <f t="shared" si="68"/>
        <v xml:space="preserve">50 000000 </v>
      </c>
      <c r="AX286" t="s">
        <v>2357</v>
      </c>
    </row>
    <row r="287" spans="1:50" ht="39" customHeight="1" x14ac:dyDescent="0.35">
      <c r="A287" t="s">
        <v>2243</v>
      </c>
      <c r="B287" t="str" cm="1">
        <f t="array" ref="B287">IF(SEARCH("DATA SCIENTIST",UPPER(A287),1),"DATA SCIENTIST",IF(SEARCH("DATA ANALYST",UPPER(A287),1),"DATA ANALYST",IF(SEARCH("DATA ENGINEER",UPPER(A287),1),"DATA ENGINEER",others)))</f>
        <v>DATA SCIENTIST</v>
      </c>
      <c r="C287" t="s">
        <v>2427</v>
      </c>
      <c r="D287" t="s">
        <v>1137</v>
      </c>
      <c r="G287">
        <v>107</v>
      </c>
      <c r="H287">
        <v>107</v>
      </c>
      <c r="K287" t="s">
        <v>2467</v>
      </c>
      <c r="L287">
        <v>173</v>
      </c>
      <c r="O287">
        <v>173</v>
      </c>
      <c r="P287" t="s">
        <v>2574</v>
      </c>
      <c r="Q287">
        <v>140</v>
      </c>
      <c r="R287" t="s">
        <v>2553</v>
      </c>
      <c r="S287" s="1" t="s">
        <v>1138</v>
      </c>
      <c r="T287" s="1">
        <v>1</v>
      </c>
      <c r="U287" s="1">
        <v>1</v>
      </c>
      <c r="V287" s="1">
        <v>1</v>
      </c>
      <c r="W287" s="1">
        <v>0</v>
      </c>
      <c r="X287" s="1">
        <v>0</v>
      </c>
      <c r="Y287" s="1">
        <v>0</v>
      </c>
      <c r="Z287" s="1">
        <v>5354</v>
      </c>
      <c r="AA287">
        <v>3.9</v>
      </c>
      <c r="AB287" s="1" t="s">
        <v>396</v>
      </c>
      <c r="AC287" s="1" t="s">
        <v>1799</v>
      </c>
      <c r="AD287" t="s">
        <v>139</v>
      </c>
      <c r="AE287" t="s">
        <v>2370</v>
      </c>
      <c r="AF287" t="s">
        <v>139</v>
      </c>
      <c r="AG287">
        <v>1</v>
      </c>
      <c r="AH287" t="s">
        <v>87</v>
      </c>
      <c r="AI287">
        <v>5001</v>
      </c>
      <c r="AJ287">
        <v>10000</v>
      </c>
      <c r="AK287" s="7">
        <f t="shared" si="75"/>
        <v>7500.5</v>
      </c>
      <c r="AL287">
        <v>1968</v>
      </c>
      <c r="AM287">
        <v>56</v>
      </c>
      <c r="AN287" t="s">
        <v>53</v>
      </c>
      <c r="AO287" t="s">
        <v>397</v>
      </c>
      <c r="AP287" t="s">
        <v>59</v>
      </c>
      <c r="AQ287" s="8" t="s">
        <v>2401</v>
      </c>
      <c r="AR287" s="8"/>
      <c r="AS287">
        <v>1</v>
      </c>
      <c r="AT287" s="10" t="str">
        <f t="shared" ref="AT287:AT288" si="77">IF(SEARCH("b",AV287,1),_xlfn.CONCAT(AS287,"000000000"),0)</f>
        <v>1000000000</v>
      </c>
      <c r="AU287" s="8"/>
      <c r="AV287" s="8" t="s">
        <v>2413</v>
      </c>
      <c r="AW287" s="8" t="e">
        <f t="shared" si="68"/>
        <v>#VALUE!</v>
      </c>
      <c r="AX287" t="s">
        <v>2357</v>
      </c>
    </row>
    <row r="288" spans="1:50" ht="39" customHeight="1" x14ac:dyDescent="0.35">
      <c r="A288" t="s">
        <v>1139</v>
      </c>
      <c r="B288" t="e" cm="1">
        <f t="array" ref="B288">IF(SEARCH("DATA SCIENTIST",UPPER(A288),1),"DATA SCIENTIST",IF(SEARCH("DATA ANALYST",UPPER(A288),1),"DATA ANALYST",IF(SEARCH("DATA ENGINEER",UPPER(A288),1),"DATA ENGINEER",others)))</f>
        <v>#VALUE!</v>
      </c>
      <c r="C288" t="s">
        <v>2427</v>
      </c>
      <c r="D288" t="s">
        <v>1140</v>
      </c>
      <c r="G288">
        <v>56</v>
      </c>
      <c r="H288">
        <v>56</v>
      </c>
      <c r="K288" t="s">
        <v>2432</v>
      </c>
      <c r="L288">
        <v>99</v>
      </c>
      <c r="O288">
        <v>99</v>
      </c>
      <c r="P288" t="s">
        <v>2476</v>
      </c>
      <c r="Q288">
        <v>77.5</v>
      </c>
      <c r="R288" t="s">
        <v>2652</v>
      </c>
      <c r="S288" s="1" t="s">
        <v>1141</v>
      </c>
      <c r="T288" s="1">
        <v>0</v>
      </c>
      <c r="U288" s="1">
        <v>0</v>
      </c>
      <c r="V288" s="1">
        <v>0</v>
      </c>
      <c r="W288" s="1">
        <v>0</v>
      </c>
      <c r="X288" s="1">
        <v>0</v>
      </c>
      <c r="Y288" s="1">
        <v>0</v>
      </c>
      <c r="Z288" s="1">
        <v>3245</v>
      </c>
      <c r="AA288">
        <v>3.2</v>
      </c>
      <c r="AB288" s="1" t="s">
        <v>415</v>
      </c>
      <c r="AC288" s="1" t="s">
        <v>1803</v>
      </c>
      <c r="AD288" t="s">
        <v>1142</v>
      </c>
      <c r="AE288" t="s">
        <v>2366</v>
      </c>
      <c r="AF288" t="s">
        <v>417</v>
      </c>
      <c r="AG288">
        <v>0</v>
      </c>
      <c r="AH288" t="s">
        <v>87</v>
      </c>
      <c r="AI288">
        <v>5001</v>
      </c>
      <c r="AJ288">
        <v>10000</v>
      </c>
      <c r="AK288" s="7">
        <f t="shared" si="75"/>
        <v>7500.5</v>
      </c>
      <c r="AL288">
        <v>1958</v>
      </c>
      <c r="AM288">
        <v>66</v>
      </c>
      <c r="AN288" t="s">
        <v>128</v>
      </c>
      <c r="AO288" t="s">
        <v>418</v>
      </c>
      <c r="AP288" t="s">
        <v>38</v>
      </c>
      <c r="AQ288" s="8" t="s">
        <v>2401</v>
      </c>
      <c r="AR288" s="8"/>
      <c r="AS288">
        <v>1</v>
      </c>
      <c r="AT288" s="10" t="str">
        <f t="shared" si="77"/>
        <v>1000000000</v>
      </c>
      <c r="AU288" s="8"/>
      <c r="AV288" s="8" t="s">
        <v>2413</v>
      </c>
      <c r="AW288" s="8" t="e">
        <f t="shared" si="68"/>
        <v>#VALUE!</v>
      </c>
      <c r="AX288" t="s">
        <v>419</v>
      </c>
    </row>
    <row r="289" spans="1:50" ht="39" customHeight="1" x14ac:dyDescent="0.35">
      <c r="A289" s="2" t="s">
        <v>1143</v>
      </c>
      <c r="B289" t="e" cm="1">
        <f t="array" ref="B289">IF(SEARCH("DATA SCIENTIST",UPPER(A289),1),"DATA SCIENTIST",IF(SEARCH("DATA ANALYST",UPPER(A289),1),"DATA ANALYST",IF(SEARCH("DATA ENGINEER",UPPER(A289),1),"DATA ENGINEER",others)))</f>
        <v>#VALUE!</v>
      </c>
      <c r="C289" t="s">
        <v>2378</v>
      </c>
      <c r="D289" s="2" t="s">
        <v>1144</v>
      </c>
      <c r="E289" t="s">
        <v>2742</v>
      </c>
      <c r="F289" t="s">
        <v>2751</v>
      </c>
      <c r="G289" s="2">
        <v>25</v>
      </c>
      <c r="H289">
        <v>52</v>
      </c>
      <c r="I289" s="4">
        <v>52000</v>
      </c>
      <c r="J289" s="2">
        <v>52</v>
      </c>
      <c r="K289" s="2" t="s">
        <v>2460</v>
      </c>
      <c r="L289" s="2">
        <v>28</v>
      </c>
      <c r="M289" s="4">
        <v>58240</v>
      </c>
      <c r="N289" s="2">
        <v>58</v>
      </c>
      <c r="O289">
        <v>58</v>
      </c>
      <c r="P289" s="2" t="s">
        <v>2539</v>
      </c>
      <c r="Q289" s="6">
        <v>55</v>
      </c>
      <c r="R289" s="6" t="s">
        <v>2482</v>
      </c>
      <c r="S289" s="3" t="s">
        <v>1145</v>
      </c>
      <c r="T289" s="1">
        <v>0</v>
      </c>
      <c r="U289" s="1">
        <v>0</v>
      </c>
      <c r="V289" s="1">
        <v>1</v>
      </c>
      <c r="W289" s="1">
        <v>0</v>
      </c>
      <c r="X289" s="1">
        <v>0</v>
      </c>
      <c r="Y289" s="1">
        <v>1</v>
      </c>
      <c r="Z289" s="1">
        <v>1850</v>
      </c>
      <c r="AA289" s="2">
        <v>3.3</v>
      </c>
      <c r="AB289" s="3" t="s">
        <v>1146</v>
      </c>
      <c r="AC289" s="3" t="s">
        <v>1945</v>
      </c>
      <c r="AD289" s="2" t="s">
        <v>102</v>
      </c>
      <c r="AE289" t="s">
        <v>2367</v>
      </c>
      <c r="AF289" s="2" t="s">
        <v>102</v>
      </c>
      <c r="AG289">
        <v>1</v>
      </c>
      <c r="AH289" s="2" t="s">
        <v>208</v>
      </c>
      <c r="AI289">
        <v>1</v>
      </c>
      <c r="AJ289">
        <v>50</v>
      </c>
      <c r="AK289" s="7">
        <f t="shared" si="75"/>
        <v>25.5</v>
      </c>
      <c r="AL289" s="2">
        <v>1976</v>
      </c>
      <c r="AM289">
        <v>48</v>
      </c>
      <c r="AN289" s="2" t="s">
        <v>18</v>
      </c>
      <c r="AO289" s="2" t="s">
        <v>1147</v>
      </c>
      <c r="AP289" s="2" t="s">
        <v>1148</v>
      </c>
      <c r="AQ289" s="8" t="s">
        <v>47</v>
      </c>
      <c r="AR289" s="9" t="s">
        <v>47</v>
      </c>
      <c r="AT289" s="10" t="e" cm="1">
        <f t="array" ref="AT289">_xlfn.IFS(SEARCH("m",AS289,1),SUBSTITUTE(AS289,"million","000000",1),SEARCH("b",AS289,1),SUBSTITUTE(AS289,"billion","000000000",1))</f>
        <v>#VALUE!</v>
      </c>
      <c r="AU289" s="9"/>
      <c r="AV289" s="9"/>
      <c r="AW289" s="8" t="e">
        <f t="shared" si="68"/>
        <v>#VALUE!</v>
      </c>
      <c r="AX289" s="2" t="s">
        <v>2357</v>
      </c>
    </row>
    <row r="290" spans="1:50" ht="39" customHeight="1" x14ac:dyDescent="0.35">
      <c r="A290" t="s">
        <v>1149</v>
      </c>
      <c r="B290" t="e" cm="1">
        <f t="array" ref="B290">IF(SEARCH("DATA SCIENTIST",UPPER(A290),1),"DATA SCIENTIST",IF(SEARCH("DATA ANALYST",UPPER(A290),1),"DATA ANALYST",IF(SEARCH("DATA ENGINEER",UPPER(A290),1),"DATA ENGINEER",others)))</f>
        <v>#VALUE!</v>
      </c>
      <c r="C290" t="s">
        <v>2427</v>
      </c>
      <c r="D290" t="s">
        <v>1150</v>
      </c>
      <c r="G290">
        <v>80</v>
      </c>
      <c r="H290">
        <v>80</v>
      </c>
      <c r="K290" t="s">
        <v>2431</v>
      </c>
      <c r="L290">
        <v>155</v>
      </c>
      <c r="O290">
        <v>155</v>
      </c>
      <c r="P290" t="s">
        <v>2600</v>
      </c>
      <c r="Q290">
        <v>117.5</v>
      </c>
      <c r="R290" t="s">
        <v>2712</v>
      </c>
      <c r="S290" s="1" t="s">
        <v>1151</v>
      </c>
      <c r="T290" s="1">
        <v>0</v>
      </c>
      <c r="U290" s="1">
        <v>0</v>
      </c>
      <c r="V290" s="1">
        <v>1</v>
      </c>
      <c r="W290" s="1">
        <v>0</v>
      </c>
      <c r="X290" s="1">
        <v>0</v>
      </c>
      <c r="Y290" s="1">
        <v>1</v>
      </c>
      <c r="Z290" s="1">
        <v>7367</v>
      </c>
      <c r="AA290">
        <v>3.1</v>
      </c>
      <c r="AB290" s="1" t="s">
        <v>1066</v>
      </c>
      <c r="AC290" s="1" t="s">
        <v>1932</v>
      </c>
      <c r="AD290" t="s">
        <v>1068</v>
      </c>
      <c r="AE290" t="s">
        <v>2385</v>
      </c>
      <c r="AF290" t="s">
        <v>1068</v>
      </c>
      <c r="AG290">
        <v>1</v>
      </c>
      <c r="AH290" t="s">
        <v>87</v>
      </c>
      <c r="AI290">
        <v>5001</v>
      </c>
      <c r="AJ290">
        <v>10000</v>
      </c>
      <c r="AK290" s="7">
        <f t="shared" si="75"/>
        <v>7500.5</v>
      </c>
      <c r="AL290">
        <v>1875</v>
      </c>
      <c r="AM290">
        <v>149</v>
      </c>
      <c r="AN290" t="s">
        <v>18</v>
      </c>
      <c r="AO290" t="s">
        <v>217</v>
      </c>
      <c r="AP290" t="s">
        <v>218</v>
      </c>
      <c r="AQ290" s="8" t="s">
        <v>94</v>
      </c>
      <c r="AR290" s="8"/>
      <c r="AS290" t="s">
        <v>2415</v>
      </c>
      <c r="AT290" s="10" t="e" cm="1">
        <f t="array" ref="AT290">_xlfn.IFS(SEARCH("m",AS290,1),SUBSTITUTE(AS290,"million","000000",1),SEARCH("b",AS290,1),SUBSTITUTE(AS290,"billion","000000000",1))</f>
        <v>#VALUE!</v>
      </c>
      <c r="AU290" s="8"/>
      <c r="AV290" s="8"/>
      <c r="AW290" s="8" t="e">
        <f t="shared" si="68"/>
        <v>#VALUE!</v>
      </c>
      <c r="AX290" t="s">
        <v>2357</v>
      </c>
    </row>
    <row r="291" spans="1:50" ht="39" customHeight="1" x14ac:dyDescent="0.35">
      <c r="A291" t="s">
        <v>1152</v>
      </c>
      <c r="B291" t="e" cm="1">
        <f t="array" ref="B291">IF(SEARCH("DATA SCIENTIST",UPPER(A291),1),"DATA SCIENTIST",IF(SEARCH("DATA ANALYST",UPPER(A291),1),"DATA ANALYST",IF(SEARCH("DATA ENGINEER",UPPER(A291),1),"DATA ENGINEER",others)))</f>
        <v>#VALUE!</v>
      </c>
      <c r="C291" t="s">
        <v>2378</v>
      </c>
      <c r="D291" t="s">
        <v>1153</v>
      </c>
      <c r="G291">
        <v>43</v>
      </c>
      <c r="H291">
        <v>43</v>
      </c>
      <c r="K291" t="s">
        <v>2493</v>
      </c>
      <c r="L291">
        <v>98</v>
      </c>
      <c r="O291">
        <v>98</v>
      </c>
      <c r="P291" t="s">
        <v>2601</v>
      </c>
      <c r="Q291">
        <v>70.5</v>
      </c>
      <c r="R291" t="s">
        <v>2686</v>
      </c>
      <c r="S291" s="1" t="s">
        <v>1154</v>
      </c>
      <c r="T291" s="1">
        <v>0</v>
      </c>
      <c r="U291" s="1">
        <v>0</v>
      </c>
      <c r="V291" s="1">
        <v>0</v>
      </c>
      <c r="W291" s="1">
        <v>0</v>
      </c>
      <c r="X291" s="1">
        <v>0</v>
      </c>
      <c r="Y291" s="1">
        <v>1</v>
      </c>
      <c r="Z291" s="1">
        <v>3376</v>
      </c>
      <c r="AA291">
        <v>2.4</v>
      </c>
      <c r="AB291" s="1" t="s">
        <v>1155</v>
      </c>
      <c r="AC291" s="1" t="s">
        <v>1946</v>
      </c>
      <c r="AD291" t="s">
        <v>270</v>
      </c>
      <c r="AE291" t="s">
        <v>2365</v>
      </c>
      <c r="AF291" t="s">
        <v>270</v>
      </c>
      <c r="AG291">
        <v>1</v>
      </c>
      <c r="AH291" t="s">
        <v>17</v>
      </c>
      <c r="AI291">
        <v>501</v>
      </c>
      <c r="AJ291">
        <v>1000</v>
      </c>
      <c r="AK291" s="7">
        <f t="shared" si="75"/>
        <v>750.5</v>
      </c>
      <c r="AL291">
        <v>2006</v>
      </c>
      <c r="AM291">
        <v>18</v>
      </c>
      <c r="AN291" t="s">
        <v>18</v>
      </c>
      <c r="AO291" t="s">
        <v>104</v>
      </c>
      <c r="AP291" t="s">
        <v>104</v>
      </c>
      <c r="AQ291" s="8" t="s">
        <v>2397</v>
      </c>
      <c r="AR291" s="8"/>
      <c r="AS291">
        <v>50</v>
      </c>
      <c r="AT291" s="10" t="str">
        <f t="shared" ref="AT291:AT292" si="78">IF(SEARCH("m",AV291,1),_xlfn.CONCAT(AS291,"000000"),0)</f>
        <v>50000000</v>
      </c>
      <c r="AU291" s="8"/>
      <c r="AV291" s="8" t="s">
        <v>2408</v>
      </c>
      <c r="AW291" s="8" t="str">
        <f t="shared" si="68"/>
        <v xml:space="preserve">100 000000 </v>
      </c>
      <c r="AX291" t="s">
        <v>2357</v>
      </c>
    </row>
    <row r="292" spans="1:50" ht="39" customHeight="1" x14ac:dyDescent="0.35">
      <c r="A292" t="s">
        <v>1156</v>
      </c>
      <c r="B292" t="e" cm="1">
        <f t="array" ref="B292">IF(SEARCH("DATA SCIENTIST",UPPER(A292),1),"DATA SCIENTIST",IF(SEARCH("DATA ANALYST",UPPER(A292),1),"DATA ANALYST",IF(SEARCH("DATA ENGINEER",UPPER(A292),1),"DATA ENGINEER",others)))</f>
        <v>#VALUE!</v>
      </c>
      <c r="C292" t="s">
        <v>2378</v>
      </c>
      <c r="D292" t="s">
        <v>1157</v>
      </c>
      <c r="G292">
        <v>45</v>
      </c>
      <c r="H292">
        <v>45</v>
      </c>
      <c r="K292" t="s">
        <v>2522</v>
      </c>
      <c r="L292">
        <v>78</v>
      </c>
      <c r="O292">
        <v>78</v>
      </c>
      <c r="P292" t="s">
        <v>2520</v>
      </c>
      <c r="Q292">
        <v>61.5</v>
      </c>
      <c r="R292" t="s">
        <v>2660</v>
      </c>
      <c r="S292" s="1" t="s">
        <v>1158</v>
      </c>
      <c r="T292" s="1">
        <v>0</v>
      </c>
      <c r="U292" s="1">
        <v>0</v>
      </c>
      <c r="V292" s="1">
        <v>1</v>
      </c>
      <c r="W292" s="1">
        <v>0</v>
      </c>
      <c r="X292" s="1">
        <v>0</v>
      </c>
      <c r="Y292" s="1">
        <v>1</v>
      </c>
      <c r="Z292" s="1">
        <v>3699</v>
      </c>
      <c r="AA292">
        <v>4.8</v>
      </c>
      <c r="AB292" s="1" t="s">
        <v>1159</v>
      </c>
      <c r="AC292" s="1" t="s">
        <v>1947</v>
      </c>
      <c r="AD292" t="s">
        <v>79</v>
      </c>
      <c r="AE292" t="s">
        <v>2365</v>
      </c>
      <c r="AF292" t="s">
        <v>79</v>
      </c>
      <c r="AG292">
        <v>1</v>
      </c>
      <c r="AH292" t="s">
        <v>45</v>
      </c>
      <c r="AI292">
        <v>51</v>
      </c>
      <c r="AJ292">
        <v>200</v>
      </c>
      <c r="AK292" s="7">
        <f t="shared" si="75"/>
        <v>125.5</v>
      </c>
      <c r="AL292">
        <v>2011</v>
      </c>
      <c r="AM292">
        <v>13</v>
      </c>
      <c r="AN292" t="s">
        <v>18</v>
      </c>
      <c r="AO292" t="s">
        <v>186</v>
      </c>
      <c r="AP292" t="s">
        <v>75</v>
      </c>
      <c r="AQ292" s="8" t="s">
        <v>2402</v>
      </c>
      <c r="AR292" s="8"/>
      <c r="AS292">
        <v>25</v>
      </c>
      <c r="AT292" s="10" t="str">
        <f t="shared" si="78"/>
        <v>25000000</v>
      </c>
      <c r="AU292" s="8"/>
      <c r="AV292" s="8" t="s">
        <v>2414</v>
      </c>
      <c r="AW292" s="8" t="str">
        <f t="shared" si="68"/>
        <v xml:space="preserve">50 000000 </v>
      </c>
      <c r="AX292" t="s">
        <v>2357</v>
      </c>
    </row>
    <row r="293" spans="1:50" ht="39" customHeight="1" x14ac:dyDescent="0.35">
      <c r="A293" t="s">
        <v>1160</v>
      </c>
      <c r="B293" t="e" cm="1">
        <f t="array" ref="B293">IF(SEARCH("DATA SCIENTIST",UPPER(A293),1),"DATA SCIENTIST",IF(SEARCH("DATA ANALYST",UPPER(A293),1),"DATA ANALYST",IF(SEARCH("DATA ENGINEER",UPPER(A293),1),"DATA ENGINEER",others)))</f>
        <v>#VALUE!</v>
      </c>
      <c r="C293" t="s">
        <v>2378</v>
      </c>
      <c r="D293" t="s">
        <v>1161</v>
      </c>
      <c r="G293">
        <v>44</v>
      </c>
      <c r="H293">
        <v>44</v>
      </c>
      <c r="K293" t="s">
        <v>2500</v>
      </c>
      <c r="L293">
        <v>96</v>
      </c>
      <c r="O293">
        <v>96</v>
      </c>
      <c r="P293" t="s">
        <v>2472</v>
      </c>
      <c r="Q293">
        <v>70</v>
      </c>
      <c r="R293" t="s">
        <v>2523</v>
      </c>
      <c r="S293" s="1" t="s">
        <v>1162</v>
      </c>
      <c r="T293" s="1">
        <v>0</v>
      </c>
      <c r="U293" s="1">
        <v>0</v>
      </c>
      <c r="V293" s="1">
        <v>1</v>
      </c>
      <c r="W293" s="1">
        <v>0</v>
      </c>
      <c r="X293" s="1">
        <v>0</v>
      </c>
      <c r="Y293" s="1">
        <v>0</v>
      </c>
      <c r="Z293" s="1">
        <v>4715</v>
      </c>
      <c r="AA293">
        <v>2.9</v>
      </c>
      <c r="AB293" s="1" t="s">
        <v>1163</v>
      </c>
      <c r="AC293" s="1" t="s">
        <v>1948</v>
      </c>
      <c r="AD293" t="s">
        <v>1164</v>
      </c>
      <c r="AE293" t="s">
        <v>2363</v>
      </c>
      <c r="AF293" t="s">
        <v>1165</v>
      </c>
      <c r="AG293">
        <v>0</v>
      </c>
      <c r="AH293" t="s">
        <v>37</v>
      </c>
      <c r="AI293">
        <v>1001</v>
      </c>
      <c r="AJ293">
        <v>5000</v>
      </c>
      <c r="AK293" s="7">
        <f t="shared" si="75"/>
        <v>3000.5</v>
      </c>
      <c r="AL293">
        <v>2015</v>
      </c>
      <c r="AM293">
        <v>9</v>
      </c>
      <c r="AN293" t="s">
        <v>18</v>
      </c>
      <c r="AO293" t="s">
        <v>104</v>
      </c>
      <c r="AP293" t="s">
        <v>104</v>
      </c>
      <c r="AQ293" s="8" t="s">
        <v>47</v>
      </c>
      <c r="AR293" s="8" t="s">
        <v>47</v>
      </c>
      <c r="AT293" s="10" t="e" cm="1">
        <f t="array" ref="AT293">_xlfn.IFS(SEARCH("m",AS293,1),SUBSTITUTE(AS293,"million","000000",1),SEARCH("b",AS293,1),SUBSTITUTE(AS293,"billion","000000000",1))</f>
        <v>#VALUE!</v>
      </c>
      <c r="AU293" s="8"/>
      <c r="AV293" s="8"/>
      <c r="AW293" s="8" t="e">
        <f t="shared" si="68"/>
        <v>#VALUE!</v>
      </c>
      <c r="AX293" t="s">
        <v>2357</v>
      </c>
    </row>
    <row r="294" spans="1:50" ht="39" customHeight="1" x14ac:dyDescent="0.35">
      <c r="A294" t="s">
        <v>1166</v>
      </c>
      <c r="B294" t="e" cm="1">
        <f t="array" ref="B294">IF(SEARCH("DATA SCIENTIST",UPPER(A294),1),"DATA SCIENTIST",IF(SEARCH("DATA ANALYST",UPPER(A294),1),"DATA ANALYST",IF(SEARCH("DATA ENGINEER",UPPER(A294),1),"DATA ENGINEER",others)))</f>
        <v>#VALUE!</v>
      </c>
      <c r="C294" t="s">
        <v>2378</v>
      </c>
      <c r="D294" t="s">
        <v>1167</v>
      </c>
      <c r="G294">
        <v>50</v>
      </c>
      <c r="H294">
        <v>50</v>
      </c>
      <c r="K294" t="s">
        <v>2475</v>
      </c>
      <c r="L294">
        <v>110</v>
      </c>
      <c r="O294">
        <v>110</v>
      </c>
      <c r="P294" t="s">
        <v>2446</v>
      </c>
      <c r="Q294">
        <v>80</v>
      </c>
      <c r="R294" t="s">
        <v>2431</v>
      </c>
      <c r="S294" s="1" t="s">
        <v>1168</v>
      </c>
      <c r="T294" s="1">
        <v>0</v>
      </c>
      <c r="U294" s="1">
        <v>0</v>
      </c>
      <c r="V294" s="1">
        <v>1</v>
      </c>
      <c r="W294" s="1">
        <v>0</v>
      </c>
      <c r="X294" s="1">
        <v>0</v>
      </c>
      <c r="Y294" s="1">
        <v>0</v>
      </c>
      <c r="Z294" s="1">
        <v>4619</v>
      </c>
      <c r="AA294">
        <v>2.9</v>
      </c>
      <c r="AB294" s="1" t="s">
        <v>1163</v>
      </c>
      <c r="AC294" s="1" t="s">
        <v>1948</v>
      </c>
      <c r="AD294" t="s">
        <v>1169</v>
      </c>
      <c r="AE294" t="s">
        <v>2381</v>
      </c>
      <c r="AF294" t="s">
        <v>1165</v>
      </c>
      <c r="AG294">
        <v>0</v>
      </c>
      <c r="AH294" t="s">
        <v>37</v>
      </c>
      <c r="AI294">
        <v>1001</v>
      </c>
      <c r="AJ294">
        <v>5000</v>
      </c>
      <c r="AK294" s="7">
        <f t="shared" si="75"/>
        <v>3000.5</v>
      </c>
      <c r="AL294">
        <v>2015</v>
      </c>
      <c r="AM294">
        <v>9</v>
      </c>
      <c r="AN294" t="s">
        <v>18</v>
      </c>
      <c r="AO294" t="s">
        <v>104</v>
      </c>
      <c r="AP294" t="s">
        <v>104</v>
      </c>
      <c r="AQ294" s="8" t="s">
        <v>47</v>
      </c>
      <c r="AR294" s="8" t="s">
        <v>47</v>
      </c>
      <c r="AT294" s="10" t="e" cm="1">
        <f t="array" ref="AT294">_xlfn.IFS(SEARCH("m",AS294,1),SUBSTITUTE(AS294,"million","000000",1),SEARCH("b",AS294,1),SUBSTITUTE(AS294,"billion","000000000",1))</f>
        <v>#VALUE!</v>
      </c>
      <c r="AU294" s="8"/>
      <c r="AV294" s="8"/>
      <c r="AW294" s="8" t="e">
        <f t="shared" si="68"/>
        <v>#VALUE!</v>
      </c>
      <c r="AX294" t="s">
        <v>2357</v>
      </c>
    </row>
    <row r="295" spans="1:50" ht="39" customHeight="1" x14ac:dyDescent="0.35">
      <c r="A295" t="s">
        <v>1170</v>
      </c>
      <c r="B295" t="e" cm="1">
        <f t="array" ref="B295">IF(SEARCH("DATA SCIENTIST",UPPER(A295),1),"DATA SCIENTIST",IF(SEARCH("DATA ANALYST",UPPER(A295),1),"DATA ANALYST",IF(SEARCH("DATA ENGINEER",UPPER(A295),1),"DATA ENGINEER",others)))</f>
        <v>#VALUE!</v>
      </c>
      <c r="C295" t="s">
        <v>2378</v>
      </c>
      <c r="D295" t="s">
        <v>1171</v>
      </c>
      <c r="G295">
        <v>61</v>
      </c>
      <c r="H295">
        <v>61</v>
      </c>
      <c r="K295" t="s">
        <v>2469</v>
      </c>
      <c r="L295">
        <v>119</v>
      </c>
      <c r="O295">
        <v>119</v>
      </c>
      <c r="P295" t="s">
        <v>2537</v>
      </c>
      <c r="Q295">
        <v>90</v>
      </c>
      <c r="R295" t="s">
        <v>2511</v>
      </c>
      <c r="S295" s="1" t="s">
        <v>1172</v>
      </c>
      <c r="T295" s="1">
        <v>0</v>
      </c>
      <c r="U295" s="1">
        <v>0</v>
      </c>
      <c r="V295" s="1">
        <v>1</v>
      </c>
      <c r="W295" s="1">
        <v>0</v>
      </c>
      <c r="X295" s="1">
        <v>1</v>
      </c>
      <c r="Y295" s="1">
        <v>1</v>
      </c>
      <c r="Z295" s="1">
        <v>2776</v>
      </c>
      <c r="AA295">
        <v>3.4</v>
      </c>
      <c r="AB295" s="1" t="s">
        <v>1173</v>
      </c>
      <c r="AC295" s="1" t="s">
        <v>1949</v>
      </c>
      <c r="AD295" t="s">
        <v>1174</v>
      </c>
      <c r="AE295" t="s">
        <v>2367</v>
      </c>
      <c r="AF295" t="s">
        <v>1174</v>
      </c>
      <c r="AG295">
        <v>1</v>
      </c>
      <c r="AH295" t="s">
        <v>37</v>
      </c>
      <c r="AI295">
        <v>1001</v>
      </c>
      <c r="AJ295">
        <v>5000</v>
      </c>
      <c r="AK295" s="7">
        <f t="shared" si="75"/>
        <v>3000.5</v>
      </c>
      <c r="AL295">
        <v>1988</v>
      </c>
      <c r="AM295">
        <v>36</v>
      </c>
      <c r="AN295" t="s">
        <v>18</v>
      </c>
      <c r="AO295" t="s">
        <v>129</v>
      </c>
      <c r="AP295" t="s">
        <v>130</v>
      </c>
      <c r="AQ295" s="8" t="s">
        <v>2399</v>
      </c>
      <c r="AR295" s="8"/>
      <c r="AS295">
        <v>100</v>
      </c>
      <c r="AT295" s="10" t="str">
        <f>IF(SEARCH("m",AV295,1),_xlfn.CONCAT(AS295,"000000"),0)</f>
        <v>100000000</v>
      </c>
      <c r="AU295" s="8"/>
      <c r="AV295" s="8" t="s">
        <v>2410</v>
      </c>
      <c r="AW295" s="8" t="str">
        <f t="shared" si="68"/>
        <v xml:space="preserve">500 000000 </v>
      </c>
      <c r="AX295" t="s">
        <v>2357</v>
      </c>
    </row>
    <row r="296" spans="1:50" ht="39" customHeight="1" x14ac:dyDescent="0.35">
      <c r="A296" t="s">
        <v>1175</v>
      </c>
      <c r="B296" t="e" cm="1">
        <f t="array" ref="B296">IF(SEARCH("DATA SCIENTIST",UPPER(A296),1),"DATA SCIENTIST",IF(SEARCH("DATA ANALYST",UPPER(A296),1),"DATA ANALYST",IF(SEARCH("DATA ENGINEER",UPPER(A296),1),"DATA ENGINEER",others)))</f>
        <v>#VALUE!</v>
      </c>
      <c r="C296" t="s">
        <v>2378</v>
      </c>
      <c r="D296" t="s">
        <v>1176</v>
      </c>
      <c r="E296" t="s">
        <v>2743</v>
      </c>
      <c r="F296" t="s">
        <v>2752</v>
      </c>
      <c r="G296">
        <v>100</v>
      </c>
      <c r="H296">
        <v>100</v>
      </c>
      <c r="K296" t="s">
        <v>2481</v>
      </c>
      <c r="L296">
        <v>140</v>
      </c>
      <c r="O296">
        <v>140</v>
      </c>
      <c r="P296" t="s">
        <v>2553</v>
      </c>
      <c r="Q296">
        <v>120</v>
      </c>
      <c r="R296" t="s">
        <v>2437</v>
      </c>
      <c r="S296" s="1" t="s">
        <v>1177</v>
      </c>
      <c r="T296" s="1">
        <v>0</v>
      </c>
      <c r="U296" s="1">
        <v>0</v>
      </c>
      <c r="V296" s="1">
        <v>1</v>
      </c>
      <c r="W296" s="1">
        <v>0</v>
      </c>
      <c r="X296" s="1">
        <v>0</v>
      </c>
      <c r="Y296" s="1">
        <v>1</v>
      </c>
      <c r="Z296" s="1">
        <v>3313</v>
      </c>
      <c r="AA296" t="s">
        <v>2357</v>
      </c>
      <c r="AB296" t="s">
        <v>1178</v>
      </c>
      <c r="AC296" s="1" t="s">
        <v>1178</v>
      </c>
      <c r="AD296" t="s">
        <v>102</v>
      </c>
      <c r="AE296" t="s">
        <v>2367</v>
      </c>
      <c r="AF296" t="s">
        <v>838</v>
      </c>
      <c r="AG296">
        <v>0</v>
      </c>
      <c r="AH296" t="s">
        <v>227</v>
      </c>
      <c r="AI296" t="s">
        <v>227</v>
      </c>
      <c r="AK296" s="7" t="e">
        <f t="shared" si="75"/>
        <v>#DIV/0!</v>
      </c>
      <c r="AL296" t="s">
        <v>2357</v>
      </c>
      <c r="AM296" t="s">
        <v>2357</v>
      </c>
      <c r="AN296" t="s">
        <v>18</v>
      </c>
      <c r="AO296" t="s">
        <v>2357</v>
      </c>
      <c r="AP296" t="s">
        <v>2357</v>
      </c>
      <c r="AQ296" s="8" t="s">
        <v>47</v>
      </c>
      <c r="AR296" s="8" t="s">
        <v>47</v>
      </c>
      <c r="AT296" s="10" t="e" cm="1">
        <f t="array" ref="AT296">_xlfn.IFS(SEARCH("m",AS296,1),SUBSTITUTE(AS296,"million","000000",1),SEARCH("b",AS296,1),SUBSTITUTE(AS296,"billion","000000000",1))</f>
        <v>#VALUE!</v>
      </c>
      <c r="AU296" s="8"/>
      <c r="AV296" s="8"/>
      <c r="AW296" s="8" t="e">
        <f t="shared" si="68"/>
        <v>#VALUE!</v>
      </c>
      <c r="AX296" t="s">
        <v>2357</v>
      </c>
    </row>
    <row r="297" spans="1:50" ht="39" customHeight="1" x14ac:dyDescent="0.35">
      <c r="A297" t="s">
        <v>1179</v>
      </c>
      <c r="B297" t="e" cm="1">
        <f t="array" ref="B297">IF(SEARCH("DATA SCIENTIST",UPPER(A297),1),"DATA SCIENTIST",IF(SEARCH("DATA ANALYST",UPPER(A297),1),"DATA ANALYST",IF(SEARCH("DATA ENGINEER",UPPER(A297),1),"DATA ENGINEER",others)))</f>
        <v>#VALUE!</v>
      </c>
      <c r="C297" t="s">
        <v>2378</v>
      </c>
      <c r="D297" t="s">
        <v>1180</v>
      </c>
      <c r="G297">
        <v>56</v>
      </c>
      <c r="H297">
        <v>56</v>
      </c>
      <c r="K297" t="s">
        <v>2432</v>
      </c>
      <c r="L297">
        <v>91</v>
      </c>
      <c r="O297">
        <v>91</v>
      </c>
      <c r="P297" t="s">
        <v>2491</v>
      </c>
      <c r="Q297">
        <v>73.5</v>
      </c>
      <c r="R297" t="s">
        <v>2623</v>
      </c>
      <c r="S297" s="1" t="s">
        <v>1181</v>
      </c>
      <c r="T297" s="1">
        <v>0</v>
      </c>
      <c r="U297" s="1">
        <v>1</v>
      </c>
      <c r="V297" s="1">
        <v>1</v>
      </c>
      <c r="W297" s="1">
        <v>0</v>
      </c>
      <c r="X297" s="1">
        <v>0</v>
      </c>
      <c r="Y297" s="1">
        <v>0</v>
      </c>
      <c r="Z297" s="1">
        <v>3082</v>
      </c>
      <c r="AA297">
        <v>2.6</v>
      </c>
      <c r="AB297" s="1" t="s">
        <v>589</v>
      </c>
      <c r="AC297" s="1" t="s">
        <v>1841</v>
      </c>
      <c r="AD297" t="s">
        <v>342</v>
      </c>
      <c r="AE297" t="s">
        <v>2380</v>
      </c>
      <c r="AF297" t="s">
        <v>342</v>
      </c>
      <c r="AG297">
        <v>1</v>
      </c>
      <c r="AH297" t="s">
        <v>17</v>
      </c>
      <c r="AI297">
        <v>501</v>
      </c>
      <c r="AJ297">
        <v>1000</v>
      </c>
      <c r="AK297" s="7">
        <f t="shared" si="75"/>
        <v>750.5</v>
      </c>
      <c r="AL297">
        <v>1984</v>
      </c>
      <c r="AM297">
        <v>40</v>
      </c>
      <c r="AN297" t="s">
        <v>590</v>
      </c>
      <c r="AO297" t="s">
        <v>591</v>
      </c>
      <c r="AP297" t="s">
        <v>441</v>
      </c>
      <c r="AQ297" s="8" t="s">
        <v>47</v>
      </c>
      <c r="AR297" s="8" t="s">
        <v>47</v>
      </c>
      <c r="AT297" s="10" t="e" cm="1">
        <f t="array" ref="AT297">_xlfn.IFS(SEARCH("m",AS297,1),SUBSTITUTE(AS297,"million","000000",1),SEARCH("b",AS297,1),SUBSTITUTE(AS297,"billion","000000000",1))</f>
        <v>#VALUE!</v>
      </c>
      <c r="AU297" s="8"/>
      <c r="AV297" s="8"/>
      <c r="AW297" s="8" t="e">
        <f t="shared" si="68"/>
        <v>#VALUE!</v>
      </c>
      <c r="AX297" t="s">
        <v>2357</v>
      </c>
    </row>
    <row r="298" spans="1:50" ht="39" customHeight="1" x14ac:dyDescent="0.35">
      <c r="A298" t="s">
        <v>1182</v>
      </c>
      <c r="B298" t="e" cm="1">
        <f t="array" ref="B298">IF(SEARCH("DATA SCIENTIST",UPPER(A298),1),"DATA SCIENTIST",IF(SEARCH("DATA ANALYST",UPPER(A298),1),"DATA ANALYST",IF(SEARCH("DATA ENGINEER",UPPER(A298),1),"DATA ENGINEER",others)))</f>
        <v>#VALUE!</v>
      </c>
      <c r="C298" t="s">
        <v>2378</v>
      </c>
      <c r="D298" t="s">
        <v>1183</v>
      </c>
      <c r="G298">
        <v>101</v>
      </c>
      <c r="H298">
        <v>101</v>
      </c>
      <c r="K298" t="s">
        <v>2532</v>
      </c>
      <c r="L298">
        <v>158</v>
      </c>
      <c r="O298">
        <v>158</v>
      </c>
      <c r="P298" t="s">
        <v>2462</v>
      </c>
      <c r="Q298">
        <v>129.5</v>
      </c>
      <c r="R298" t="s">
        <v>2713</v>
      </c>
      <c r="S298" s="1" t="s">
        <v>2244</v>
      </c>
      <c r="T298" s="1">
        <v>1</v>
      </c>
      <c r="U298" s="1">
        <v>0</v>
      </c>
      <c r="V298" s="1">
        <v>1</v>
      </c>
      <c r="W298" s="1">
        <v>1</v>
      </c>
      <c r="X298" s="1">
        <v>1</v>
      </c>
      <c r="Y298" s="1">
        <v>0</v>
      </c>
      <c r="Z298" s="1">
        <v>4624</v>
      </c>
      <c r="AA298">
        <v>3.6</v>
      </c>
      <c r="AB298" s="1" t="s">
        <v>620</v>
      </c>
      <c r="AC298" s="1" t="s">
        <v>1848</v>
      </c>
      <c r="AD298" t="s">
        <v>255</v>
      </c>
      <c r="AE298" t="s">
        <v>2367</v>
      </c>
      <c r="AF298" t="s">
        <v>621</v>
      </c>
      <c r="AG298">
        <v>0</v>
      </c>
      <c r="AH298" t="s">
        <v>87</v>
      </c>
      <c r="AI298">
        <v>5001</v>
      </c>
      <c r="AJ298">
        <v>10000</v>
      </c>
      <c r="AK298" s="7">
        <f t="shared" si="75"/>
        <v>7500.5</v>
      </c>
      <c r="AL298">
        <v>1851</v>
      </c>
      <c r="AM298">
        <v>173</v>
      </c>
      <c r="AN298" t="s">
        <v>18</v>
      </c>
      <c r="AO298" t="s">
        <v>129</v>
      </c>
      <c r="AP298" t="s">
        <v>130</v>
      </c>
      <c r="AQ298" s="8" t="s">
        <v>94</v>
      </c>
      <c r="AR298" s="8"/>
      <c r="AS298" t="s">
        <v>2415</v>
      </c>
      <c r="AT298" s="10" t="e" cm="1">
        <f t="array" ref="AT298">_xlfn.IFS(SEARCH("m",AS298,1),SUBSTITUTE(AS298,"million","000000",1),SEARCH("b",AS298,1),SUBSTITUTE(AS298,"billion","000000000",1))</f>
        <v>#VALUE!</v>
      </c>
      <c r="AU298" s="8"/>
      <c r="AV298" s="8"/>
      <c r="AW298" s="8" t="e">
        <f t="shared" si="68"/>
        <v>#VALUE!</v>
      </c>
      <c r="AX298" t="s">
        <v>2357</v>
      </c>
    </row>
    <row r="299" spans="1:50" ht="39" customHeight="1" x14ac:dyDescent="0.35">
      <c r="A299" t="s">
        <v>2245</v>
      </c>
      <c r="B299" t="str" cm="1">
        <f t="array" ref="B299">IF(SEARCH("DATA SCIENTIST",UPPER(A299),1),"DATA SCIENTIST",IF(SEARCH("DATA ANALYST",UPPER(A299),1),"DATA ANALYST",IF(SEARCH("DATA ENGINEER",UPPER(A299),1),"DATA ENGINEER",others)))</f>
        <v>DATA SCIENTIST</v>
      </c>
      <c r="C299" t="s">
        <v>2427</v>
      </c>
      <c r="D299" t="s">
        <v>1184</v>
      </c>
      <c r="G299">
        <v>125</v>
      </c>
      <c r="H299">
        <v>125</v>
      </c>
      <c r="K299" t="s">
        <v>2533</v>
      </c>
      <c r="L299">
        <v>210</v>
      </c>
      <c r="O299">
        <v>210</v>
      </c>
      <c r="P299" t="s">
        <v>2602</v>
      </c>
      <c r="Q299">
        <v>167.5</v>
      </c>
      <c r="R299" t="s">
        <v>2714</v>
      </c>
      <c r="S299" s="1" t="s">
        <v>2246</v>
      </c>
      <c r="T299" s="1">
        <v>0</v>
      </c>
      <c r="U299" s="1">
        <v>0</v>
      </c>
      <c r="V299" s="1">
        <v>1</v>
      </c>
      <c r="W299" s="1">
        <v>1</v>
      </c>
      <c r="X299" s="1">
        <v>0</v>
      </c>
      <c r="Y299" s="1">
        <v>1</v>
      </c>
      <c r="Z299" s="1">
        <v>4916</v>
      </c>
      <c r="AA299">
        <v>4</v>
      </c>
      <c r="AB299" s="1" t="s">
        <v>152</v>
      </c>
      <c r="AC299" s="1" t="s">
        <v>1743</v>
      </c>
      <c r="AD299" t="s">
        <v>44</v>
      </c>
      <c r="AE299" t="s">
        <v>2363</v>
      </c>
      <c r="AF299" t="s">
        <v>44</v>
      </c>
      <c r="AG299">
        <v>1</v>
      </c>
      <c r="AH299" t="s">
        <v>24</v>
      </c>
      <c r="AL299">
        <v>1849</v>
      </c>
      <c r="AM299">
        <v>175</v>
      </c>
      <c r="AN299" t="s">
        <v>53</v>
      </c>
      <c r="AO299" t="s">
        <v>104</v>
      </c>
      <c r="AP299" t="s">
        <v>104</v>
      </c>
      <c r="AQ299" s="8" t="s">
        <v>94</v>
      </c>
      <c r="AR299" s="8"/>
      <c r="AS299" t="s">
        <v>2415</v>
      </c>
      <c r="AT299" s="10" t="e" cm="1">
        <f t="array" ref="AT299">_xlfn.IFS(SEARCH("m",AS299,1),SUBSTITUTE(AS299,"million","000000",1),SEARCH("b",AS299,1),SUBSTITUTE(AS299,"billion","000000000",1))</f>
        <v>#VALUE!</v>
      </c>
      <c r="AU299" s="8"/>
      <c r="AV299" s="8"/>
      <c r="AW299" s="8" t="e">
        <f t="shared" si="68"/>
        <v>#VALUE!</v>
      </c>
      <c r="AX299" t="s">
        <v>2357</v>
      </c>
    </row>
    <row r="300" spans="1:50" ht="39" customHeight="1" x14ac:dyDescent="0.35">
      <c r="A300" t="s">
        <v>1185</v>
      </c>
      <c r="B300" t="e" cm="1">
        <f t="array" ref="B300">IF(SEARCH("DATA SCIENTIST",UPPER(A300),1),"DATA SCIENTIST",IF(SEARCH("DATA ANALYST",UPPER(A300),1),"DATA ANALYST",IF(SEARCH("DATA ENGINEER",UPPER(A300),1),"DATA ENGINEER",others)))</f>
        <v>#VALUE!</v>
      </c>
      <c r="C300" t="s">
        <v>2378</v>
      </c>
      <c r="D300" t="s">
        <v>1186</v>
      </c>
      <c r="G300">
        <v>43</v>
      </c>
      <c r="H300">
        <v>43</v>
      </c>
      <c r="K300" t="s">
        <v>2493</v>
      </c>
      <c r="L300">
        <v>77</v>
      </c>
      <c r="O300">
        <v>77</v>
      </c>
      <c r="P300" t="s">
        <v>2455</v>
      </c>
      <c r="Q300">
        <v>60</v>
      </c>
      <c r="R300" t="s">
        <v>2471</v>
      </c>
      <c r="S300" s="1" t="s">
        <v>1187</v>
      </c>
      <c r="T300" s="1">
        <v>0</v>
      </c>
      <c r="U300" s="1">
        <v>0</v>
      </c>
      <c r="V300" s="1">
        <v>1</v>
      </c>
      <c r="W300" s="1">
        <v>1</v>
      </c>
      <c r="X300" s="1">
        <v>0</v>
      </c>
      <c r="Y300" s="1">
        <v>0</v>
      </c>
      <c r="Z300" s="1">
        <v>4151</v>
      </c>
      <c r="AA300">
        <v>3.8</v>
      </c>
      <c r="AB300" s="1" t="s">
        <v>1188</v>
      </c>
      <c r="AC300" s="1" t="s">
        <v>1950</v>
      </c>
      <c r="AD300" t="s">
        <v>1189</v>
      </c>
      <c r="AE300" t="s">
        <v>2384</v>
      </c>
      <c r="AF300" t="s">
        <v>1189</v>
      </c>
      <c r="AG300">
        <v>1</v>
      </c>
      <c r="AH300" t="s">
        <v>37</v>
      </c>
      <c r="AI300">
        <v>1001</v>
      </c>
      <c r="AJ300">
        <v>5000</v>
      </c>
      <c r="AK300" s="7">
        <f t="shared" ref="AK300:AK304" si="79">AVERAGE(AI300,AJ300)</f>
        <v>3000.5</v>
      </c>
      <c r="AL300">
        <v>1870</v>
      </c>
      <c r="AM300">
        <v>154</v>
      </c>
      <c r="AN300" t="s">
        <v>53</v>
      </c>
      <c r="AO300" t="s">
        <v>58</v>
      </c>
      <c r="AP300" t="s">
        <v>59</v>
      </c>
      <c r="AQ300" s="8" t="s">
        <v>2401</v>
      </c>
      <c r="AR300" s="8"/>
      <c r="AS300">
        <v>1</v>
      </c>
      <c r="AT300" s="10" t="str">
        <f>IF(SEARCH("b",AV300,1),_xlfn.CONCAT(AS300,"000000000"),0)</f>
        <v>1000000000</v>
      </c>
      <c r="AU300" s="8"/>
      <c r="AV300" s="8" t="s">
        <v>2413</v>
      </c>
      <c r="AW300" s="8" t="e">
        <f t="shared" si="68"/>
        <v>#VALUE!</v>
      </c>
      <c r="AX300" t="s">
        <v>1190</v>
      </c>
    </row>
    <row r="301" spans="1:50" ht="39" customHeight="1" x14ac:dyDescent="0.35">
      <c r="A301" t="s">
        <v>2105</v>
      </c>
      <c r="B301" t="str" cm="1">
        <f t="array" ref="B301">IF(SEARCH("DATA SCIENTIST",UPPER(A301),1),"DATA SCIENTIST",IF(SEARCH("DATA ANALYST",UPPER(A301),1),"DATA ANALYST",IF(SEARCH("DATA ENGINEER",UPPER(A301),1),"DATA ENGINEER",others)))</f>
        <v>DATA SCIENTIST</v>
      </c>
      <c r="C301" t="s">
        <v>2378</v>
      </c>
      <c r="D301" t="s">
        <v>1191</v>
      </c>
      <c r="G301">
        <v>139</v>
      </c>
      <c r="H301">
        <v>139</v>
      </c>
      <c r="K301" t="s">
        <v>2474</v>
      </c>
      <c r="L301">
        <v>221</v>
      </c>
      <c r="O301">
        <v>221</v>
      </c>
      <c r="P301" t="s">
        <v>2603</v>
      </c>
      <c r="Q301">
        <v>180</v>
      </c>
      <c r="R301" t="s">
        <v>2554</v>
      </c>
      <c r="S301" s="1" t="s">
        <v>2247</v>
      </c>
      <c r="T301" s="1">
        <v>1</v>
      </c>
      <c r="U301" s="1">
        <v>1</v>
      </c>
      <c r="V301" s="1">
        <v>1</v>
      </c>
      <c r="W301" s="1">
        <v>0</v>
      </c>
      <c r="X301" s="1">
        <v>0</v>
      </c>
      <c r="Y301" s="1">
        <v>0</v>
      </c>
      <c r="Z301" s="1">
        <v>3217</v>
      </c>
      <c r="AA301">
        <v>3.9</v>
      </c>
      <c r="AB301" s="1" t="s">
        <v>720</v>
      </c>
      <c r="AC301" s="1" t="s">
        <v>1866</v>
      </c>
      <c r="AD301" t="s">
        <v>721</v>
      </c>
      <c r="AE301" t="s">
        <v>2365</v>
      </c>
      <c r="AF301" t="s">
        <v>721</v>
      </c>
      <c r="AG301">
        <v>1</v>
      </c>
      <c r="AH301" t="s">
        <v>45</v>
      </c>
      <c r="AI301">
        <v>51</v>
      </c>
      <c r="AJ301">
        <v>200</v>
      </c>
      <c r="AK301" s="7">
        <f t="shared" si="79"/>
        <v>125.5</v>
      </c>
      <c r="AL301">
        <v>2009</v>
      </c>
      <c r="AM301">
        <v>15</v>
      </c>
      <c r="AN301" t="s">
        <v>18</v>
      </c>
      <c r="AO301" t="s">
        <v>397</v>
      </c>
      <c r="AP301" t="s">
        <v>59</v>
      </c>
      <c r="AQ301" s="8" t="s">
        <v>2397</v>
      </c>
      <c r="AR301" s="8"/>
      <c r="AS301">
        <v>50</v>
      </c>
      <c r="AT301" s="10" t="str">
        <f t="shared" ref="AT301:AT304" si="80">IF(SEARCH("m",AV301,1),_xlfn.CONCAT(AS301,"000000"),0)</f>
        <v>50000000</v>
      </c>
      <c r="AU301" s="8"/>
      <c r="AV301" s="8" t="s">
        <v>2408</v>
      </c>
      <c r="AW301" s="8" t="str">
        <f t="shared" si="68"/>
        <v xml:space="preserve">100 000000 </v>
      </c>
      <c r="AX301" t="s">
        <v>2357</v>
      </c>
    </row>
    <row r="302" spans="1:50" ht="39" customHeight="1" x14ac:dyDescent="0.35">
      <c r="A302" t="s">
        <v>1192</v>
      </c>
      <c r="B302" t="e" cm="1">
        <f t="array" ref="B302">IF(SEARCH("DATA SCIENTIST",UPPER(A302),1),"DATA SCIENTIST",IF(SEARCH("DATA ANALYST",UPPER(A302),1),"DATA ANALYST",IF(SEARCH("DATA ENGINEER",UPPER(A302),1),"DATA ENGINEER",others)))</f>
        <v>#VALUE!</v>
      </c>
      <c r="C302" t="s">
        <v>2378</v>
      </c>
      <c r="D302" t="s">
        <v>824</v>
      </c>
      <c r="G302">
        <v>44</v>
      </c>
      <c r="H302">
        <v>44</v>
      </c>
      <c r="K302" t="s">
        <v>2500</v>
      </c>
      <c r="L302">
        <v>86</v>
      </c>
      <c r="O302">
        <v>86</v>
      </c>
      <c r="P302" t="s">
        <v>2433</v>
      </c>
      <c r="Q302">
        <v>65</v>
      </c>
      <c r="R302" t="s">
        <v>2473</v>
      </c>
      <c r="S302" s="1" t="s">
        <v>1193</v>
      </c>
      <c r="T302" s="1">
        <v>0</v>
      </c>
      <c r="U302" s="1">
        <v>0</v>
      </c>
      <c r="V302" s="1">
        <v>1</v>
      </c>
      <c r="W302" s="1">
        <v>0</v>
      </c>
      <c r="X302" s="1">
        <v>0</v>
      </c>
      <c r="Y302" s="1">
        <v>0</v>
      </c>
      <c r="Z302" s="1">
        <v>2501</v>
      </c>
      <c r="AA302">
        <v>3.8</v>
      </c>
      <c r="AB302" s="1" t="s">
        <v>826</v>
      </c>
      <c r="AC302" s="1" t="s">
        <v>1885</v>
      </c>
      <c r="AD302" t="s">
        <v>44</v>
      </c>
      <c r="AE302" t="s">
        <v>2363</v>
      </c>
      <c r="AF302" t="s">
        <v>44</v>
      </c>
      <c r="AG302">
        <v>1</v>
      </c>
      <c r="AH302" t="s">
        <v>37</v>
      </c>
      <c r="AI302">
        <v>1001</v>
      </c>
      <c r="AJ302">
        <v>5000</v>
      </c>
      <c r="AK302" s="7">
        <f t="shared" si="79"/>
        <v>3000.5</v>
      </c>
      <c r="AL302">
        <v>2002</v>
      </c>
      <c r="AM302">
        <v>22</v>
      </c>
      <c r="AN302" t="s">
        <v>18</v>
      </c>
      <c r="AO302" t="s">
        <v>571</v>
      </c>
      <c r="AP302" t="s">
        <v>572</v>
      </c>
      <c r="AQ302" s="8" t="s">
        <v>2398</v>
      </c>
      <c r="AR302" s="8"/>
      <c r="AS302">
        <v>2</v>
      </c>
      <c r="AT302" s="10" t="str">
        <f t="shared" ref="AT302:AT303" si="81">IF(SEARCH("b",AV302,1),_xlfn.CONCAT(AS302,"000000000"),0)</f>
        <v>2000000000</v>
      </c>
      <c r="AU302" s="8"/>
      <c r="AV302" s="8" t="s">
        <v>2409</v>
      </c>
      <c r="AW302" s="8" t="e">
        <f t="shared" si="68"/>
        <v>#VALUE!</v>
      </c>
      <c r="AX302" t="s">
        <v>827</v>
      </c>
    </row>
    <row r="303" spans="1:50" ht="39" customHeight="1" x14ac:dyDescent="0.35">
      <c r="A303" t="s">
        <v>500</v>
      </c>
      <c r="B303" t="e" cm="1">
        <f t="array" ref="B303">IF(SEARCH("DATA SCIENTIST",UPPER(A303),1),"DATA SCIENTIST",IF(SEARCH("DATA ANALYST",UPPER(A303),1),"DATA ANALYST",IF(SEARCH("DATA ENGINEER",UPPER(A303),1),"DATA ENGINEER",others)))</f>
        <v>#VALUE!</v>
      </c>
      <c r="C303" t="s">
        <v>2427</v>
      </c>
      <c r="D303" t="s">
        <v>1194</v>
      </c>
      <c r="G303">
        <v>78</v>
      </c>
      <c r="H303">
        <v>78</v>
      </c>
      <c r="K303" t="s">
        <v>2520</v>
      </c>
      <c r="L303">
        <v>147</v>
      </c>
      <c r="O303">
        <v>147</v>
      </c>
      <c r="P303" t="s">
        <v>2604</v>
      </c>
      <c r="Q303">
        <v>112.5</v>
      </c>
      <c r="R303" t="s">
        <v>2630</v>
      </c>
      <c r="S303" s="1" t="s">
        <v>2248</v>
      </c>
      <c r="T303" s="1">
        <v>1</v>
      </c>
      <c r="U303" s="1">
        <v>0</v>
      </c>
      <c r="V303" s="1">
        <v>0</v>
      </c>
      <c r="W303" s="1">
        <v>1</v>
      </c>
      <c r="X303" s="1">
        <v>1</v>
      </c>
      <c r="Y303" s="1">
        <v>0</v>
      </c>
      <c r="Z303" s="1">
        <v>4590</v>
      </c>
      <c r="AA303">
        <v>4.3</v>
      </c>
      <c r="AB303" s="1" t="s">
        <v>1195</v>
      </c>
      <c r="AC303" s="1" t="s">
        <v>1951</v>
      </c>
      <c r="AD303" t="s">
        <v>1196</v>
      </c>
      <c r="AE303" t="s">
        <v>2385</v>
      </c>
      <c r="AF303" t="s">
        <v>1197</v>
      </c>
      <c r="AG303">
        <v>0</v>
      </c>
      <c r="AH303" t="s">
        <v>87</v>
      </c>
      <c r="AI303">
        <v>5001</v>
      </c>
      <c r="AJ303">
        <v>10000</v>
      </c>
      <c r="AK303" s="7">
        <f t="shared" si="79"/>
        <v>7500.5</v>
      </c>
      <c r="AL303">
        <v>1990</v>
      </c>
      <c r="AM303">
        <v>34</v>
      </c>
      <c r="AN303" t="s">
        <v>18</v>
      </c>
      <c r="AO303" t="s">
        <v>186</v>
      </c>
      <c r="AP303" t="s">
        <v>75</v>
      </c>
      <c r="AQ303" s="8" t="s">
        <v>2401</v>
      </c>
      <c r="AR303" s="8"/>
      <c r="AS303">
        <v>1</v>
      </c>
      <c r="AT303" s="10" t="str">
        <f t="shared" si="81"/>
        <v>1000000000</v>
      </c>
      <c r="AU303" s="8"/>
      <c r="AV303" s="8" t="s">
        <v>2413</v>
      </c>
      <c r="AW303" s="8" t="e">
        <f t="shared" si="68"/>
        <v>#VALUE!</v>
      </c>
      <c r="AX303" t="s">
        <v>1198</v>
      </c>
    </row>
    <row r="304" spans="1:50" ht="39" customHeight="1" x14ac:dyDescent="0.35">
      <c r="A304" t="s">
        <v>461</v>
      </c>
      <c r="B304" t="e" cm="1">
        <f t="array" ref="B304">IF(SEARCH("DATA SCIENTIST",UPPER(A304),1),"DATA SCIENTIST",IF(SEARCH("DATA ANALYST",UPPER(A304),1),"DATA ANALYST",IF(SEARCH("DATA ENGINEER",UPPER(A304),1),"DATA ENGINEER",others)))</f>
        <v>#VALUE!</v>
      </c>
      <c r="C304" t="s">
        <v>2427</v>
      </c>
      <c r="D304" t="s">
        <v>436</v>
      </c>
      <c r="G304">
        <v>65</v>
      </c>
      <c r="H304">
        <v>65</v>
      </c>
      <c r="K304" t="s">
        <v>2473</v>
      </c>
      <c r="L304">
        <v>110</v>
      </c>
      <c r="O304">
        <v>110</v>
      </c>
      <c r="P304" t="s">
        <v>2446</v>
      </c>
      <c r="Q304">
        <v>87.5</v>
      </c>
      <c r="R304" t="s">
        <v>2620</v>
      </c>
      <c r="S304" s="1" t="s">
        <v>1199</v>
      </c>
      <c r="T304" s="1">
        <v>1</v>
      </c>
      <c r="U304" s="1">
        <v>0</v>
      </c>
      <c r="V304" s="1">
        <v>1</v>
      </c>
      <c r="W304" s="1">
        <v>0</v>
      </c>
      <c r="X304" s="1">
        <v>0</v>
      </c>
      <c r="Y304" s="1">
        <v>0</v>
      </c>
      <c r="Z304" s="1">
        <v>4537</v>
      </c>
      <c r="AA304">
        <v>1.9</v>
      </c>
      <c r="AB304" s="1" t="s">
        <v>1200</v>
      </c>
      <c r="AC304" s="1" t="s">
        <v>1952</v>
      </c>
      <c r="AD304" t="s">
        <v>44</v>
      </c>
      <c r="AE304" t="s">
        <v>2363</v>
      </c>
      <c r="AF304" t="s">
        <v>44</v>
      </c>
      <c r="AG304">
        <v>1</v>
      </c>
      <c r="AH304" t="s">
        <v>52</v>
      </c>
      <c r="AI304">
        <v>201</v>
      </c>
      <c r="AJ304">
        <v>500</v>
      </c>
      <c r="AK304" s="7">
        <f t="shared" si="79"/>
        <v>350.5</v>
      </c>
      <c r="AL304">
        <v>2010</v>
      </c>
      <c r="AM304">
        <v>14</v>
      </c>
      <c r="AN304" t="s">
        <v>18</v>
      </c>
      <c r="AO304" t="s">
        <v>93</v>
      </c>
      <c r="AP304" t="s">
        <v>81</v>
      </c>
      <c r="AQ304" s="8" t="s">
        <v>2399</v>
      </c>
      <c r="AR304" s="8"/>
      <c r="AS304">
        <v>100</v>
      </c>
      <c r="AT304" s="10" t="str">
        <f t="shared" si="80"/>
        <v>100000000</v>
      </c>
      <c r="AU304" s="8"/>
      <c r="AV304" s="8" t="s">
        <v>2410</v>
      </c>
      <c r="AW304" s="8" t="str">
        <f t="shared" si="68"/>
        <v xml:space="preserve">500 000000 </v>
      </c>
      <c r="AX304" t="s">
        <v>1201</v>
      </c>
    </row>
    <row r="305" spans="1:50" ht="39" customHeight="1" x14ac:dyDescent="0.35">
      <c r="A305" t="s">
        <v>1202</v>
      </c>
      <c r="B305" t="e" cm="1">
        <f t="array" ref="B305">IF(SEARCH("DATA SCIENTIST",UPPER(A305),1),"DATA SCIENTIST",IF(SEARCH("DATA ANALYST",UPPER(A305),1),"DATA ANALYST",IF(SEARCH("DATA ENGINEER",UPPER(A305),1),"DATA ENGINEER",others)))</f>
        <v>#VALUE!</v>
      </c>
      <c r="C305" t="s">
        <v>2378</v>
      </c>
      <c r="D305" t="s">
        <v>1203</v>
      </c>
      <c r="G305">
        <v>37</v>
      </c>
      <c r="H305">
        <v>37</v>
      </c>
      <c r="K305" t="s">
        <v>2480</v>
      </c>
      <c r="L305">
        <v>66</v>
      </c>
      <c r="O305">
        <v>66</v>
      </c>
      <c r="P305" t="s">
        <v>2515</v>
      </c>
      <c r="Q305">
        <v>51.5</v>
      </c>
      <c r="R305" t="s">
        <v>2715</v>
      </c>
      <c r="S305" s="1" t="s">
        <v>1204</v>
      </c>
      <c r="T305" s="1">
        <v>1</v>
      </c>
      <c r="U305" s="1">
        <v>0</v>
      </c>
      <c r="V305" s="1">
        <v>1</v>
      </c>
      <c r="W305" s="1">
        <v>0</v>
      </c>
      <c r="X305" s="1">
        <v>0</v>
      </c>
      <c r="Y305" s="1">
        <v>1</v>
      </c>
      <c r="Z305" s="1">
        <v>4323</v>
      </c>
      <c r="AA305">
        <v>3.3</v>
      </c>
      <c r="AB305" s="1" t="s">
        <v>254</v>
      </c>
      <c r="AC305" s="1" t="s">
        <v>1765</v>
      </c>
      <c r="AD305" t="s">
        <v>323</v>
      </c>
      <c r="AE305" t="s">
        <v>2382</v>
      </c>
      <c r="AF305" t="s">
        <v>255</v>
      </c>
      <c r="AG305">
        <v>0</v>
      </c>
      <c r="AH305" t="s">
        <v>24</v>
      </c>
      <c r="AL305">
        <v>1912</v>
      </c>
      <c r="AM305">
        <v>112</v>
      </c>
      <c r="AN305" t="s">
        <v>18</v>
      </c>
      <c r="AO305" t="s">
        <v>129</v>
      </c>
      <c r="AP305" t="s">
        <v>130</v>
      </c>
      <c r="AQ305" s="8" t="s">
        <v>94</v>
      </c>
      <c r="AR305" s="8"/>
      <c r="AS305" t="s">
        <v>2415</v>
      </c>
      <c r="AT305" s="10" t="e" cm="1">
        <f t="array" ref="AT305">_xlfn.IFS(SEARCH("m",AS305,1),SUBSTITUTE(AS305,"million","000000",1),SEARCH("b",AS305,1),SUBSTITUTE(AS305,"billion","000000000",1))</f>
        <v>#VALUE!</v>
      </c>
      <c r="AU305" s="8"/>
      <c r="AV305" s="8"/>
      <c r="AW305" s="8" t="e">
        <f t="shared" si="68"/>
        <v>#VALUE!</v>
      </c>
      <c r="AX305" t="s">
        <v>256</v>
      </c>
    </row>
    <row r="306" spans="1:50" ht="39" customHeight="1" x14ac:dyDescent="0.35">
      <c r="A306" t="s">
        <v>1205</v>
      </c>
      <c r="B306" t="e" cm="1">
        <f t="array" ref="B306">IF(SEARCH("DATA SCIENTIST",UPPER(A306),1),"DATA SCIENTIST",IF(SEARCH("DATA ANALYST",UPPER(A306),1),"DATA ANALYST",IF(SEARCH("DATA ENGINEER",UPPER(A306),1),"DATA ENGINEER",others)))</f>
        <v>#VALUE!</v>
      </c>
      <c r="C306" t="s">
        <v>2378</v>
      </c>
      <c r="D306" t="s">
        <v>1206</v>
      </c>
      <c r="G306">
        <v>38</v>
      </c>
      <c r="H306">
        <v>38</v>
      </c>
      <c r="K306" t="s">
        <v>2436</v>
      </c>
      <c r="L306">
        <v>64</v>
      </c>
      <c r="O306">
        <v>64</v>
      </c>
      <c r="P306" t="s">
        <v>2439</v>
      </c>
      <c r="Q306">
        <v>51</v>
      </c>
      <c r="R306" t="s">
        <v>2497</v>
      </c>
      <c r="S306" s="1" t="s">
        <v>1207</v>
      </c>
      <c r="T306" s="1">
        <v>0</v>
      </c>
      <c r="U306" s="1">
        <v>0</v>
      </c>
      <c r="V306" s="1">
        <v>1</v>
      </c>
      <c r="W306" s="1">
        <v>0</v>
      </c>
      <c r="X306" s="1">
        <v>0</v>
      </c>
      <c r="Y306" s="1">
        <v>0</v>
      </c>
      <c r="Z306" s="1">
        <v>4231</v>
      </c>
      <c r="AA306">
        <v>4.7</v>
      </c>
      <c r="AB306" s="1" t="s">
        <v>1208</v>
      </c>
      <c r="AC306" s="1" t="s">
        <v>1953</v>
      </c>
      <c r="AD306" t="s">
        <v>1209</v>
      </c>
      <c r="AE306" t="s">
        <v>2365</v>
      </c>
      <c r="AF306" t="s">
        <v>1210</v>
      </c>
      <c r="AG306">
        <v>0</v>
      </c>
      <c r="AH306" t="s">
        <v>45</v>
      </c>
      <c r="AI306">
        <v>51</v>
      </c>
      <c r="AJ306">
        <v>200</v>
      </c>
      <c r="AK306" s="7">
        <f>AVERAGE(AI306,AJ306)</f>
        <v>125.5</v>
      </c>
      <c r="AL306">
        <v>1972</v>
      </c>
      <c r="AM306">
        <v>52</v>
      </c>
      <c r="AN306" t="s">
        <v>18</v>
      </c>
      <c r="AO306" t="s">
        <v>523</v>
      </c>
      <c r="AP306" t="s">
        <v>32</v>
      </c>
      <c r="AQ306" s="8" t="s">
        <v>2404</v>
      </c>
      <c r="AR306" s="8"/>
      <c r="AS306">
        <v>10</v>
      </c>
      <c r="AT306" s="10" t="str">
        <f>IF(SEARCH("m",AV306,1),_xlfn.CONCAT(AS306,"000000"),0)</f>
        <v>10000000</v>
      </c>
      <c r="AU306" s="8"/>
      <c r="AV306" s="8" t="s">
        <v>2417</v>
      </c>
      <c r="AW306" s="8" t="str">
        <f t="shared" si="68"/>
        <v xml:space="preserve">25 000000 </v>
      </c>
      <c r="AX306" t="s">
        <v>2357</v>
      </c>
    </row>
    <row r="307" spans="1:50" ht="39" customHeight="1" x14ac:dyDescent="0.35">
      <c r="A307" t="s">
        <v>1211</v>
      </c>
      <c r="B307" t="e" cm="1">
        <f t="array" ref="B307">IF(SEARCH("DATA SCIENTIST",UPPER(A307),1),"DATA SCIENTIST",IF(SEARCH("DATA ANALYST",UPPER(A307),1),"DATA ANALYST",IF(SEARCH("DATA ENGINEER",UPPER(A307),1),"DATA ENGINEER",others)))</f>
        <v>#VALUE!</v>
      </c>
      <c r="C307" t="s">
        <v>2378</v>
      </c>
      <c r="D307" t="s">
        <v>1212</v>
      </c>
      <c r="G307">
        <v>43</v>
      </c>
      <c r="H307">
        <v>43</v>
      </c>
      <c r="K307" t="s">
        <v>2493</v>
      </c>
      <c r="L307">
        <v>82</v>
      </c>
      <c r="O307">
        <v>82</v>
      </c>
      <c r="P307" t="s">
        <v>2456</v>
      </c>
      <c r="Q307">
        <v>62.5</v>
      </c>
      <c r="R307" t="s">
        <v>2706</v>
      </c>
      <c r="S307" s="1" t="s">
        <v>2249</v>
      </c>
      <c r="T307" s="1">
        <v>1</v>
      </c>
      <c r="U307" s="1">
        <v>0</v>
      </c>
      <c r="V307" s="1">
        <v>1</v>
      </c>
      <c r="W307" s="1">
        <v>0</v>
      </c>
      <c r="X307" s="1">
        <v>0</v>
      </c>
      <c r="Y307" s="1">
        <v>0</v>
      </c>
      <c r="Z307" s="1">
        <v>3325</v>
      </c>
      <c r="AA307">
        <v>3.1</v>
      </c>
      <c r="AB307" s="1" t="s">
        <v>1213</v>
      </c>
      <c r="AC307" s="1" t="s">
        <v>1954</v>
      </c>
      <c r="AD307" t="s">
        <v>255</v>
      </c>
      <c r="AE307" t="s">
        <v>2367</v>
      </c>
      <c r="AF307" t="s">
        <v>1214</v>
      </c>
      <c r="AG307">
        <v>0</v>
      </c>
      <c r="AH307" t="s">
        <v>24</v>
      </c>
      <c r="AL307">
        <v>1856</v>
      </c>
      <c r="AM307">
        <v>168</v>
      </c>
      <c r="AN307" t="s">
        <v>18</v>
      </c>
      <c r="AO307" t="s">
        <v>58</v>
      </c>
      <c r="AP307" t="s">
        <v>59</v>
      </c>
      <c r="AQ307" s="8" t="s">
        <v>94</v>
      </c>
      <c r="AR307" s="8"/>
      <c r="AS307" t="s">
        <v>2415</v>
      </c>
      <c r="AT307" s="10" t="e" cm="1">
        <f t="array" ref="AT307">_xlfn.IFS(SEARCH("m",AS307,1),SUBSTITUTE(AS307,"million","000000",1),SEARCH("b",AS307,1),SUBSTITUTE(AS307,"billion","000000000",1))</f>
        <v>#VALUE!</v>
      </c>
      <c r="AU307" s="8"/>
      <c r="AV307" s="8"/>
      <c r="AW307" s="8" t="e">
        <f t="shared" si="68"/>
        <v>#VALUE!</v>
      </c>
      <c r="AX307" t="s">
        <v>2357</v>
      </c>
    </row>
    <row r="308" spans="1:50" ht="39" customHeight="1" x14ac:dyDescent="0.35">
      <c r="A308" t="s">
        <v>1215</v>
      </c>
      <c r="B308" t="e" cm="1">
        <f t="array" ref="B308">IF(SEARCH("DATA SCIENTIST",UPPER(A308),1),"DATA SCIENTIST",IF(SEARCH("DATA ANALYST",UPPER(A308),1),"DATA ANALYST",IF(SEARCH("DATA ENGINEER",UPPER(A308),1),"DATA ENGINEER",others)))</f>
        <v>#VALUE!</v>
      </c>
      <c r="C308" t="s">
        <v>2378</v>
      </c>
      <c r="D308" t="s">
        <v>1216</v>
      </c>
      <c r="G308">
        <v>90</v>
      </c>
      <c r="H308">
        <v>90</v>
      </c>
      <c r="K308" t="s">
        <v>2511</v>
      </c>
      <c r="L308">
        <v>110</v>
      </c>
      <c r="O308">
        <v>110</v>
      </c>
      <c r="P308" t="s">
        <v>2446</v>
      </c>
      <c r="Q308">
        <v>100</v>
      </c>
      <c r="R308" t="s">
        <v>2481</v>
      </c>
      <c r="S308" s="1" t="s">
        <v>1217</v>
      </c>
      <c r="T308" s="1">
        <v>0</v>
      </c>
      <c r="U308" s="1">
        <v>0</v>
      </c>
      <c r="V308" s="1">
        <v>0</v>
      </c>
      <c r="W308" s="1">
        <v>0</v>
      </c>
      <c r="X308" s="1">
        <v>0</v>
      </c>
      <c r="Y308" s="1">
        <v>1</v>
      </c>
      <c r="Z308" s="1">
        <v>3906</v>
      </c>
      <c r="AA308">
        <v>3.4</v>
      </c>
      <c r="AB308" s="1" t="s">
        <v>1218</v>
      </c>
      <c r="AC308" s="1" t="s">
        <v>1955</v>
      </c>
      <c r="AD308" t="s">
        <v>1219</v>
      </c>
      <c r="AE308" t="s">
        <v>2386</v>
      </c>
      <c r="AF308" t="s">
        <v>1220</v>
      </c>
      <c r="AG308">
        <v>0</v>
      </c>
      <c r="AH308" t="s">
        <v>17</v>
      </c>
      <c r="AI308">
        <v>501</v>
      </c>
      <c r="AJ308">
        <v>1000</v>
      </c>
      <c r="AK308" s="7">
        <f t="shared" ref="AK308:AK319" si="82">AVERAGE(AI308,AJ308)</f>
        <v>750.5</v>
      </c>
      <c r="AL308">
        <v>1981</v>
      </c>
      <c r="AM308">
        <v>43</v>
      </c>
      <c r="AN308" t="s">
        <v>53</v>
      </c>
      <c r="AO308" t="s">
        <v>26</v>
      </c>
      <c r="AP308" t="s">
        <v>27</v>
      </c>
      <c r="AQ308" s="8" t="s">
        <v>47</v>
      </c>
      <c r="AR308" s="8" t="s">
        <v>47</v>
      </c>
      <c r="AT308" s="10" t="e" cm="1">
        <f t="array" ref="AT308">_xlfn.IFS(SEARCH("m",AS308,1),SUBSTITUTE(AS308,"million","000000",1),SEARCH("b",AS308,1),SUBSTITUTE(AS308,"billion","000000000",1))</f>
        <v>#VALUE!</v>
      </c>
      <c r="AU308" s="8"/>
      <c r="AV308" s="8"/>
      <c r="AW308" s="8" t="e">
        <f t="shared" si="68"/>
        <v>#VALUE!</v>
      </c>
      <c r="AX308" t="s">
        <v>2357</v>
      </c>
    </row>
    <row r="309" spans="1:50" ht="39" customHeight="1" x14ac:dyDescent="0.35">
      <c r="A309" t="s">
        <v>195</v>
      </c>
      <c r="B309" t="e" cm="1">
        <f t="array" ref="B309">IF(SEARCH("DATA SCIENTIST",UPPER(A309),1),"DATA SCIENTIST",IF(SEARCH("DATA ANALYST",UPPER(A309),1),"DATA ANALYST",IF(SEARCH("DATA ENGINEER",UPPER(A309),1),"DATA ENGINEER",others)))</f>
        <v>#VALUE!</v>
      </c>
      <c r="C309" t="s">
        <v>2378</v>
      </c>
      <c r="D309" t="s">
        <v>294</v>
      </c>
      <c r="G309">
        <v>61</v>
      </c>
      <c r="H309">
        <v>61</v>
      </c>
      <c r="K309" t="s">
        <v>2469</v>
      </c>
      <c r="L309">
        <v>109</v>
      </c>
      <c r="O309">
        <v>109</v>
      </c>
      <c r="P309" t="s">
        <v>2449</v>
      </c>
      <c r="Q309">
        <v>85</v>
      </c>
      <c r="R309" t="s">
        <v>2454</v>
      </c>
      <c r="S309" s="1" t="s">
        <v>1221</v>
      </c>
      <c r="T309" s="1">
        <v>1</v>
      </c>
      <c r="U309" s="1">
        <v>0</v>
      </c>
      <c r="V309" s="1">
        <v>0</v>
      </c>
      <c r="W309" s="1">
        <v>1</v>
      </c>
      <c r="X309" s="1">
        <v>1</v>
      </c>
      <c r="Y309" s="1">
        <v>0</v>
      </c>
      <c r="Z309" s="1">
        <v>2869</v>
      </c>
      <c r="AA309">
        <v>4.4000000000000004</v>
      </c>
      <c r="AB309" s="1" t="s">
        <v>1222</v>
      </c>
      <c r="AC309" s="1" t="s">
        <v>1956</v>
      </c>
      <c r="AD309" t="s">
        <v>85</v>
      </c>
      <c r="AE309" t="s">
        <v>2366</v>
      </c>
      <c r="AF309" t="s">
        <v>225</v>
      </c>
      <c r="AG309">
        <v>0</v>
      </c>
      <c r="AH309" t="s">
        <v>45</v>
      </c>
      <c r="AI309">
        <v>51</v>
      </c>
      <c r="AJ309">
        <v>200</v>
      </c>
      <c r="AK309" s="7">
        <f t="shared" si="82"/>
        <v>125.5</v>
      </c>
      <c r="AL309">
        <v>2004</v>
      </c>
      <c r="AM309">
        <v>20</v>
      </c>
      <c r="AN309" t="s">
        <v>18</v>
      </c>
      <c r="AO309" t="s">
        <v>181</v>
      </c>
      <c r="AP309" t="s">
        <v>75</v>
      </c>
      <c r="AQ309" s="8" t="s">
        <v>47</v>
      </c>
      <c r="AR309" s="8" t="s">
        <v>47</v>
      </c>
      <c r="AT309" s="10" t="e" cm="1">
        <f t="array" ref="AT309">_xlfn.IFS(SEARCH("m",AS309,1),SUBSTITUTE(AS309,"million","000000",1),SEARCH("b",AS309,1),SUBSTITUTE(AS309,"billion","000000000",1))</f>
        <v>#VALUE!</v>
      </c>
      <c r="AU309" s="8"/>
      <c r="AV309" s="8"/>
      <c r="AW309" s="8" t="e">
        <f t="shared" si="68"/>
        <v>#VALUE!</v>
      </c>
      <c r="AX309" t="s">
        <v>2357</v>
      </c>
    </row>
    <row r="310" spans="1:50" ht="39" customHeight="1" x14ac:dyDescent="0.35">
      <c r="A310" t="s">
        <v>2250</v>
      </c>
      <c r="B310" t="str" cm="1">
        <f t="array" ref="B310">IF(SEARCH("DATA SCIENTIST",UPPER(A310),1),"DATA SCIENTIST",IF(SEARCH("DATA ANALYST",UPPER(A310),1),"DATA ANALYST",IF(SEARCH("DATA ENGINEER",UPPER(A310),1),"DATA ENGINEER",others)))</f>
        <v>DATA SCIENTIST</v>
      </c>
      <c r="C310" t="s">
        <v>2427</v>
      </c>
      <c r="D310" t="s">
        <v>1223</v>
      </c>
      <c r="G310">
        <v>93</v>
      </c>
      <c r="H310">
        <v>93</v>
      </c>
      <c r="K310" t="s">
        <v>2453</v>
      </c>
      <c r="L310">
        <v>151</v>
      </c>
      <c r="O310">
        <v>151</v>
      </c>
      <c r="P310" t="s">
        <v>2605</v>
      </c>
      <c r="Q310">
        <v>122</v>
      </c>
      <c r="R310" t="s">
        <v>2560</v>
      </c>
      <c r="S310" s="1" t="s">
        <v>1224</v>
      </c>
      <c r="T310" s="1">
        <v>1</v>
      </c>
      <c r="U310" s="1">
        <v>0</v>
      </c>
      <c r="V310" s="1">
        <v>0</v>
      </c>
      <c r="W310" s="1">
        <v>1</v>
      </c>
      <c r="X310" s="1">
        <v>0</v>
      </c>
      <c r="Y310" s="1">
        <v>0</v>
      </c>
      <c r="Z310" s="1">
        <v>5659</v>
      </c>
      <c r="AA310">
        <v>3.9</v>
      </c>
      <c r="AB310" s="1" t="s">
        <v>1225</v>
      </c>
      <c r="AC310" s="1" t="s">
        <v>1957</v>
      </c>
      <c r="AD310" t="s">
        <v>1226</v>
      </c>
      <c r="AE310" t="s">
        <v>2361</v>
      </c>
      <c r="AF310" t="s">
        <v>1226</v>
      </c>
      <c r="AG310">
        <v>1</v>
      </c>
      <c r="AH310" t="s">
        <v>52</v>
      </c>
      <c r="AI310">
        <v>201</v>
      </c>
      <c r="AJ310">
        <v>500</v>
      </c>
      <c r="AK310" s="7">
        <f t="shared" si="82"/>
        <v>350.5</v>
      </c>
      <c r="AL310">
        <v>2012</v>
      </c>
      <c r="AM310">
        <v>12</v>
      </c>
      <c r="AN310" t="s">
        <v>18</v>
      </c>
      <c r="AO310" t="s">
        <v>186</v>
      </c>
      <c r="AP310" t="s">
        <v>75</v>
      </c>
      <c r="AQ310" s="8" t="s">
        <v>47</v>
      </c>
      <c r="AR310" s="8" t="s">
        <v>47</v>
      </c>
      <c r="AT310" s="10" t="e" cm="1">
        <f t="array" ref="AT310">_xlfn.IFS(SEARCH("m",AS310,1),SUBSTITUTE(AS310,"million","000000",1),SEARCH("b",AS310,1),SUBSTITUTE(AS310,"billion","000000000",1))</f>
        <v>#VALUE!</v>
      </c>
      <c r="AU310" s="8"/>
      <c r="AV310" s="8"/>
      <c r="AW310" s="8" t="e">
        <f t="shared" si="68"/>
        <v>#VALUE!</v>
      </c>
      <c r="AX310" t="s">
        <v>2357</v>
      </c>
    </row>
    <row r="311" spans="1:50" ht="39" customHeight="1" x14ac:dyDescent="0.35">
      <c r="A311" t="s">
        <v>1227</v>
      </c>
      <c r="B311" t="e" cm="1">
        <f t="array" ref="B311">IF(SEARCH("DATA SCIENTIST",UPPER(A311),1),"DATA SCIENTIST",IF(SEARCH("DATA ANALYST",UPPER(A311),1),"DATA ANALYST",IF(SEARCH("DATA ENGINEER",UPPER(A311),1),"DATA ENGINEER",others)))</f>
        <v>#VALUE!</v>
      </c>
      <c r="C311" t="s">
        <v>2378</v>
      </c>
      <c r="D311" t="s">
        <v>320</v>
      </c>
      <c r="G311">
        <v>52</v>
      </c>
      <c r="H311">
        <v>52</v>
      </c>
      <c r="K311" t="s">
        <v>2460</v>
      </c>
      <c r="L311">
        <v>81</v>
      </c>
      <c r="O311">
        <v>81</v>
      </c>
      <c r="P311" t="s">
        <v>2447</v>
      </c>
      <c r="Q311">
        <v>66.5</v>
      </c>
      <c r="R311" t="s">
        <v>2648</v>
      </c>
      <c r="S311" s="1" t="s">
        <v>1228</v>
      </c>
      <c r="T311" s="1">
        <v>1</v>
      </c>
      <c r="U311" s="1">
        <v>0</v>
      </c>
      <c r="V311" s="1">
        <v>0</v>
      </c>
      <c r="W311" s="1">
        <v>0</v>
      </c>
      <c r="X311" s="1">
        <v>0</v>
      </c>
      <c r="Y311" s="1">
        <v>1</v>
      </c>
      <c r="Z311" s="1">
        <v>4761</v>
      </c>
      <c r="AA311">
        <v>3.9</v>
      </c>
      <c r="AB311" s="1" t="s">
        <v>1229</v>
      </c>
      <c r="AC311" s="1" t="s">
        <v>1958</v>
      </c>
      <c r="AD311" t="s">
        <v>139</v>
      </c>
      <c r="AE311" t="s">
        <v>2370</v>
      </c>
      <c r="AF311" t="s">
        <v>1230</v>
      </c>
      <c r="AG311">
        <v>0</v>
      </c>
      <c r="AH311" t="s">
        <v>17</v>
      </c>
      <c r="AI311">
        <v>501</v>
      </c>
      <c r="AJ311">
        <v>1000</v>
      </c>
      <c r="AK311" s="7">
        <f t="shared" si="82"/>
        <v>750.5</v>
      </c>
      <c r="AL311">
        <v>1995</v>
      </c>
      <c r="AM311">
        <v>29</v>
      </c>
      <c r="AN311" t="s">
        <v>18</v>
      </c>
      <c r="AO311" t="s">
        <v>122</v>
      </c>
      <c r="AP311" t="s">
        <v>75</v>
      </c>
      <c r="AQ311" s="8" t="s">
        <v>2399</v>
      </c>
      <c r="AR311" s="8"/>
      <c r="AS311">
        <v>100</v>
      </c>
      <c r="AT311" s="10" t="str">
        <f>IF(SEARCH("m",AV311,1),_xlfn.CONCAT(AS311,"000000"),0)</f>
        <v>100000000</v>
      </c>
      <c r="AU311" s="8"/>
      <c r="AV311" s="8" t="s">
        <v>2410</v>
      </c>
      <c r="AW311" s="8" t="str">
        <f t="shared" si="68"/>
        <v xml:space="preserve">500 000000 </v>
      </c>
      <c r="AX311" t="s">
        <v>2357</v>
      </c>
    </row>
    <row r="312" spans="1:50" ht="39" customHeight="1" x14ac:dyDescent="0.35">
      <c r="A312" t="s">
        <v>1231</v>
      </c>
      <c r="B312" t="e" cm="1">
        <f t="array" ref="B312">IF(SEARCH("DATA SCIENTIST",UPPER(A312),1),"DATA SCIENTIST",IF(SEARCH("DATA ANALYST",UPPER(A312),1),"DATA ANALYST",IF(SEARCH("DATA ENGINEER",UPPER(A312),1),"DATA ENGINEER",others)))</f>
        <v>#VALUE!</v>
      </c>
      <c r="C312" t="s">
        <v>2378</v>
      </c>
      <c r="D312" t="s">
        <v>1232</v>
      </c>
      <c r="G312">
        <v>40</v>
      </c>
      <c r="H312">
        <v>40</v>
      </c>
      <c r="K312" t="s">
        <v>2486</v>
      </c>
      <c r="L312">
        <v>101</v>
      </c>
      <c r="O312">
        <v>101</v>
      </c>
      <c r="P312" t="s">
        <v>2532</v>
      </c>
      <c r="Q312">
        <v>70.5</v>
      </c>
      <c r="R312" t="s">
        <v>2686</v>
      </c>
      <c r="S312" s="1" t="s">
        <v>2251</v>
      </c>
      <c r="T312" s="1">
        <v>0</v>
      </c>
      <c r="U312" s="1">
        <v>0</v>
      </c>
      <c r="V312" s="1">
        <v>1</v>
      </c>
      <c r="W312" s="1">
        <v>0</v>
      </c>
      <c r="X312" s="1">
        <v>1</v>
      </c>
      <c r="Y312" s="1">
        <v>1</v>
      </c>
      <c r="Z312" s="1">
        <v>2722</v>
      </c>
      <c r="AA312">
        <v>4.7</v>
      </c>
      <c r="AB312" s="1" t="s">
        <v>1233</v>
      </c>
      <c r="AC312" s="1" t="s">
        <v>1959</v>
      </c>
      <c r="AD312" t="s">
        <v>1234</v>
      </c>
      <c r="AE312" t="s">
        <v>2379</v>
      </c>
      <c r="AF312" t="s">
        <v>1234</v>
      </c>
      <c r="AG312">
        <v>1</v>
      </c>
      <c r="AH312" t="s">
        <v>37</v>
      </c>
      <c r="AI312">
        <v>1001</v>
      </c>
      <c r="AJ312">
        <v>5000</v>
      </c>
      <c r="AK312" s="7">
        <f t="shared" si="82"/>
        <v>3000.5</v>
      </c>
      <c r="AL312">
        <v>2002</v>
      </c>
      <c r="AM312">
        <v>22</v>
      </c>
      <c r="AN312" t="s">
        <v>18</v>
      </c>
      <c r="AO312" t="s">
        <v>717</v>
      </c>
      <c r="AP312" t="s">
        <v>59</v>
      </c>
      <c r="AQ312" s="8" t="s">
        <v>47</v>
      </c>
      <c r="AR312" s="8" t="s">
        <v>47</v>
      </c>
      <c r="AT312" s="10" t="e" cm="1">
        <f t="array" ref="AT312">_xlfn.IFS(SEARCH("m",AS312,1),SUBSTITUTE(AS312,"million","000000",1),SEARCH("b",AS312,1),SUBSTITUTE(AS312,"billion","000000000",1))</f>
        <v>#VALUE!</v>
      </c>
      <c r="AU312" s="8"/>
      <c r="AV312" s="8"/>
      <c r="AW312" s="8" t="e">
        <f t="shared" si="68"/>
        <v>#VALUE!</v>
      </c>
      <c r="AX312" t="s">
        <v>2357</v>
      </c>
    </row>
    <row r="313" spans="1:50" ht="39" customHeight="1" x14ac:dyDescent="0.35">
      <c r="A313" t="s">
        <v>500</v>
      </c>
      <c r="B313" t="e" cm="1">
        <f t="array" ref="B313">IF(SEARCH("DATA SCIENTIST",UPPER(A313),1),"DATA SCIENTIST",IF(SEARCH("DATA ANALYST",UPPER(A313),1),"DATA ANALYST",IF(SEARCH("DATA ENGINEER",UPPER(A313),1),"DATA ENGINEER",others)))</f>
        <v>#VALUE!</v>
      </c>
      <c r="C313" t="s">
        <v>2427</v>
      </c>
      <c r="D313" t="s">
        <v>1235</v>
      </c>
      <c r="G313">
        <v>97</v>
      </c>
      <c r="H313">
        <v>97</v>
      </c>
      <c r="K313" t="s">
        <v>2528</v>
      </c>
      <c r="L313">
        <v>180</v>
      </c>
      <c r="O313">
        <v>180</v>
      </c>
      <c r="P313" t="s">
        <v>2554</v>
      </c>
      <c r="Q313">
        <v>138.5</v>
      </c>
      <c r="R313" t="s">
        <v>2716</v>
      </c>
      <c r="S313" s="1" t="s">
        <v>2252</v>
      </c>
      <c r="T313" s="1">
        <v>1</v>
      </c>
      <c r="U313" s="1">
        <v>1</v>
      </c>
      <c r="V313" s="1">
        <v>0</v>
      </c>
      <c r="W313" s="1">
        <v>0</v>
      </c>
      <c r="X313" s="1">
        <v>1</v>
      </c>
      <c r="Y313" s="1">
        <v>1</v>
      </c>
      <c r="Z313" s="1">
        <v>4858</v>
      </c>
      <c r="AA313">
        <v>4.7</v>
      </c>
      <c r="AB313" s="1" t="s">
        <v>1236</v>
      </c>
      <c r="AC313" s="1" t="s">
        <v>1960</v>
      </c>
      <c r="AD313" t="s">
        <v>895</v>
      </c>
      <c r="AE313" t="s">
        <v>2364</v>
      </c>
      <c r="AF313" t="s">
        <v>895</v>
      </c>
      <c r="AG313">
        <v>1</v>
      </c>
      <c r="AH313" t="s">
        <v>45</v>
      </c>
      <c r="AI313">
        <v>51</v>
      </c>
      <c r="AJ313">
        <v>200</v>
      </c>
      <c r="AK313" s="7">
        <f t="shared" si="82"/>
        <v>125.5</v>
      </c>
      <c r="AL313">
        <v>2010</v>
      </c>
      <c r="AM313">
        <v>14</v>
      </c>
      <c r="AN313" t="s">
        <v>18</v>
      </c>
      <c r="AO313" t="s">
        <v>31</v>
      </c>
      <c r="AP313" t="s">
        <v>32</v>
      </c>
      <c r="AQ313" s="8" t="s">
        <v>2404</v>
      </c>
      <c r="AR313" s="8"/>
      <c r="AS313">
        <v>10</v>
      </c>
      <c r="AT313" s="10" t="str">
        <f t="shared" ref="AT313:AT316" si="83">IF(SEARCH("m",AV313,1),_xlfn.CONCAT(AS313,"000000"),0)</f>
        <v>10000000</v>
      </c>
      <c r="AU313" s="8"/>
      <c r="AV313" s="8" t="s">
        <v>2417</v>
      </c>
      <c r="AW313" s="8" t="str">
        <f t="shared" si="68"/>
        <v xml:space="preserve">25 000000 </v>
      </c>
      <c r="AX313" t="s">
        <v>2357</v>
      </c>
    </row>
    <row r="314" spans="1:50" ht="39" customHeight="1" x14ac:dyDescent="0.35">
      <c r="A314" t="s">
        <v>2253</v>
      </c>
      <c r="B314" t="str" cm="1">
        <f t="array" ref="B314">IF(SEARCH("DATA SCIENTIST",UPPER(A314),1),"DATA SCIENTIST",IF(SEARCH("DATA ANALYST",UPPER(A314),1),"DATA ANALYST",IF(SEARCH("DATA ENGINEER",UPPER(A314),1),"DATA ENGINEER",others)))</f>
        <v>DATA SCIENTIST</v>
      </c>
      <c r="C314" t="s">
        <v>2378</v>
      </c>
      <c r="D314" t="s">
        <v>1237</v>
      </c>
      <c r="G314">
        <v>81</v>
      </c>
      <c r="H314">
        <v>81</v>
      </c>
      <c r="K314" t="s">
        <v>2447</v>
      </c>
      <c r="L314">
        <v>134</v>
      </c>
      <c r="O314">
        <v>134</v>
      </c>
      <c r="P314" t="s">
        <v>2566</v>
      </c>
      <c r="Q314">
        <v>107.5</v>
      </c>
      <c r="R314" t="s">
        <v>2663</v>
      </c>
      <c r="S314" s="1" t="s">
        <v>2254</v>
      </c>
      <c r="T314" s="1">
        <v>0</v>
      </c>
      <c r="U314" s="1">
        <v>1</v>
      </c>
      <c r="V314" s="1">
        <v>1</v>
      </c>
      <c r="W314" s="1">
        <v>0</v>
      </c>
      <c r="X314" s="1">
        <v>1</v>
      </c>
      <c r="Y314" s="1">
        <v>1</v>
      </c>
      <c r="Z314" s="1">
        <v>8861</v>
      </c>
      <c r="AA314">
        <v>3.4</v>
      </c>
      <c r="AB314" s="1" t="s">
        <v>560</v>
      </c>
      <c r="AC314" s="1" t="s">
        <v>1836</v>
      </c>
      <c r="AD314" t="s">
        <v>255</v>
      </c>
      <c r="AE314" t="s">
        <v>2367</v>
      </c>
      <c r="AF314" t="s">
        <v>561</v>
      </c>
      <c r="AG314">
        <v>0</v>
      </c>
      <c r="AH314" t="s">
        <v>37</v>
      </c>
      <c r="AI314">
        <v>1001</v>
      </c>
      <c r="AJ314">
        <v>5000</v>
      </c>
      <c r="AK314" s="7">
        <f t="shared" si="82"/>
        <v>3000.5</v>
      </c>
      <c r="AL314">
        <v>1943</v>
      </c>
      <c r="AM314">
        <v>81</v>
      </c>
      <c r="AN314" t="s">
        <v>18</v>
      </c>
      <c r="AO314" t="s">
        <v>64</v>
      </c>
      <c r="AP314" t="s">
        <v>32</v>
      </c>
      <c r="AQ314" s="8" t="s">
        <v>2399</v>
      </c>
      <c r="AR314" s="8"/>
      <c r="AS314">
        <v>100</v>
      </c>
      <c r="AT314" s="10" t="str">
        <f t="shared" si="83"/>
        <v>100000000</v>
      </c>
      <c r="AU314" s="8"/>
      <c r="AV314" s="8" t="s">
        <v>2410</v>
      </c>
      <c r="AW314" s="8" t="str">
        <f t="shared" si="68"/>
        <v xml:space="preserve">500 000000 </v>
      </c>
      <c r="AX314" t="s">
        <v>562</v>
      </c>
    </row>
    <row r="315" spans="1:50" ht="39" customHeight="1" x14ac:dyDescent="0.35">
      <c r="A315" t="s">
        <v>1238</v>
      </c>
      <c r="B315" t="e" cm="1">
        <f t="array" ref="B315">IF(SEARCH("DATA SCIENTIST",UPPER(A315),1),"DATA SCIENTIST",IF(SEARCH("DATA ANALYST",UPPER(A315),1),"DATA ANALYST",IF(SEARCH("DATA ENGINEER",UPPER(A315),1),"DATA ENGINEER",others)))</f>
        <v>#VALUE!</v>
      </c>
      <c r="C315" t="s">
        <v>2378</v>
      </c>
      <c r="D315" t="s">
        <v>1239</v>
      </c>
      <c r="G315">
        <v>84</v>
      </c>
      <c r="H315">
        <v>84</v>
      </c>
      <c r="K315" t="s">
        <v>2466</v>
      </c>
      <c r="L315">
        <v>157</v>
      </c>
      <c r="O315">
        <v>157</v>
      </c>
      <c r="P315" t="s">
        <v>2561</v>
      </c>
      <c r="Q315">
        <v>120.5</v>
      </c>
      <c r="R315" t="s">
        <v>2678</v>
      </c>
      <c r="S315" s="1" t="s">
        <v>1240</v>
      </c>
      <c r="T315" s="1">
        <v>0</v>
      </c>
      <c r="U315" s="1">
        <v>0</v>
      </c>
      <c r="V315" s="1">
        <v>0</v>
      </c>
      <c r="W315" s="1">
        <v>0</v>
      </c>
      <c r="X315" s="1">
        <v>0</v>
      </c>
      <c r="Y315" s="1">
        <v>0</v>
      </c>
      <c r="Z315" s="1">
        <v>2683</v>
      </c>
      <c r="AA315">
        <v>3.8</v>
      </c>
      <c r="AB315" s="1" t="s">
        <v>1241</v>
      </c>
      <c r="AC315" s="1" t="s">
        <v>1961</v>
      </c>
      <c r="AD315" t="s">
        <v>102</v>
      </c>
      <c r="AE315" t="s">
        <v>2367</v>
      </c>
      <c r="AF315" t="s">
        <v>102</v>
      </c>
      <c r="AG315">
        <v>1</v>
      </c>
      <c r="AH315" t="s">
        <v>17</v>
      </c>
      <c r="AI315">
        <v>501</v>
      </c>
      <c r="AJ315">
        <v>1000</v>
      </c>
      <c r="AK315" s="7">
        <f t="shared" si="82"/>
        <v>750.5</v>
      </c>
      <c r="AL315">
        <v>2008</v>
      </c>
      <c r="AM315">
        <v>16</v>
      </c>
      <c r="AN315" t="s">
        <v>53</v>
      </c>
      <c r="AO315" t="s">
        <v>104</v>
      </c>
      <c r="AP315" t="s">
        <v>104</v>
      </c>
      <c r="AQ315" s="8" t="s">
        <v>2397</v>
      </c>
      <c r="AR315" s="8"/>
      <c r="AS315">
        <v>50</v>
      </c>
      <c r="AT315" s="10" t="str">
        <f t="shared" si="83"/>
        <v>50000000</v>
      </c>
      <c r="AU315" s="8"/>
      <c r="AV315" s="8" t="s">
        <v>2408</v>
      </c>
      <c r="AW315" s="8" t="str">
        <f t="shared" si="68"/>
        <v xml:space="preserve">100 000000 </v>
      </c>
      <c r="AX315" t="s">
        <v>2357</v>
      </c>
    </row>
    <row r="316" spans="1:50" ht="39" customHeight="1" x14ac:dyDescent="0.35">
      <c r="A316" t="s">
        <v>1242</v>
      </c>
      <c r="B316" t="e" cm="1">
        <f t="array" ref="B316">IF(SEARCH("DATA SCIENTIST",UPPER(A316),1),"DATA SCIENTIST",IF(SEARCH("DATA ANALYST",UPPER(A316),1),"DATA ANALYST",IF(SEARCH("DATA ENGINEER",UPPER(A316),1),"DATA ENGINEER",others)))</f>
        <v>#VALUE!</v>
      </c>
      <c r="C316" t="s">
        <v>2378</v>
      </c>
      <c r="D316" t="s">
        <v>807</v>
      </c>
      <c r="G316">
        <v>49</v>
      </c>
      <c r="H316">
        <v>49</v>
      </c>
      <c r="K316" t="s">
        <v>2468</v>
      </c>
      <c r="L316">
        <v>113</v>
      </c>
      <c r="O316">
        <v>113</v>
      </c>
      <c r="P316" t="s">
        <v>2498</v>
      </c>
      <c r="Q316">
        <v>81</v>
      </c>
      <c r="R316" t="s">
        <v>2447</v>
      </c>
      <c r="S316" s="1" t="s">
        <v>1243</v>
      </c>
      <c r="T316" s="1">
        <v>0</v>
      </c>
      <c r="U316" s="1">
        <v>0</v>
      </c>
      <c r="V316" s="1">
        <v>0</v>
      </c>
      <c r="W316" s="1">
        <v>0</v>
      </c>
      <c r="X316" s="1">
        <v>0</v>
      </c>
      <c r="Y316" s="1">
        <v>1</v>
      </c>
      <c r="Z316" s="1">
        <v>4744</v>
      </c>
      <c r="AA316">
        <v>2.7</v>
      </c>
      <c r="AB316" s="1" t="s">
        <v>809</v>
      </c>
      <c r="AC316" s="1" t="s">
        <v>1881</v>
      </c>
      <c r="AD316" t="s">
        <v>490</v>
      </c>
      <c r="AE316" t="s">
        <v>2360</v>
      </c>
      <c r="AF316" t="s">
        <v>490</v>
      </c>
      <c r="AG316">
        <v>1</v>
      </c>
      <c r="AH316" t="s">
        <v>52</v>
      </c>
      <c r="AI316">
        <v>201</v>
      </c>
      <c r="AJ316">
        <v>500</v>
      </c>
      <c r="AK316" s="7">
        <f t="shared" si="82"/>
        <v>350.5</v>
      </c>
      <c r="AL316">
        <v>1961</v>
      </c>
      <c r="AM316">
        <v>63</v>
      </c>
      <c r="AN316" t="s">
        <v>18</v>
      </c>
      <c r="AO316" t="s">
        <v>104</v>
      </c>
      <c r="AP316" t="s">
        <v>104</v>
      </c>
      <c r="AQ316" s="8" t="s">
        <v>2402</v>
      </c>
      <c r="AR316" s="8"/>
      <c r="AS316">
        <v>25</v>
      </c>
      <c r="AT316" s="10" t="str">
        <f t="shared" si="83"/>
        <v>25000000</v>
      </c>
      <c r="AU316" s="8"/>
      <c r="AV316" s="8" t="s">
        <v>2414</v>
      </c>
      <c r="AW316" s="8" t="str">
        <f t="shared" si="68"/>
        <v xml:space="preserve">50 000000 </v>
      </c>
      <c r="AX316" t="s">
        <v>2357</v>
      </c>
    </row>
    <row r="317" spans="1:50" ht="39" customHeight="1" x14ac:dyDescent="0.35">
      <c r="A317" t="s">
        <v>1244</v>
      </c>
      <c r="B317" t="e" cm="1">
        <f t="array" ref="B317">IF(SEARCH("DATA SCIENTIST",UPPER(A317),1),"DATA SCIENTIST",IF(SEARCH("DATA ANALYST",UPPER(A317),1),"DATA ANALYST",IF(SEARCH("DATA ENGINEER",UPPER(A317),1),"DATA ENGINEER",others)))</f>
        <v>#VALUE!</v>
      </c>
      <c r="C317" t="s">
        <v>2378</v>
      </c>
      <c r="D317" t="s">
        <v>1064</v>
      </c>
      <c r="G317">
        <v>68</v>
      </c>
      <c r="H317">
        <v>68</v>
      </c>
      <c r="K317" t="s">
        <v>2459</v>
      </c>
      <c r="L317">
        <v>139</v>
      </c>
      <c r="O317">
        <v>139</v>
      </c>
      <c r="P317" t="s">
        <v>2474</v>
      </c>
      <c r="Q317">
        <v>103.5</v>
      </c>
      <c r="R317" t="s">
        <v>2672</v>
      </c>
      <c r="S317" s="1" t="s">
        <v>1245</v>
      </c>
      <c r="T317" s="1">
        <v>0</v>
      </c>
      <c r="U317" s="1">
        <v>0</v>
      </c>
      <c r="V317" s="1">
        <v>0</v>
      </c>
      <c r="W317" s="1">
        <v>0</v>
      </c>
      <c r="X317" s="1">
        <v>0</v>
      </c>
      <c r="Y317" s="1">
        <v>1</v>
      </c>
      <c r="Z317" s="1">
        <v>5177</v>
      </c>
      <c r="AA317">
        <v>3.1</v>
      </c>
      <c r="AB317" s="1" t="s">
        <v>1066</v>
      </c>
      <c r="AC317" s="1" t="s">
        <v>1932</v>
      </c>
      <c r="AD317" t="s">
        <v>1067</v>
      </c>
      <c r="AE317" t="s">
        <v>2371</v>
      </c>
      <c r="AF317" t="s">
        <v>1068</v>
      </c>
      <c r="AG317">
        <v>0</v>
      </c>
      <c r="AH317" t="s">
        <v>87</v>
      </c>
      <c r="AI317">
        <v>5001</v>
      </c>
      <c r="AJ317">
        <v>10000</v>
      </c>
      <c r="AK317" s="7">
        <f t="shared" si="82"/>
        <v>7500.5</v>
      </c>
      <c r="AL317">
        <v>1875</v>
      </c>
      <c r="AM317">
        <v>149</v>
      </c>
      <c r="AN317" t="s">
        <v>18</v>
      </c>
      <c r="AO317" t="s">
        <v>217</v>
      </c>
      <c r="AP317" t="s">
        <v>218</v>
      </c>
      <c r="AQ317" s="8" t="s">
        <v>94</v>
      </c>
      <c r="AR317" s="8"/>
      <c r="AS317" t="s">
        <v>2415</v>
      </c>
      <c r="AT317" s="10" t="e" cm="1">
        <f t="array" ref="AT317">_xlfn.IFS(SEARCH("m",AS317,1),SUBSTITUTE(AS317,"million","000000",1),SEARCH("b",AS317,1),SUBSTITUTE(AS317,"billion","000000000",1))</f>
        <v>#VALUE!</v>
      </c>
      <c r="AU317" s="8"/>
      <c r="AV317" s="8"/>
      <c r="AW317" s="8" t="e">
        <f t="shared" si="68"/>
        <v>#VALUE!</v>
      </c>
      <c r="AX317" t="s">
        <v>2357</v>
      </c>
    </row>
    <row r="318" spans="1:50" ht="39" customHeight="1" x14ac:dyDescent="0.35">
      <c r="A318" t="s">
        <v>1246</v>
      </c>
      <c r="B318" t="e" cm="1">
        <f t="array" ref="B318">IF(SEARCH("DATA SCIENTIST",UPPER(A318),1),"DATA SCIENTIST",IF(SEARCH("DATA ANALYST",UPPER(A318),1),"DATA ANALYST",IF(SEARCH("DATA ENGINEER",UPPER(A318),1),"DATA ENGINEER",others)))</f>
        <v>#VALUE!</v>
      </c>
      <c r="C318" t="s">
        <v>2378</v>
      </c>
      <c r="D318" t="s">
        <v>1247</v>
      </c>
      <c r="G318">
        <v>121</v>
      </c>
      <c r="H318">
        <v>121</v>
      </c>
      <c r="K318" t="s">
        <v>2489</v>
      </c>
      <c r="L318">
        <v>203</v>
      </c>
      <c r="O318">
        <v>203</v>
      </c>
      <c r="P318" t="s">
        <v>2606</v>
      </c>
      <c r="Q318">
        <v>162</v>
      </c>
      <c r="R318" t="s">
        <v>2596</v>
      </c>
      <c r="S318" s="1" t="s">
        <v>2255</v>
      </c>
      <c r="T318" s="1">
        <v>1</v>
      </c>
      <c r="U318" s="1">
        <v>1</v>
      </c>
      <c r="V318" s="1">
        <v>1</v>
      </c>
      <c r="W318" s="1">
        <v>1</v>
      </c>
      <c r="X318" s="1">
        <v>1</v>
      </c>
      <c r="Y318" s="1">
        <v>0</v>
      </c>
      <c r="Z318" s="1">
        <v>3978</v>
      </c>
      <c r="AA318">
        <v>4</v>
      </c>
      <c r="AB318" s="1" t="s">
        <v>1248</v>
      </c>
      <c r="AC318" s="1" t="s">
        <v>1962</v>
      </c>
      <c r="AD318" t="s">
        <v>79</v>
      </c>
      <c r="AE318" t="s">
        <v>2365</v>
      </c>
      <c r="AF318" t="s">
        <v>1249</v>
      </c>
      <c r="AG318">
        <v>0</v>
      </c>
      <c r="AH318" t="s">
        <v>37</v>
      </c>
      <c r="AI318">
        <v>1001</v>
      </c>
      <c r="AJ318">
        <v>5000</v>
      </c>
      <c r="AK318" s="7">
        <f t="shared" si="82"/>
        <v>3000.5</v>
      </c>
      <c r="AL318">
        <v>2007</v>
      </c>
      <c r="AM318">
        <v>17</v>
      </c>
      <c r="AN318" t="s">
        <v>18</v>
      </c>
      <c r="AO318" t="s">
        <v>74</v>
      </c>
      <c r="AP318" t="s">
        <v>75</v>
      </c>
      <c r="AQ318" s="8" t="s">
        <v>47</v>
      </c>
      <c r="AR318" s="8" t="s">
        <v>47</v>
      </c>
      <c r="AT318" s="10" t="e" cm="1">
        <f t="array" ref="AT318">_xlfn.IFS(SEARCH("m",AS318,1),SUBSTITUTE(AS318,"million","000000",1),SEARCH("b",AS318,1),SUBSTITUTE(AS318,"billion","000000000",1))</f>
        <v>#VALUE!</v>
      </c>
      <c r="AU318" s="8"/>
      <c r="AV318" s="8"/>
      <c r="AW318" s="8" t="e">
        <f t="shared" si="68"/>
        <v>#VALUE!</v>
      </c>
      <c r="AX318" t="s">
        <v>1250</v>
      </c>
    </row>
    <row r="319" spans="1:50" ht="39" customHeight="1" x14ac:dyDescent="0.35">
      <c r="A319" t="s">
        <v>1251</v>
      </c>
      <c r="B319" t="e" cm="1">
        <f t="array" ref="B319">IF(SEARCH("DATA SCIENTIST",UPPER(A319),1),"DATA SCIENTIST",IF(SEARCH("DATA ANALYST",UPPER(A319),1),"DATA ANALYST",IF(SEARCH("DATA ENGINEER",UPPER(A319),1),"DATA ENGINEER",others)))</f>
        <v>#VALUE!</v>
      </c>
      <c r="C319" t="s">
        <v>2378</v>
      </c>
      <c r="D319" t="s">
        <v>1252</v>
      </c>
      <c r="G319">
        <v>52</v>
      </c>
      <c r="H319">
        <v>52</v>
      </c>
      <c r="K319" t="s">
        <v>2460</v>
      </c>
      <c r="L319">
        <v>85</v>
      </c>
      <c r="O319">
        <v>85</v>
      </c>
      <c r="P319" t="s">
        <v>2454</v>
      </c>
      <c r="Q319">
        <v>68.5</v>
      </c>
      <c r="R319" t="s">
        <v>2717</v>
      </c>
      <c r="S319" s="1" t="s">
        <v>1253</v>
      </c>
      <c r="T319" s="1">
        <v>1</v>
      </c>
      <c r="U319" s="1">
        <v>1</v>
      </c>
      <c r="V319" s="1">
        <v>1</v>
      </c>
      <c r="W319" s="1">
        <v>0</v>
      </c>
      <c r="X319" s="1">
        <v>1</v>
      </c>
      <c r="Y319" s="1">
        <v>0</v>
      </c>
      <c r="Z319" s="1">
        <v>3419</v>
      </c>
      <c r="AA319">
        <v>3.5</v>
      </c>
      <c r="AB319" s="1" t="s">
        <v>184</v>
      </c>
      <c r="AC319" s="1" t="s">
        <v>1751</v>
      </c>
      <c r="AD319" t="s">
        <v>185</v>
      </c>
      <c r="AE319" t="s">
        <v>2365</v>
      </c>
      <c r="AF319" t="s">
        <v>185</v>
      </c>
      <c r="AG319">
        <v>1</v>
      </c>
      <c r="AH319" t="s">
        <v>37</v>
      </c>
      <c r="AI319">
        <v>1001</v>
      </c>
      <c r="AJ319">
        <v>5000</v>
      </c>
      <c r="AK319" s="7">
        <f t="shared" si="82"/>
        <v>3000.5</v>
      </c>
      <c r="AL319">
        <v>1969</v>
      </c>
      <c r="AM319">
        <v>55</v>
      </c>
      <c r="AN319" t="s">
        <v>18</v>
      </c>
      <c r="AO319" t="s">
        <v>186</v>
      </c>
      <c r="AP319" t="s">
        <v>75</v>
      </c>
      <c r="AQ319" s="8" t="s">
        <v>2401</v>
      </c>
      <c r="AR319" s="8"/>
      <c r="AS319">
        <v>1</v>
      </c>
      <c r="AT319" s="10" t="str">
        <f t="shared" ref="AT319:AT320" si="84">IF(SEARCH("b",AV319,1),_xlfn.CONCAT(AS319,"000000000"),0)</f>
        <v>1000000000</v>
      </c>
      <c r="AU319" s="8"/>
      <c r="AV319" s="8" t="s">
        <v>2413</v>
      </c>
      <c r="AW319" s="8" t="e">
        <f t="shared" si="68"/>
        <v>#VALUE!</v>
      </c>
      <c r="AX319" t="s">
        <v>187</v>
      </c>
    </row>
    <row r="320" spans="1:50" ht="39" customHeight="1" x14ac:dyDescent="0.35">
      <c r="A320" t="s">
        <v>2256</v>
      </c>
      <c r="B320" t="str" cm="1">
        <f t="array" ref="B320">IF(SEARCH("DATA SCIENTIST",UPPER(A320),1),"DATA SCIENTIST",IF(SEARCH("DATA ANALYST",UPPER(A320),1),"DATA ANALYST",IF(SEARCH("DATA ENGINEER",UPPER(A320),1),"DATA ENGINEER",others)))</f>
        <v>DATA SCIENTIST</v>
      </c>
      <c r="C320" t="s">
        <v>2378</v>
      </c>
      <c r="D320" t="s">
        <v>1254</v>
      </c>
      <c r="G320">
        <v>81</v>
      </c>
      <c r="H320">
        <v>81</v>
      </c>
      <c r="K320" t="s">
        <v>2447</v>
      </c>
      <c r="L320">
        <v>140</v>
      </c>
      <c r="O320">
        <v>140</v>
      </c>
      <c r="P320" t="s">
        <v>2553</v>
      </c>
      <c r="Q320">
        <v>110.5</v>
      </c>
      <c r="R320" t="s">
        <v>2718</v>
      </c>
      <c r="S320" t="s">
        <v>2257</v>
      </c>
      <c r="T320" s="1">
        <v>0</v>
      </c>
      <c r="U320" s="1">
        <v>1</v>
      </c>
      <c r="V320" s="1">
        <v>1</v>
      </c>
      <c r="W320" s="1">
        <v>0</v>
      </c>
      <c r="X320" s="1">
        <v>0</v>
      </c>
      <c r="Y320" s="1">
        <v>0</v>
      </c>
      <c r="Z320" s="1">
        <v>1735</v>
      </c>
      <c r="AA320">
        <v>3.4</v>
      </c>
      <c r="AB320" s="1" t="s">
        <v>1255</v>
      </c>
      <c r="AC320" s="1" t="s">
        <v>1963</v>
      </c>
      <c r="AD320" t="s">
        <v>1256</v>
      </c>
      <c r="AE320" t="s">
        <v>2376</v>
      </c>
      <c r="AF320" t="s">
        <v>44</v>
      </c>
      <c r="AG320">
        <v>0</v>
      </c>
      <c r="AH320" t="s">
        <v>24</v>
      </c>
      <c r="AL320">
        <v>1978</v>
      </c>
      <c r="AM320">
        <v>46</v>
      </c>
      <c r="AN320" t="s">
        <v>53</v>
      </c>
      <c r="AO320" t="s">
        <v>129</v>
      </c>
      <c r="AP320" t="s">
        <v>130</v>
      </c>
      <c r="AQ320" s="8" t="s">
        <v>2405</v>
      </c>
      <c r="AR320" s="8"/>
      <c r="AS320">
        <v>5</v>
      </c>
      <c r="AT320" s="10" t="str">
        <f t="shared" si="84"/>
        <v>5000000000</v>
      </c>
      <c r="AU320" s="8"/>
      <c r="AV320" s="8" t="s">
        <v>2418</v>
      </c>
      <c r="AW320" s="8" t="e">
        <f t="shared" si="68"/>
        <v>#VALUE!</v>
      </c>
      <c r="AX320" t="s">
        <v>1257</v>
      </c>
    </row>
    <row r="321" spans="1:50" ht="39" customHeight="1" x14ac:dyDescent="0.35">
      <c r="A321" t="s">
        <v>1258</v>
      </c>
      <c r="B321" t="e" cm="1">
        <f t="array" ref="B321">IF(SEARCH("DATA SCIENTIST",UPPER(A321),1),"DATA SCIENTIST",IF(SEARCH("DATA ANALYST",UPPER(A321),1),"DATA ANALYST",IF(SEARCH("DATA ENGINEER",UPPER(A321),1),"DATA ENGINEER",others)))</f>
        <v>#VALUE!</v>
      </c>
      <c r="C321" t="s">
        <v>2378</v>
      </c>
      <c r="D321" t="s">
        <v>1259</v>
      </c>
      <c r="G321">
        <v>83</v>
      </c>
      <c r="H321">
        <v>83</v>
      </c>
      <c r="K321" t="s">
        <v>2442</v>
      </c>
      <c r="L321">
        <v>148</v>
      </c>
      <c r="O321">
        <v>148</v>
      </c>
      <c r="P321" t="s">
        <v>2557</v>
      </c>
      <c r="Q321">
        <v>115.5</v>
      </c>
      <c r="R321" t="s">
        <v>2719</v>
      </c>
      <c r="S321" s="1" t="s">
        <v>1260</v>
      </c>
      <c r="T321" s="1">
        <v>1</v>
      </c>
      <c r="U321" s="1">
        <v>0</v>
      </c>
      <c r="V321" s="1">
        <v>1</v>
      </c>
      <c r="W321" s="1">
        <v>0</v>
      </c>
      <c r="X321" s="1">
        <v>0</v>
      </c>
      <c r="Y321" s="1">
        <v>1</v>
      </c>
      <c r="Z321" s="1">
        <v>6577</v>
      </c>
      <c r="AA321">
        <v>3.7</v>
      </c>
      <c r="AB321" s="1" t="s">
        <v>1261</v>
      </c>
      <c r="AC321" s="1" t="s">
        <v>1964</v>
      </c>
      <c r="AD321" t="s">
        <v>1262</v>
      </c>
      <c r="AE321" t="s">
        <v>2394</v>
      </c>
      <c r="AF321" t="s">
        <v>1262</v>
      </c>
      <c r="AG321">
        <v>1</v>
      </c>
      <c r="AH321" t="s">
        <v>52</v>
      </c>
      <c r="AI321">
        <v>201</v>
      </c>
      <c r="AJ321">
        <v>500</v>
      </c>
      <c r="AK321" s="7">
        <f t="shared" ref="AK321:AK328" si="85">AVERAGE(AI321,AJ321)</f>
        <v>350.5</v>
      </c>
      <c r="AL321" t="s">
        <v>2357</v>
      </c>
      <c r="AM321" t="s">
        <v>2357</v>
      </c>
      <c r="AN321" t="s">
        <v>111</v>
      </c>
      <c r="AO321" t="s">
        <v>129</v>
      </c>
      <c r="AP321" t="s">
        <v>130</v>
      </c>
      <c r="AQ321" s="8" t="s">
        <v>2399</v>
      </c>
      <c r="AR321" s="8"/>
      <c r="AS321">
        <v>100</v>
      </c>
      <c r="AT321" s="10" t="str">
        <f t="shared" ref="AT321" si="86">IF(SEARCH("m",AV321,1),_xlfn.CONCAT(AS321,"000000"),0)</f>
        <v>100000000</v>
      </c>
      <c r="AU321" s="8"/>
      <c r="AV321" s="8" t="s">
        <v>2410</v>
      </c>
      <c r="AW321" s="8" t="str">
        <f t="shared" si="68"/>
        <v xml:space="preserve">500 000000 </v>
      </c>
      <c r="AX321" t="s">
        <v>2357</v>
      </c>
    </row>
    <row r="322" spans="1:50" ht="39" customHeight="1" x14ac:dyDescent="0.35">
      <c r="A322" t="s">
        <v>2258</v>
      </c>
      <c r="B322" t="str" cm="1">
        <f t="array" ref="B322">IF(SEARCH("DATA SCIENTIST",UPPER(A322),1),"DATA SCIENTIST",IF(SEARCH("DATA ANALYST",UPPER(A322),1),"DATA ANALYST",IF(SEARCH("DATA ENGINEER",UPPER(A322),1),"DATA ENGINEER",others)))</f>
        <v>DATA SCIENTIST</v>
      </c>
      <c r="C322" t="s">
        <v>2427</v>
      </c>
      <c r="D322" t="s">
        <v>483</v>
      </c>
      <c r="G322">
        <v>60</v>
      </c>
      <c r="H322">
        <v>60</v>
      </c>
      <c r="K322" t="s">
        <v>2471</v>
      </c>
      <c r="L322">
        <v>101</v>
      </c>
      <c r="O322">
        <v>101</v>
      </c>
      <c r="P322" t="s">
        <v>2532</v>
      </c>
      <c r="Q322">
        <v>80.5</v>
      </c>
      <c r="R322" t="s">
        <v>2662</v>
      </c>
      <c r="S322" s="1" t="s">
        <v>2259</v>
      </c>
      <c r="T322" s="1">
        <v>0</v>
      </c>
      <c r="U322" s="1">
        <v>1</v>
      </c>
      <c r="V322" s="1">
        <v>0</v>
      </c>
      <c r="W322" s="1">
        <v>0</v>
      </c>
      <c r="X322" s="1">
        <v>0</v>
      </c>
      <c r="Y322" s="1">
        <v>1</v>
      </c>
      <c r="Z322" s="1">
        <v>5188</v>
      </c>
      <c r="AA322">
        <v>3.8</v>
      </c>
      <c r="AB322" s="1" t="s">
        <v>35</v>
      </c>
      <c r="AC322" s="1" t="s">
        <v>1721</v>
      </c>
      <c r="AD322" t="s">
        <v>36</v>
      </c>
      <c r="AE322" t="s">
        <v>2362</v>
      </c>
      <c r="AF322" t="s">
        <v>36</v>
      </c>
      <c r="AG322">
        <v>1</v>
      </c>
      <c r="AH322" t="s">
        <v>37</v>
      </c>
      <c r="AI322">
        <v>1001</v>
      </c>
      <c r="AJ322">
        <v>5000</v>
      </c>
      <c r="AK322" s="7">
        <f t="shared" si="85"/>
        <v>3000.5</v>
      </c>
      <c r="AL322">
        <v>1965</v>
      </c>
      <c r="AM322">
        <v>59</v>
      </c>
      <c r="AN322" t="s">
        <v>38</v>
      </c>
      <c r="AO322" t="s">
        <v>39</v>
      </c>
      <c r="AP322" t="s">
        <v>40</v>
      </c>
      <c r="AQ322" s="8" t="s">
        <v>2400</v>
      </c>
      <c r="AR322" s="8"/>
      <c r="AS322" t="s">
        <v>2411</v>
      </c>
      <c r="AT322" s="10" t="e">
        <f>IF(SEARCH("m",AS378,1),SUBSTITUTE(AS378,"million","000000",1),)</f>
        <v>#VALUE!</v>
      </c>
      <c r="AU322" s="8"/>
      <c r="AV322" s="8" t="s">
        <v>2412</v>
      </c>
      <c r="AW322" s="8" t="e">
        <f t="shared" si="68"/>
        <v>#VALUE!</v>
      </c>
      <c r="AX322" t="s">
        <v>41</v>
      </c>
    </row>
    <row r="323" spans="1:50" ht="39" customHeight="1" x14ac:dyDescent="0.35">
      <c r="A323" t="s">
        <v>1263</v>
      </c>
      <c r="B323" t="e" cm="1">
        <f t="array" ref="B323">IF(SEARCH("DATA SCIENTIST",UPPER(A323),1),"DATA SCIENTIST",IF(SEARCH("DATA ANALYST",UPPER(A323),1),"DATA ANALYST",IF(SEARCH("DATA ENGINEER",UPPER(A323),1),"DATA ENGINEER",others)))</f>
        <v>#VALUE!</v>
      </c>
      <c r="C323" t="s">
        <v>2378</v>
      </c>
      <c r="D323" t="s">
        <v>1264</v>
      </c>
      <c r="G323">
        <v>31</v>
      </c>
      <c r="H323">
        <v>31</v>
      </c>
      <c r="K323" t="s">
        <v>2484</v>
      </c>
      <c r="L323">
        <v>55</v>
      </c>
      <c r="O323">
        <v>55</v>
      </c>
      <c r="P323" t="s">
        <v>2482</v>
      </c>
      <c r="Q323">
        <v>43</v>
      </c>
      <c r="R323" t="s">
        <v>2493</v>
      </c>
      <c r="S323" s="1" t="s">
        <v>1265</v>
      </c>
      <c r="T323" s="1">
        <v>0</v>
      </c>
      <c r="U323" s="1">
        <v>0</v>
      </c>
      <c r="V323" s="1">
        <v>1</v>
      </c>
      <c r="W323" s="1">
        <v>0</v>
      </c>
      <c r="X323" s="1">
        <v>0</v>
      </c>
      <c r="Y323" s="1">
        <v>1</v>
      </c>
      <c r="Z323" s="1">
        <v>4338</v>
      </c>
      <c r="AA323">
        <v>4.5999999999999996</v>
      </c>
      <c r="AB323" s="1" t="s">
        <v>1266</v>
      </c>
      <c r="AC323" s="1" t="s">
        <v>1965</v>
      </c>
      <c r="AD323" t="s">
        <v>1267</v>
      </c>
      <c r="AE323" t="s">
        <v>2394</v>
      </c>
      <c r="AF323" t="s">
        <v>1267</v>
      </c>
      <c r="AG323">
        <v>1</v>
      </c>
      <c r="AH323" t="s">
        <v>17</v>
      </c>
      <c r="AI323">
        <v>501</v>
      </c>
      <c r="AJ323">
        <v>1000</v>
      </c>
      <c r="AK323" s="7">
        <f t="shared" si="85"/>
        <v>750.5</v>
      </c>
      <c r="AL323">
        <v>1992</v>
      </c>
      <c r="AM323">
        <v>32</v>
      </c>
      <c r="AN323" t="s">
        <v>18</v>
      </c>
      <c r="AO323" t="s">
        <v>717</v>
      </c>
      <c r="AP323" t="s">
        <v>59</v>
      </c>
      <c r="AQ323" s="8" t="s">
        <v>2399</v>
      </c>
      <c r="AR323" s="8"/>
      <c r="AS323">
        <v>100</v>
      </c>
      <c r="AT323" s="10" t="str">
        <f>IF(SEARCH("m",AV323,1),_xlfn.CONCAT(AS323,"000000"),0)</f>
        <v>100000000</v>
      </c>
      <c r="AU323" s="8"/>
      <c r="AV323" s="8" t="s">
        <v>2410</v>
      </c>
      <c r="AW323" s="8" t="str">
        <f t="shared" ref="AW323:AW386" si="87">IF(SEARCH("m",AV323,1),SUBSTITUTE(AV323,"million","000000",1),SUBSTITUTE(AV323,"billion","000000000",1))</f>
        <v xml:space="preserve">500 000000 </v>
      </c>
      <c r="AX323" t="s">
        <v>2357</v>
      </c>
    </row>
    <row r="324" spans="1:50" ht="39" customHeight="1" x14ac:dyDescent="0.35">
      <c r="A324" t="s">
        <v>1268</v>
      </c>
      <c r="B324" t="e" cm="1">
        <f t="array" ref="B324">IF(SEARCH("DATA SCIENTIST",UPPER(A324),1),"DATA SCIENTIST",IF(SEARCH("DATA ANALYST",UPPER(A324),1),"DATA ANALYST",IF(SEARCH("DATA ENGINEER",UPPER(A324),1),"DATA ENGINEER",others)))</f>
        <v>#VALUE!</v>
      </c>
      <c r="C324" t="s">
        <v>2378</v>
      </c>
      <c r="D324" t="s">
        <v>1269</v>
      </c>
      <c r="G324">
        <v>102</v>
      </c>
      <c r="H324">
        <v>102</v>
      </c>
      <c r="K324" t="s">
        <v>2443</v>
      </c>
      <c r="L324">
        <v>178</v>
      </c>
      <c r="O324">
        <v>178</v>
      </c>
      <c r="P324" t="s">
        <v>2607</v>
      </c>
      <c r="Q324">
        <v>140</v>
      </c>
      <c r="R324" t="s">
        <v>2553</v>
      </c>
      <c r="S324" s="1" t="s">
        <v>1270</v>
      </c>
      <c r="T324" s="1">
        <v>0</v>
      </c>
      <c r="U324" s="1">
        <v>0</v>
      </c>
      <c r="V324" s="1">
        <v>1</v>
      </c>
      <c r="W324" s="1">
        <v>0</v>
      </c>
      <c r="X324" s="1">
        <v>0</v>
      </c>
      <c r="Y324" s="1">
        <v>1</v>
      </c>
      <c r="Z324" s="1">
        <v>5456</v>
      </c>
      <c r="AA324">
        <v>4.4000000000000004</v>
      </c>
      <c r="AB324" s="1" t="s">
        <v>1271</v>
      </c>
      <c r="AC324" s="1" t="s">
        <v>1966</v>
      </c>
      <c r="AD324" t="s">
        <v>102</v>
      </c>
      <c r="AE324" t="s">
        <v>2367</v>
      </c>
      <c r="AF324" t="s">
        <v>102</v>
      </c>
      <c r="AG324">
        <v>1</v>
      </c>
      <c r="AH324" t="s">
        <v>52</v>
      </c>
      <c r="AI324">
        <v>201</v>
      </c>
      <c r="AJ324">
        <v>500</v>
      </c>
      <c r="AK324" s="7">
        <f t="shared" si="85"/>
        <v>350.5</v>
      </c>
      <c r="AL324">
        <v>2003</v>
      </c>
      <c r="AM324">
        <v>21</v>
      </c>
      <c r="AN324" t="s">
        <v>53</v>
      </c>
      <c r="AO324" t="s">
        <v>104</v>
      </c>
      <c r="AP324" t="s">
        <v>104</v>
      </c>
      <c r="AQ324" s="8" t="s">
        <v>47</v>
      </c>
      <c r="AR324" s="8" t="s">
        <v>47</v>
      </c>
      <c r="AT324" s="10" t="e" cm="1">
        <f t="array" ref="AT324">_xlfn.IFS(SEARCH("m",AS324,1),SUBSTITUTE(AS324,"million","000000",1),SEARCH("b",AS324,1),SUBSTITUTE(AS324,"billion","000000000",1))</f>
        <v>#VALUE!</v>
      </c>
      <c r="AU324" s="8"/>
      <c r="AV324" s="8"/>
      <c r="AW324" s="8" t="e">
        <f t="shared" si="87"/>
        <v>#VALUE!</v>
      </c>
      <c r="AX324" t="s">
        <v>2357</v>
      </c>
    </row>
    <row r="325" spans="1:50" ht="39" customHeight="1" x14ac:dyDescent="0.35">
      <c r="A325" t="s">
        <v>1272</v>
      </c>
      <c r="B325" t="e" cm="1">
        <f t="array" ref="B325">IF(SEARCH("DATA SCIENTIST",UPPER(A325),1),"DATA SCIENTIST",IF(SEARCH("DATA ANALYST",UPPER(A325),1),"DATA ANALYST",IF(SEARCH("DATA ENGINEER",UPPER(A325),1),"DATA ENGINEER",others)))</f>
        <v>#VALUE!</v>
      </c>
      <c r="C325" t="s">
        <v>2427</v>
      </c>
      <c r="D325" t="s">
        <v>1273</v>
      </c>
      <c r="E325" t="s">
        <v>2744</v>
      </c>
      <c r="F325" t="s">
        <v>2753</v>
      </c>
      <c r="G325">
        <v>110</v>
      </c>
      <c r="H325">
        <v>110</v>
      </c>
      <c r="K325" t="s">
        <v>2446</v>
      </c>
      <c r="L325">
        <v>130</v>
      </c>
      <c r="O325">
        <v>130</v>
      </c>
      <c r="P325" t="s">
        <v>2524</v>
      </c>
      <c r="Q325">
        <v>120</v>
      </c>
      <c r="R325" t="s">
        <v>2437</v>
      </c>
      <c r="S325" s="1" t="s">
        <v>1274</v>
      </c>
      <c r="T325" s="1">
        <v>0</v>
      </c>
      <c r="U325" s="1">
        <v>0</v>
      </c>
      <c r="V325" s="1">
        <v>0</v>
      </c>
      <c r="W325" s="1">
        <v>0</v>
      </c>
      <c r="X325" s="1">
        <v>0</v>
      </c>
      <c r="Y325" s="1">
        <v>1</v>
      </c>
      <c r="Z325" s="1">
        <v>3214</v>
      </c>
      <c r="AA325" t="s">
        <v>2357</v>
      </c>
      <c r="AB325" t="s">
        <v>1178</v>
      </c>
      <c r="AC325" s="1" t="s">
        <v>1178</v>
      </c>
      <c r="AD325" t="s">
        <v>102</v>
      </c>
      <c r="AE325" t="s">
        <v>2367</v>
      </c>
      <c r="AF325" t="s">
        <v>838</v>
      </c>
      <c r="AG325">
        <v>0</v>
      </c>
      <c r="AH325" t="s">
        <v>227</v>
      </c>
      <c r="AI325" t="s">
        <v>227</v>
      </c>
      <c r="AK325" s="7" t="e">
        <f t="shared" si="85"/>
        <v>#DIV/0!</v>
      </c>
      <c r="AL325" t="s">
        <v>2357</v>
      </c>
      <c r="AM325" t="s">
        <v>2357</v>
      </c>
      <c r="AN325" t="s">
        <v>18</v>
      </c>
      <c r="AO325" t="s">
        <v>2357</v>
      </c>
      <c r="AP325" t="s">
        <v>2357</v>
      </c>
      <c r="AQ325" s="8" t="s">
        <v>47</v>
      </c>
      <c r="AR325" s="8" t="s">
        <v>47</v>
      </c>
      <c r="AT325" s="10" t="e" cm="1">
        <f t="array" ref="AT325">_xlfn.IFS(SEARCH("m",AS325,1),SUBSTITUTE(AS325,"million","000000",1),SEARCH("b",AS325,1),SUBSTITUTE(AS325,"billion","000000000",1))</f>
        <v>#VALUE!</v>
      </c>
      <c r="AU325" s="8"/>
      <c r="AV325" s="8"/>
      <c r="AW325" s="8" t="e">
        <f t="shared" si="87"/>
        <v>#VALUE!</v>
      </c>
      <c r="AX325" t="s">
        <v>2357</v>
      </c>
    </row>
    <row r="326" spans="1:50" ht="39" customHeight="1" x14ac:dyDescent="0.35">
      <c r="A326" t="s">
        <v>1275</v>
      </c>
      <c r="B326" t="e" cm="1">
        <f t="array" ref="B326">IF(SEARCH("DATA SCIENTIST",UPPER(A326),1),"DATA SCIENTIST",IF(SEARCH("DATA ANALYST",UPPER(A326),1),"DATA ANALYST",IF(SEARCH("DATA ENGINEER",UPPER(A326),1),"DATA ENGINEER",others)))</f>
        <v>#VALUE!</v>
      </c>
      <c r="C326" t="s">
        <v>2427</v>
      </c>
      <c r="D326" t="s">
        <v>1276</v>
      </c>
      <c r="G326">
        <v>48</v>
      </c>
      <c r="H326">
        <v>48</v>
      </c>
      <c r="K326" t="s">
        <v>2510</v>
      </c>
      <c r="L326">
        <v>85</v>
      </c>
      <c r="O326">
        <v>85</v>
      </c>
      <c r="P326" t="s">
        <v>2454</v>
      </c>
      <c r="Q326">
        <v>66.5</v>
      </c>
      <c r="R326" t="s">
        <v>2648</v>
      </c>
      <c r="S326" s="1" t="s">
        <v>1277</v>
      </c>
      <c r="T326" s="1">
        <v>0</v>
      </c>
      <c r="U326" s="1">
        <v>0</v>
      </c>
      <c r="V326" s="1">
        <v>1</v>
      </c>
      <c r="W326" s="1">
        <v>0</v>
      </c>
      <c r="X326" s="1">
        <v>0</v>
      </c>
      <c r="Y326" s="1">
        <v>1</v>
      </c>
      <c r="Z326" s="1">
        <v>3776</v>
      </c>
      <c r="AA326">
        <v>3</v>
      </c>
      <c r="AB326" s="1" t="s">
        <v>1278</v>
      </c>
      <c r="AC326" s="1" t="s">
        <v>1967</v>
      </c>
      <c r="AD326" t="s">
        <v>311</v>
      </c>
      <c r="AE326" t="s">
        <v>2380</v>
      </c>
      <c r="AF326" t="s">
        <v>311</v>
      </c>
      <c r="AG326">
        <v>1</v>
      </c>
      <c r="AH326" t="s">
        <v>87</v>
      </c>
      <c r="AI326">
        <v>5001</v>
      </c>
      <c r="AJ326">
        <v>10000</v>
      </c>
      <c r="AK326" s="7">
        <f t="shared" si="85"/>
        <v>7500.5</v>
      </c>
      <c r="AL326">
        <v>1983</v>
      </c>
      <c r="AM326">
        <v>41</v>
      </c>
      <c r="AN326" t="s">
        <v>18</v>
      </c>
      <c r="AO326" t="s">
        <v>129</v>
      </c>
      <c r="AP326" t="s">
        <v>130</v>
      </c>
      <c r="AQ326" s="8" t="s">
        <v>2405</v>
      </c>
      <c r="AR326" s="8"/>
      <c r="AS326">
        <v>5</v>
      </c>
      <c r="AT326" s="10" t="str">
        <f>IF(SEARCH("b",AV326,1),_xlfn.CONCAT(AS326,"000000000"),0)</f>
        <v>5000000000</v>
      </c>
      <c r="AU326" s="8"/>
      <c r="AV326" s="8" t="s">
        <v>2418</v>
      </c>
      <c r="AW326" s="8" t="e">
        <f t="shared" si="87"/>
        <v>#VALUE!</v>
      </c>
      <c r="AX326" t="s">
        <v>1279</v>
      </c>
    </row>
    <row r="327" spans="1:50" ht="39" customHeight="1" x14ac:dyDescent="0.35">
      <c r="A327" t="s">
        <v>1280</v>
      </c>
      <c r="B327" t="e" cm="1">
        <f t="array" ref="B327">IF(SEARCH("DATA SCIENTIST",UPPER(A327),1),"DATA SCIENTIST",IF(SEARCH("DATA ANALYST",UPPER(A327),1),"DATA ANALYST",IF(SEARCH("DATA ENGINEER",UPPER(A327),1),"DATA ENGINEER",others)))</f>
        <v>#VALUE!</v>
      </c>
      <c r="C327" t="s">
        <v>2378</v>
      </c>
      <c r="D327" t="s">
        <v>1281</v>
      </c>
      <c r="G327">
        <v>66</v>
      </c>
      <c r="H327">
        <v>66</v>
      </c>
      <c r="K327" t="s">
        <v>2515</v>
      </c>
      <c r="L327">
        <v>123</v>
      </c>
      <c r="O327">
        <v>123</v>
      </c>
      <c r="P327" t="s">
        <v>2567</v>
      </c>
      <c r="Q327">
        <v>94.5</v>
      </c>
      <c r="R327" t="s">
        <v>2699</v>
      </c>
      <c r="S327" s="1" t="s">
        <v>1282</v>
      </c>
      <c r="T327" s="1">
        <v>1</v>
      </c>
      <c r="U327" s="1">
        <v>0</v>
      </c>
      <c r="V327" s="1">
        <v>0</v>
      </c>
      <c r="W327" s="1">
        <v>1</v>
      </c>
      <c r="X327" s="1">
        <v>0</v>
      </c>
      <c r="Y327" s="1">
        <v>0</v>
      </c>
      <c r="Z327" s="1">
        <v>1504</v>
      </c>
      <c r="AA327">
        <v>4.7</v>
      </c>
      <c r="AB327" s="1" t="s">
        <v>1283</v>
      </c>
      <c r="AC327" s="1" t="s">
        <v>1968</v>
      </c>
      <c r="AD327" t="s">
        <v>79</v>
      </c>
      <c r="AE327" t="s">
        <v>2365</v>
      </c>
      <c r="AF327" t="s">
        <v>498</v>
      </c>
      <c r="AG327">
        <v>0</v>
      </c>
      <c r="AH327" t="s">
        <v>45</v>
      </c>
      <c r="AI327">
        <v>51</v>
      </c>
      <c r="AJ327">
        <v>200</v>
      </c>
      <c r="AK327" s="7">
        <f t="shared" si="85"/>
        <v>125.5</v>
      </c>
      <c r="AL327">
        <v>2006</v>
      </c>
      <c r="AM327">
        <v>18</v>
      </c>
      <c r="AN327" t="s">
        <v>18</v>
      </c>
      <c r="AO327" t="s">
        <v>313</v>
      </c>
      <c r="AP327" t="s">
        <v>32</v>
      </c>
      <c r="AQ327" s="8" t="s">
        <v>2403</v>
      </c>
      <c r="AR327" s="8"/>
      <c r="AS327">
        <v>1</v>
      </c>
      <c r="AT327" s="10" t="str">
        <f t="shared" ref="AT327" si="88">IF(SEARCH("m",AV327,1),_xlfn.CONCAT(AS327,"000000"),0)</f>
        <v>1000000</v>
      </c>
      <c r="AU327" s="8"/>
      <c r="AV327" s="8" t="s">
        <v>2416</v>
      </c>
      <c r="AW327" s="8" t="str">
        <f t="shared" si="87"/>
        <v xml:space="preserve">5 000000 </v>
      </c>
      <c r="AX327" t="s">
        <v>2357</v>
      </c>
    </row>
    <row r="328" spans="1:50" ht="39" customHeight="1" x14ac:dyDescent="0.35">
      <c r="A328" t="s">
        <v>2260</v>
      </c>
      <c r="B328" t="str" cm="1">
        <f t="array" ref="B328">IF(SEARCH("DATA SCIENTIST",UPPER(A328),1),"DATA SCIENTIST",IF(SEARCH("DATA ANALYST",UPPER(A328),1),"DATA ANALYST",IF(SEARCH("DATA ENGINEER",UPPER(A328),1),"DATA ENGINEER",others)))</f>
        <v>DATA SCIENTIST</v>
      </c>
      <c r="C328" t="s">
        <v>2427</v>
      </c>
      <c r="D328" t="s">
        <v>1284</v>
      </c>
      <c r="G328">
        <v>92</v>
      </c>
      <c r="H328">
        <v>92</v>
      </c>
      <c r="K328" t="s">
        <v>2526</v>
      </c>
      <c r="L328">
        <v>146</v>
      </c>
      <c r="O328">
        <v>146</v>
      </c>
      <c r="P328" t="s">
        <v>2556</v>
      </c>
      <c r="Q328">
        <v>119</v>
      </c>
      <c r="R328" t="s">
        <v>2537</v>
      </c>
      <c r="S328" s="1" t="s">
        <v>2261</v>
      </c>
      <c r="T328" s="1">
        <v>0</v>
      </c>
      <c r="U328" s="1">
        <v>1</v>
      </c>
      <c r="V328" s="1">
        <v>0</v>
      </c>
      <c r="W328" s="1">
        <v>0</v>
      </c>
      <c r="X328" s="1">
        <v>0</v>
      </c>
      <c r="Y328" s="1">
        <v>1</v>
      </c>
      <c r="Z328" s="1">
        <v>5186</v>
      </c>
      <c r="AA328">
        <v>3.8</v>
      </c>
      <c r="AB328" s="1" t="s">
        <v>35</v>
      </c>
      <c r="AC328" s="1" t="s">
        <v>1721</v>
      </c>
      <c r="AD328" t="s">
        <v>63</v>
      </c>
      <c r="AE328" t="s">
        <v>2362</v>
      </c>
      <c r="AF328" t="s">
        <v>36</v>
      </c>
      <c r="AG328">
        <v>0</v>
      </c>
      <c r="AH328" t="s">
        <v>37</v>
      </c>
      <c r="AI328">
        <v>1001</v>
      </c>
      <c r="AJ328">
        <v>5000</v>
      </c>
      <c r="AK328" s="7">
        <f t="shared" si="85"/>
        <v>3000.5</v>
      </c>
      <c r="AL328">
        <v>1965</v>
      </c>
      <c r="AM328">
        <v>59</v>
      </c>
      <c r="AN328" t="s">
        <v>38</v>
      </c>
      <c r="AO328" t="s">
        <v>39</v>
      </c>
      <c r="AP328" t="s">
        <v>40</v>
      </c>
      <c r="AQ328" s="8" t="s">
        <v>2400</v>
      </c>
      <c r="AR328" s="8"/>
      <c r="AS328" t="s">
        <v>2411</v>
      </c>
      <c r="AT328" s="10" t="e">
        <f>IF(SEARCH("m",AS384,1),SUBSTITUTE(AS384,"million","000000",1),)</f>
        <v>#VALUE!</v>
      </c>
      <c r="AU328" s="8"/>
      <c r="AV328" s="8" t="s">
        <v>2412</v>
      </c>
      <c r="AW328" s="8" t="e">
        <f t="shared" si="87"/>
        <v>#VALUE!</v>
      </c>
      <c r="AX328" t="s">
        <v>41</v>
      </c>
    </row>
    <row r="329" spans="1:50" ht="39" customHeight="1" x14ac:dyDescent="0.35">
      <c r="A329" s="2" t="s">
        <v>1285</v>
      </c>
      <c r="B329" t="e" cm="1">
        <f t="array" ref="B329">IF(SEARCH("DATA SCIENTIST",UPPER(A329),1),"DATA SCIENTIST",IF(SEARCH("DATA ANALYST",UPPER(A329),1),"DATA ANALYST",IF(SEARCH("DATA ENGINEER",UPPER(A329),1),"DATA ENGINEER",others)))</f>
        <v>#VALUE!</v>
      </c>
      <c r="C329" t="s">
        <v>2378</v>
      </c>
      <c r="D329" s="2" t="s">
        <v>1286</v>
      </c>
      <c r="E329" s="2"/>
      <c r="F329" s="2"/>
      <c r="G329" s="2">
        <v>21</v>
      </c>
      <c r="H329">
        <v>43</v>
      </c>
      <c r="I329" s="4">
        <v>43680</v>
      </c>
      <c r="J329" s="2">
        <v>43</v>
      </c>
      <c r="K329" s="2" t="s">
        <v>2493</v>
      </c>
      <c r="L329" s="2">
        <v>29</v>
      </c>
      <c r="M329" s="4">
        <v>60320</v>
      </c>
      <c r="N329" s="2">
        <v>60</v>
      </c>
      <c r="O329">
        <v>60</v>
      </c>
      <c r="P329" s="2" t="s">
        <v>2471</v>
      </c>
      <c r="Q329" s="6">
        <v>51.5</v>
      </c>
      <c r="R329" s="6" t="s">
        <v>2715</v>
      </c>
      <c r="S329" s="3" t="s">
        <v>1287</v>
      </c>
      <c r="T329" s="1">
        <v>0</v>
      </c>
      <c r="U329" s="1">
        <v>0</v>
      </c>
      <c r="V329" s="1">
        <v>0</v>
      </c>
      <c r="W329" s="1">
        <v>0</v>
      </c>
      <c r="X329" s="1">
        <v>0</v>
      </c>
      <c r="Y329" s="1">
        <v>1</v>
      </c>
      <c r="Z329" s="1">
        <v>1848</v>
      </c>
      <c r="AA329" s="2">
        <v>3.2</v>
      </c>
      <c r="AB329" s="3" t="s">
        <v>1288</v>
      </c>
      <c r="AC329" s="3" t="s">
        <v>1969</v>
      </c>
      <c r="AD329" s="2" t="s">
        <v>237</v>
      </c>
      <c r="AE329" t="s">
        <v>2387</v>
      </c>
      <c r="AF329" s="2" t="s">
        <v>1289</v>
      </c>
      <c r="AG329">
        <v>0</v>
      </c>
      <c r="AH329" s="2" t="s">
        <v>24</v>
      </c>
      <c r="AJ329" s="2"/>
      <c r="AK329" s="2"/>
      <c r="AL329" s="2">
        <v>1996</v>
      </c>
      <c r="AM329">
        <v>28</v>
      </c>
      <c r="AN329" s="2" t="s">
        <v>128</v>
      </c>
      <c r="AO329" s="2" t="s">
        <v>26</v>
      </c>
      <c r="AP329" s="2" t="s">
        <v>27</v>
      </c>
      <c r="AQ329" s="8" t="s">
        <v>94</v>
      </c>
      <c r="AR329" s="9"/>
      <c r="AS329" t="s">
        <v>2415</v>
      </c>
      <c r="AT329" s="10" t="e" cm="1">
        <f t="array" ref="AT329">_xlfn.IFS(SEARCH("m",AS329,1),SUBSTITUTE(AS329,"million","000000",1),SEARCH("b",AS329,1),SUBSTITUTE(AS329,"billion","000000000",1))</f>
        <v>#VALUE!</v>
      </c>
      <c r="AU329" s="9"/>
      <c r="AV329" s="9"/>
      <c r="AW329" s="8" t="e">
        <f t="shared" si="87"/>
        <v>#VALUE!</v>
      </c>
      <c r="AX329" s="2" t="s">
        <v>1290</v>
      </c>
    </row>
    <row r="330" spans="1:50" ht="39" customHeight="1" x14ac:dyDescent="0.35">
      <c r="A330" s="2" t="s">
        <v>1291</v>
      </c>
      <c r="B330" t="e" cm="1">
        <f t="array" ref="B330">IF(SEARCH("DATA SCIENTIST",UPPER(A330),1),"DATA SCIENTIST",IF(SEARCH("DATA ANALYST",UPPER(A330),1),"DATA ANALYST",IF(SEARCH("DATA ENGINEER",UPPER(A330),1),"DATA ENGINEER",others)))</f>
        <v>#VALUE!</v>
      </c>
      <c r="C330" t="s">
        <v>2427</v>
      </c>
      <c r="D330" s="2" t="s">
        <v>1292</v>
      </c>
      <c r="E330" s="2"/>
      <c r="F330" s="2"/>
      <c r="G330" s="2">
        <v>10</v>
      </c>
      <c r="H330">
        <v>21</v>
      </c>
      <c r="I330" s="4">
        <v>20800</v>
      </c>
      <c r="J330" s="2">
        <v>21</v>
      </c>
      <c r="K330" s="2" t="s">
        <v>2506</v>
      </c>
      <c r="L330" s="2">
        <v>17</v>
      </c>
      <c r="M330" s="4">
        <v>35360</v>
      </c>
      <c r="N330" s="2">
        <v>35</v>
      </c>
      <c r="O330">
        <v>35</v>
      </c>
      <c r="P330" s="2" t="s">
        <v>2504</v>
      </c>
      <c r="Q330" s="6">
        <v>28</v>
      </c>
      <c r="R330" s="6" t="s">
        <v>2720</v>
      </c>
      <c r="S330" s="3" t="s">
        <v>1293</v>
      </c>
      <c r="T330" s="1">
        <v>0</v>
      </c>
      <c r="U330" s="1">
        <v>0</v>
      </c>
      <c r="V330" s="1">
        <v>1</v>
      </c>
      <c r="W330" s="1">
        <v>0</v>
      </c>
      <c r="X330" s="1">
        <v>0</v>
      </c>
      <c r="Y330" s="1">
        <v>0</v>
      </c>
      <c r="Z330" s="1">
        <v>4299</v>
      </c>
      <c r="AA330" s="2">
        <v>2.7</v>
      </c>
      <c r="AB330" s="3" t="s">
        <v>1294</v>
      </c>
      <c r="AC330" s="3" t="s">
        <v>1970</v>
      </c>
      <c r="AD330" s="2" t="s">
        <v>874</v>
      </c>
      <c r="AE330" t="s">
        <v>2390</v>
      </c>
      <c r="AF330" s="2" t="s">
        <v>1295</v>
      </c>
      <c r="AG330">
        <v>0</v>
      </c>
      <c r="AH330" s="2" t="s">
        <v>87</v>
      </c>
      <c r="AI330">
        <v>5001</v>
      </c>
      <c r="AJ330">
        <v>10000</v>
      </c>
      <c r="AK330" s="7">
        <f>AVERAGE(AI330,AJ330)</f>
        <v>7500.5</v>
      </c>
      <c r="AL330" s="2">
        <v>2000</v>
      </c>
      <c r="AM330">
        <v>24</v>
      </c>
      <c r="AN330" s="2" t="s">
        <v>53</v>
      </c>
      <c r="AO330" s="2" t="s">
        <v>291</v>
      </c>
      <c r="AP330" s="2" t="s">
        <v>59</v>
      </c>
      <c r="AQ330" s="8" t="s">
        <v>2398</v>
      </c>
      <c r="AR330" s="9"/>
      <c r="AS330">
        <v>2</v>
      </c>
      <c r="AT330" s="10" t="str">
        <f>IF(SEARCH("b",AV330,1),_xlfn.CONCAT(AS330,"000000000"),0)</f>
        <v>2000000000</v>
      </c>
      <c r="AU330" s="9"/>
      <c r="AV330" s="9" t="s">
        <v>2409</v>
      </c>
      <c r="AW330" s="8" t="e">
        <f t="shared" si="87"/>
        <v>#VALUE!</v>
      </c>
      <c r="AX330" s="2" t="s">
        <v>2357</v>
      </c>
    </row>
    <row r="331" spans="1:50" ht="39" customHeight="1" x14ac:dyDescent="0.35">
      <c r="A331" t="s">
        <v>1296</v>
      </c>
      <c r="B331" t="e" cm="1">
        <f t="array" ref="B331">IF(SEARCH("DATA SCIENTIST",UPPER(A331),1),"DATA SCIENTIST",IF(SEARCH("DATA ANALYST",UPPER(A331),1),"DATA ANALYST",IF(SEARCH("DATA ENGINEER",UPPER(A331),1),"DATA ENGINEER",others)))</f>
        <v>#VALUE!</v>
      </c>
      <c r="C331" t="s">
        <v>2378</v>
      </c>
      <c r="D331" t="s">
        <v>1297</v>
      </c>
      <c r="G331">
        <v>150</v>
      </c>
      <c r="H331">
        <v>150</v>
      </c>
      <c r="K331" t="s">
        <v>2461</v>
      </c>
      <c r="L331">
        <v>239</v>
      </c>
      <c r="O331">
        <v>239</v>
      </c>
      <c r="P331" t="s">
        <v>2608</v>
      </c>
      <c r="Q331">
        <v>194.5</v>
      </c>
      <c r="R331" t="s">
        <v>2721</v>
      </c>
      <c r="S331" s="1" t="s">
        <v>2262</v>
      </c>
      <c r="T331" s="1">
        <v>1</v>
      </c>
      <c r="U331" s="1">
        <v>0</v>
      </c>
      <c r="V331" s="1">
        <v>0</v>
      </c>
      <c r="W331" s="1">
        <v>0</v>
      </c>
      <c r="X331" s="1">
        <v>0</v>
      </c>
      <c r="Y331" s="1">
        <v>0</v>
      </c>
      <c r="Z331" s="1">
        <v>3935</v>
      </c>
      <c r="AA331">
        <v>3.3</v>
      </c>
      <c r="AB331" s="1" t="s">
        <v>254</v>
      </c>
      <c r="AC331" s="1" t="s">
        <v>1765</v>
      </c>
      <c r="AD331" t="s">
        <v>139</v>
      </c>
      <c r="AE331" t="s">
        <v>2370</v>
      </c>
      <c r="AF331" t="s">
        <v>255</v>
      </c>
      <c r="AG331">
        <v>0</v>
      </c>
      <c r="AH331" t="s">
        <v>24</v>
      </c>
      <c r="AL331">
        <v>1912</v>
      </c>
      <c r="AM331">
        <v>112</v>
      </c>
      <c r="AN331" t="s">
        <v>18</v>
      </c>
      <c r="AO331" t="s">
        <v>129</v>
      </c>
      <c r="AP331" t="s">
        <v>130</v>
      </c>
      <c r="AQ331" s="8" t="s">
        <v>94</v>
      </c>
      <c r="AR331" s="8"/>
      <c r="AS331" t="s">
        <v>2415</v>
      </c>
      <c r="AT331" s="10" t="e" cm="1">
        <f t="array" ref="AT331">_xlfn.IFS(SEARCH("m",AS331,1),SUBSTITUTE(AS331,"million","000000",1),SEARCH("b",AS331,1),SUBSTITUTE(AS331,"billion","000000000",1))</f>
        <v>#VALUE!</v>
      </c>
      <c r="AU331" s="8"/>
      <c r="AV331" s="8"/>
      <c r="AW331" s="8" t="e">
        <f t="shared" si="87"/>
        <v>#VALUE!</v>
      </c>
      <c r="AX331" t="s">
        <v>256</v>
      </c>
    </row>
    <row r="332" spans="1:50" ht="39" customHeight="1" x14ac:dyDescent="0.35">
      <c r="A332" t="s">
        <v>1298</v>
      </c>
      <c r="B332" t="e" cm="1">
        <f t="array" ref="B332">IF(SEARCH("DATA SCIENTIST",UPPER(A332),1),"DATA SCIENTIST",IF(SEARCH("DATA ANALYST",UPPER(A332),1),"DATA ANALYST",IF(SEARCH("DATA ENGINEER",UPPER(A332),1),"DATA ENGINEER",others)))</f>
        <v>#VALUE!</v>
      </c>
      <c r="C332" t="s">
        <v>2378</v>
      </c>
      <c r="D332" t="s">
        <v>1299</v>
      </c>
      <c r="G332">
        <v>52</v>
      </c>
      <c r="H332">
        <v>52</v>
      </c>
      <c r="K332" t="s">
        <v>2460</v>
      </c>
      <c r="L332">
        <v>91</v>
      </c>
      <c r="O332">
        <v>91</v>
      </c>
      <c r="P332" t="s">
        <v>2491</v>
      </c>
      <c r="Q332">
        <v>71.5</v>
      </c>
      <c r="R332" t="s">
        <v>2722</v>
      </c>
      <c r="S332" s="1" t="s">
        <v>1300</v>
      </c>
      <c r="T332" s="1">
        <v>1</v>
      </c>
      <c r="U332" s="1">
        <v>0</v>
      </c>
      <c r="V332" s="1">
        <v>1</v>
      </c>
      <c r="W332" s="1">
        <v>1</v>
      </c>
      <c r="X332" s="1">
        <v>0</v>
      </c>
      <c r="Y332" s="1">
        <v>0</v>
      </c>
      <c r="Z332" s="1">
        <v>2332</v>
      </c>
      <c r="AA332">
        <v>3.9</v>
      </c>
      <c r="AB332" s="1" t="s">
        <v>1003</v>
      </c>
      <c r="AC332" s="1" t="s">
        <v>1922</v>
      </c>
      <c r="AD332" t="s">
        <v>1004</v>
      </c>
      <c r="AE332" t="s">
        <v>2364</v>
      </c>
      <c r="AF332" t="s">
        <v>1004</v>
      </c>
      <c r="AG332">
        <v>1</v>
      </c>
      <c r="AH332" t="s">
        <v>37</v>
      </c>
      <c r="AI332">
        <v>1001</v>
      </c>
      <c r="AJ332">
        <v>5000</v>
      </c>
      <c r="AK332" s="7">
        <f t="shared" ref="AK332:AK334" si="89">AVERAGE(AI332,AJ332)</f>
        <v>3000.5</v>
      </c>
      <c r="AL332">
        <v>1947</v>
      </c>
      <c r="AM332">
        <v>77</v>
      </c>
      <c r="AN332" t="s">
        <v>128</v>
      </c>
      <c r="AO332" t="s">
        <v>88</v>
      </c>
      <c r="AP332" t="s">
        <v>32</v>
      </c>
      <c r="AQ332" s="8" t="s">
        <v>2400</v>
      </c>
      <c r="AR332" s="8"/>
      <c r="AS332" t="s">
        <v>2411</v>
      </c>
      <c r="AT332" s="10" t="e">
        <f>IF(SEARCH("m",AS388,1),SUBSTITUTE(AS388,"million","000000",1),)</f>
        <v>#VALUE!</v>
      </c>
      <c r="AU332" s="8"/>
      <c r="AV332" s="8" t="s">
        <v>2412</v>
      </c>
      <c r="AW332" s="8" t="e">
        <f t="shared" si="87"/>
        <v>#VALUE!</v>
      </c>
      <c r="AX332" t="s">
        <v>1005</v>
      </c>
    </row>
    <row r="333" spans="1:50" ht="39" customHeight="1" x14ac:dyDescent="0.35">
      <c r="A333" t="s">
        <v>2263</v>
      </c>
      <c r="B333" t="str" cm="1">
        <f t="array" ref="B333">IF(SEARCH("DATA SCIENTIST",UPPER(A333),1),"DATA SCIENTIST",IF(SEARCH("DATA ANALYST",UPPER(A333),1),"DATA ANALYST",IF(SEARCH("DATA ENGINEER",UPPER(A333),1),"DATA ENGINEER",others)))</f>
        <v>DATA SCIENTIST</v>
      </c>
      <c r="C333" t="s">
        <v>2378</v>
      </c>
      <c r="D333" t="s">
        <v>1301</v>
      </c>
      <c r="G333">
        <v>82</v>
      </c>
      <c r="H333">
        <v>82</v>
      </c>
      <c r="K333" t="s">
        <v>2456</v>
      </c>
      <c r="L333">
        <v>129</v>
      </c>
      <c r="O333">
        <v>129</v>
      </c>
      <c r="P333" t="s">
        <v>2536</v>
      </c>
      <c r="Q333">
        <v>105.5</v>
      </c>
      <c r="R333" t="s">
        <v>2629</v>
      </c>
      <c r="S333" s="1" t="s">
        <v>2264</v>
      </c>
      <c r="T333" s="1">
        <v>1</v>
      </c>
      <c r="U333" s="1">
        <v>1</v>
      </c>
      <c r="V333" s="1">
        <v>0</v>
      </c>
      <c r="W333" s="1">
        <v>1</v>
      </c>
      <c r="X333" s="1">
        <v>0</v>
      </c>
      <c r="Y333" s="1">
        <v>0</v>
      </c>
      <c r="Z333" s="1">
        <v>8738</v>
      </c>
      <c r="AA333">
        <v>3.7</v>
      </c>
      <c r="AB333" s="1" t="s">
        <v>1302</v>
      </c>
      <c r="AC333" s="1" t="s">
        <v>1971</v>
      </c>
      <c r="AD333" t="s">
        <v>895</v>
      </c>
      <c r="AE333" t="s">
        <v>2364</v>
      </c>
      <c r="AF333" t="s">
        <v>895</v>
      </c>
      <c r="AG333">
        <v>1</v>
      </c>
      <c r="AH333" t="s">
        <v>17</v>
      </c>
      <c r="AI333">
        <v>501</v>
      </c>
      <c r="AJ333">
        <v>1000</v>
      </c>
      <c r="AK333" s="7">
        <f t="shared" si="89"/>
        <v>750.5</v>
      </c>
      <c r="AL333" t="s">
        <v>2357</v>
      </c>
      <c r="AM333" t="s">
        <v>2357</v>
      </c>
      <c r="AN333" t="s">
        <v>590</v>
      </c>
      <c r="AO333" t="s">
        <v>591</v>
      </c>
      <c r="AP333" t="s">
        <v>441</v>
      </c>
      <c r="AQ333" s="8" t="s">
        <v>47</v>
      </c>
      <c r="AR333" s="8" t="s">
        <v>47</v>
      </c>
      <c r="AT333" s="10" t="e" cm="1">
        <f t="array" ref="AT333">_xlfn.IFS(SEARCH("m",AS333,1),SUBSTITUTE(AS333,"million","000000",1),SEARCH("b",AS333,1),SUBSTITUTE(AS333,"billion","000000000",1))</f>
        <v>#VALUE!</v>
      </c>
      <c r="AU333" s="8"/>
      <c r="AV333" s="8"/>
      <c r="AW333" s="8" t="e">
        <f t="shared" si="87"/>
        <v>#VALUE!</v>
      </c>
      <c r="AX333" t="s">
        <v>2357</v>
      </c>
    </row>
    <row r="334" spans="1:50" ht="39" customHeight="1" x14ac:dyDescent="0.35">
      <c r="A334" t="s">
        <v>1303</v>
      </c>
      <c r="B334" t="e" cm="1">
        <f t="array" ref="B334">IF(SEARCH("DATA SCIENTIST",UPPER(A334),1),"DATA SCIENTIST",IF(SEARCH("DATA ANALYST",UPPER(A334),1),"DATA ANALYST",IF(SEARCH("DATA ENGINEER",UPPER(A334),1),"DATA ENGINEER",others)))</f>
        <v>#VALUE!</v>
      </c>
      <c r="C334" t="s">
        <v>2427</v>
      </c>
      <c r="D334" t="s">
        <v>1304</v>
      </c>
      <c r="G334">
        <v>47</v>
      </c>
      <c r="H334">
        <v>47</v>
      </c>
      <c r="K334" t="s">
        <v>2505</v>
      </c>
      <c r="L334">
        <v>101</v>
      </c>
      <c r="O334">
        <v>101</v>
      </c>
      <c r="P334" t="s">
        <v>2532</v>
      </c>
      <c r="Q334">
        <v>74</v>
      </c>
      <c r="R334" t="s">
        <v>2458</v>
      </c>
      <c r="S334" s="1" t="s">
        <v>1305</v>
      </c>
      <c r="T334" s="1">
        <v>0</v>
      </c>
      <c r="U334" s="1">
        <v>0</v>
      </c>
      <c r="V334" s="1">
        <v>1</v>
      </c>
      <c r="W334" s="1">
        <v>0</v>
      </c>
      <c r="X334" s="1">
        <v>0</v>
      </c>
      <c r="Y334" s="1">
        <v>1</v>
      </c>
      <c r="Z334" s="1">
        <v>6040</v>
      </c>
      <c r="AA334">
        <v>3.1</v>
      </c>
      <c r="AB334" s="1" t="s">
        <v>1066</v>
      </c>
      <c r="AC334" s="1" t="s">
        <v>1932</v>
      </c>
      <c r="AD334" t="s">
        <v>1068</v>
      </c>
      <c r="AE334" t="s">
        <v>2385</v>
      </c>
      <c r="AF334" t="s">
        <v>1068</v>
      </c>
      <c r="AG334">
        <v>1</v>
      </c>
      <c r="AH334" t="s">
        <v>87</v>
      </c>
      <c r="AI334">
        <v>5001</v>
      </c>
      <c r="AJ334">
        <v>10000</v>
      </c>
      <c r="AK334" s="7">
        <f t="shared" si="89"/>
        <v>7500.5</v>
      </c>
      <c r="AL334">
        <v>1875</v>
      </c>
      <c r="AM334">
        <v>149</v>
      </c>
      <c r="AN334" t="s">
        <v>18</v>
      </c>
      <c r="AO334" t="s">
        <v>217</v>
      </c>
      <c r="AP334" t="s">
        <v>218</v>
      </c>
      <c r="AQ334" s="8" t="s">
        <v>94</v>
      </c>
      <c r="AR334" s="8"/>
      <c r="AS334" t="s">
        <v>2415</v>
      </c>
      <c r="AT334" s="10" t="e" cm="1">
        <f t="array" ref="AT334">_xlfn.IFS(SEARCH("m",AS334,1),SUBSTITUTE(AS334,"million","000000",1),SEARCH("b",AS334,1),SUBSTITUTE(AS334,"billion","000000000",1))</f>
        <v>#VALUE!</v>
      </c>
      <c r="AU334" s="8"/>
      <c r="AV334" s="8"/>
      <c r="AW334" s="8" t="e">
        <f t="shared" si="87"/>
        <v>#VALUE!</v>
      </c>
      <c r="AX334" t="s">
        <v>2357</v>
      </c>
    </row>
    <row r="335" spans="1:50" ht="39" customHeight="1" x14ac:dyDescent="0.35">
      <c r="A335" t="s">
        <v>1306</v>
      </c>
      <c r="B335" t="e" cm="1">
        <f t="array" ref="B335">IF(SEARCH("DATA SCIENTIST",UPPER(A335),1),"DATA SCIENTIST",IF(SEARCH("DATA ANALYST",UPPER(A335),1),"DATA ANALYST",IF(SEARCH("DATA ENGINEER",UPPER(A335),1),"DATA ENGINEER",others)))</f>
        <v>#VALUE!</v>
      </c>
      <c r="C335" t="s">
        <v>2378</v>
      </c>
      <c r="D335" t="s">
        <v>1307</v>
      </c>
      <c r="G335">
        <v>49</v>
      </c>
      <c r="H335">
        <v>49</v>
      </c>
      <c r="K335" t="s">
        <v>2468</v>
      </c>
      <c r="L335">
        <v>76</v>
      </c>
      <c r="O335">
        <v>76</v>
      </c>
      <c r="P335" t="s">
        <v>2490</v>
      </c>
      <c r="Q335">
        <v>62.5</v>
      </c>
      <c r="R335" t="s">
        <v>2706</v>
      </c>
      <c r="S335" s="1" t="s">
        <v>1308</v>
      </c>
      <c r="T335" s="1">
        <v>0</v>
      </c>
      <c r="U335" s="1">
        <v>0</v>
      </c>
      <c r="V335" s="1">
        <v>1</v>
      </c>
      <c r="W335" s="1">
        <v>0</v>
      </c>
      <c r="X335" s="1">
        <v>0</v>
      </c>
      <c r="Y335" s="1">
        <v>1</v>
      </c>
      <c r="Z335" s="1">
        <v>4776</v>
      </c>
      <c r="AA335">
        <v>3.7</v>
      </c>
      <c r="AB335" s="1" t="s">
        <v>1309</v>
      </c>
      <c r="AC335" s="1" t="s">
        <v>1972</v>
      </c>
      <c r="AD335" t="s">
        <v>261</v>
      </c>
      <c r="AE335" t="s">
        <v>2377</v>
      </c>
      <c r="AF335" t="s">
        <v>973</v>
      </c>
      <c r="AG335">
        <v>0</v>
      </c>
      <c r="AH335" t="s">
        <v>24</v>
      </c>
      <c r="AL335">
        <v>1922</v>
      </c>
      <c r="AM335">
        <v>102</v>
      </c>
      <c r="AN335" t="s">
        <v>53</v>
      </c>
      <c r="AO335" t="s">
        <v>19</v>
      </c>
      <c r="AP335" t="s">
        <v>19</v>
      </c>
      <c r="AQ335" s="8" t="s">
        <v>94</v>
      </c>
      <c r="AR335" s="8"/>
      <c r="AS335" t="s">
        <v>2415</v>
      </c>
      <c r="AT335" s="10" t="e" cm="1">
        <f t="array" ref="AT335">_xlfn.IFS(SEARCH("m",AS335,1),SUBSTITUTE(AS335,"million","000000",1),SEARCH("b",AS335,1),SUBSTITUTE(AS335,"billion","000000000",1))</f>
        <v>#VALUE!</v>
      </c>
      <c r="AU335" s="8"/>
      <c r="AV335" s="8"/>
      <c r="AW335" s="8" t="e">
        <f t="shared" si="87"/>
        <v>#VALUE!</v>
      </c>
      <c r="AX335" t="s">
        <v>2357</v>
      </c>
    </row>
    <row r="336" spans="1:50" ht="39" customHeight="1" x14ac:dyDescent="0.35">
      <c r="A336" t="s">
        <v>1310</v>
      </c>
      <c r="B336" t="e" cm="1">
        <f t="array" ref="B336">IF(SEARCH("DATA SCIENTIST",UPPER(A336),1),"DATA SCIENTIST",IF(SEARCH("DATA ANALYST",UPPER(A336),1),"DATA ANALYST",IF(SEARCH("DATA ENGINEER",UPPER(A336),1),"DATA ENGINEER",others)))</f>
        <v>#VALUE!</v>
      </c>
      <c r="C336" t="s">
        <v>2427</v>
      </c>
      <c r="D336" t="s">
        <v>1311</v>
      </c>
      <c r="G336">
        <v>43</v>
      </c>
      <c r="H336">
        <v>43</v>
      </c>
      <c r="K336" t="s">
        <v>2493</v>
      </c>
      <c r="L336">
        <v>88</v>
      </c>
      <c r="O336">
        <v>88</v>
      </c>
      <c r="P336" t="s">
        <v>2470</v>
      </c>
      <c r="Q336">
        <v>65.5</v>
      </c>
      <c r="R336" t="s">
        <v>2625</v>
      </c>
      <c r="S336" s="1" t="s">
        <v>1312</v>
      </c>
      <c r="T336" s="1">
        <v>0</v>
      </c>
      <c r="U336" s="1">
        <v>0</v>
      </c>
      <c r="V336" s="1">
        <v>0</v>
      </c>
      <c r="W336" s="1">
        <v>0</v>
      </c>
      <c r="X336" s="1">
        <v>0</v>
      </c>
      <c r="Y336" s="1">
        <v>0</v>
      </c>
      <c r="Z336" s="1">
        <v>2228</v>
      </c>
      <c r="AA336">
        <v>4.3</v>
      </c>
      <c r="AB336" s="1" t="s">
        <v>1313</v>
      </c>
      <c r="AC336" s="1" t="s">
        <v>1973</v>
      </c>
      <c r="AD336" t="s">
        <v>1196</v>
      </c>
      <c r="AE336" t="s">
        <v>2385</v>
      </c>
      <c r="AF336" t="s">
        <v>1314</v>
      </c>
      <c r="AG336">
        <v>0</v>
      </c>
      <c r="AH336" t="s">
        <v>37</v>
      </c>
      <c r="AI336">
        <v>1001</v>
      </c>
      <c r="AJ336">
        <v>5000</v>
      </c>
      <c r="AK336" s="7">
        <f t="shared" ref="AK336:AK343" si="90">AVERAGE(AI336,AJ336)</f>
        <v>3000.5</v>
      </c>
      <c r="AL336">
        <v>1958</v>
      </c>
      <c r="AM336">
        <v>66</v>
      </c>
      <c r="AN336" t="s">
        <v>128</v>
      </c>
      <c r="AO336" t="s">
        <v>88</v>
      </c>
      <c r="AP336" t="s">
        <v>32</v>
      </c>
      <c r="AQ336" s="8" t="s">
        <v>2400</v>
      </c>
      <c r="AR336" s="8"/>
      <c r="AS336" t="s">
        <v>2411</v>
      </c>
      <c r="AT336" s="10" t="e">
        <f>IF(SEARCH("m",AS392,1),SUBSTITUTE(AS392,"million","000000",1),)</f>
        <v>#VALUE!</v>
      </c>
      <c r="AU336" s="8"/>
      <c r="AV336" s="8" t="s">
        <v>2412</v>
      </c>
      <c r="AW336" s="8" t="e">
        <f t="shared" si="87"/>
        <v>#VALUE!</v>
      </c>
      <c r="AX336" t="s">
        <v>1315</v>
      </c>
    </row>
    <row r="337" spans="1:50" ht="39" customHeight="1" x14ac:dyDescent="0.35">
      <c r="A337" t="s">
        <v>1316</v>
      </c>
      <c r="B337" t="e" cm="1">
        <f t="array" ref="B337">IF(SEARCH("DATA SCIENTIST",UPPER(A337),1),"DATA SCIENTIST",IF(SEARCH("DATA ANALYST",UPPER(A337),1),"DATA ANALYST",IF(SEARCH("DATA ENGINEER",UPPER(A337),1),"DATA ENGINEER",others)))</f>
        <v>#VALUE!</v>
      </c>
      <c r="C337" t="s">
        <v>2378</v>
      </c>
      <c r="D337" t="s">
        <v>1317</v>
      </c>
      <c r="G337">
        <v>124</v>
      </c>
      <c r="H337">
        <v>124</v>
      </c>
      <c r="K337" t="s">
        <v>2501</v>
      </c>
      <c r="L337">
        <v>199</v>
      </c>
      <c r="O337">
        <v>199</v>
      </c>
      <c r="P337" t="s">
        <v>2593</v>
      </c>
      <c r="Q337">
        <v>161.5</v>
      </c>
      <c r="R337" t="s">
        <v>2681</v>
      </c>
      <c r="S337" s="1" t="s">
        <v>2265</v>
      </c>
      <c r="T337" s="1">
        <v>1</v>
      </c>
      <c r="U337" s="1">
        <v>0</v>
      </c>
      <c r="V337" s="1">
        <v>1</v>
      </c>
      <c r="W337" s="1">
        <v>1</v>
      </c>
      <c r="X337" s="1">
        <v>0</v>
      </c>
      <c r="Y337" s="1">
        <v>1</v>
      </c>
      <c r="Z337" s="1">
        <v>5174</v>
      </c>
      <c r="AA337">
        <v>3.6</v>
      </c>
      <c r="AB337" s="1" t="s">
        <v>1318</v>
      </c>
      <c r="AC337" s="1" t="s">
        <v>1974</v>
      </c>
      <c r="AD337" t="s">
        <v>1319</v>
      </c>
      <c r="AE337" t="s">
        <v>2368</v>
      </c>
      <c r="AF337" t="s">
        <v>1319</v>
      </c>
      <c r="AG337">
        <v>1</v>
      </c>
      <c r="AH337" t="s">
        <v>37</v>
      </c>
      <c r="AI337">
        <v>1001</v>
      </c>
      <c r="AJ337">
        <v>5000</v>
      </c>
      <c r="AK337" s="7">
        <f t="shared" si="90"/>
        <v>3000.5</v>
      </c>
      <c r="AL337">
        <v>1989</v>
      </c>
      <c r="AM337">
        <v>35</v>
      </c>
      <c r="AN337" t="s">
        <v>18</v>
      </c>
      <c r="AO337" t="s">
        <v>46</v>
      </c>
      <c r="AP337" t="s">
        <v>32</v>
      </c>
      <c r="AQ337" s="8" t="s">
        <v>47</v>
      </c>
      <c r="AR337" s="8" t="s">
        <v>47</v>
      </c>
      <c r="AT337" s="10" t="e" cm="1">
        <f t="array" ref="AT337">_xlfn.IFS(SEARCH("m",AS337,1),SUBSTITUTE(AS337,"million","000000",1),SEARCH("b",AS337,1),SUBSTITUTE(AS337,"billion","000000000",1))</f>
        <v>#VALUE!</v>
      </c>
      <c r="AU337" s="8"/>
      <c r="AV337" s="8"/>
      <c r="AW337" s="8" t="e">
        <f t="shared" si="87"/>
        <v>#VALUE!</v>
      </c>
      <c r="AX337" t="s">
        <v>2357</v>
      </c>
    </row>
    <row r="338" spans="1:50" ht="39" customHeight="1" x14ac:dyDescent="0.35">
      <c r="A338" t="s">
        <v>1320</v>
      </c>
      <c r="B338" t="e" cm="1">
        <f t="array" ref="B338">IF(SEARCH("DATA SCIENTIST",UPPER(A338),1),"DATA SCIENTIST",IF(SEARCH("DATA ANALYST",UPPER(A338),1),"DATA ANALYST",IF(SEARCH("DATA ENGINEER",UPPER(A338),1),"DATA ENGINEER",others)))</f>
        <v>#VALUE!</v>
      </c>
      <c r="C338" t="s">
        <v>2378</v>
      </c>
      <c r="D338" t="s">
        <v>405</v>
      </c>
      <c r="G338">
        <v>52</v>
      </c>
      <c r="H338">
        <v>52</v>
      </c>
      <c r="K338" t="s">
        <v>2460</v>
      </c>
      <c r="L338">
        <v>93</v>
      </c>
      <c r="O338">
        <v>93</v>
      </c>
      <c r="P338" t="s">
        <v>2453</v>
      </c>
      <c r="Q338">
        <v>72.5</v>
      </c>
      <c r="R338" t="s">
        <v>2656</v>
      </c>
      <c r="S338" s="1" t="s">
        <v>1321</v>
      </c>
      <c r="T338" s="1">
        <v>0</v>
      </c>
      <c r="U338" s="1">
        <v>0</v>
      </c>
      <c r="V338" s="1">
        <v>1</v>
      </c>
      <c r="W338" s="1">
        <v>0</v>
      </c>
      <c r="X338" s="1">
        <v>0</v>
      </c>
      <c r="Y338" s="1">
        <v>0</v>
      </c>
      <c r="Z338" s="1">
        <v>1380</v>
      </c>
      <c r="AA338">
        <v>2.1</v>
      </c>
      <c r="AB338" s="1" t="s">
        <v>1322</v>
      </c>
      <c r="AC338" s="1" t="s">
        <v>1975</v>
      </c>
      <c r="AD338" t="s">
        <v>1323</v>
      </c>
      <c r="AE338" t="s">
        <v>2380</v>
      </c>
      <c r="AF338" t="s">
        <v>1323</v>
      </c>
      <c r="AG338">
        <v>1</v>
      </c>
      <c r="AH338" t="s">
        <v>37</v>
      </c>
      <c r="AI338">
        <v>1001</v>
      </c>
      <c r="AJ338">
        <v>5000</v>
      </c>
      <c r="AK338" s="7">
        <f t="shared" si="90"/>
        <v>3000.5</v>
      </c>
      <c r="AL338">
        <v>2003</v>
      </c>
      <c r="AM338">
        <v>21</v>
      </c>
      <c r="AN338" t="s">
        <v>25</v>
      </c>
      <c r="AO338" t="s">
        <v>104</v>
      </c>
      <c r="AP338" t="s">
        <v>104</v>
      </c>
      <c r="AQ338" s="8" t="s">
        <v>2399</v>
      </c>
      <c r="AR338" s="8"/>
      <c r="AS338">
        <v>100</v>
      </c>
      <c r="AT338" s="10" t="str">
        <f t="shared" ref="AT338:AT340" si="91">IF(SEARCH("m",AV338,1),_xlfn.CONCAT(AS338,"000000"),0)</f>
        <v>100000000</v>
      </c>
      <c r="AU338" s="8"/>
      <c r="AV338" s="8" t="s">
        <v>2410</v>
      </c>
      <c r="AW338" s="8" t="str">
        <f t="shared" si="87"/>
        <v xml:space="preserve">500 000000 </v>
      </c>
      <c r="AX338" t="s">
        <v>1324</v>
      </c>
    </row>
    <row r="339" spans="1:50" ht="39" customHeight="1" x14ac:dyDescent="0.35">
      <c r="A339" t="s">
        <v>500</v>
      </c>
      <c r="B339" t="e" cm="1">
        <f t="array" ref="B339">IF(SEARCH("DATA SCIENTIST",UPPER(A339),1),"DATA SCIENTIST",IF(SEARCH("DATA ANALYST",UPPER(A339),1),"DATA ANALYST",IF(SEARCH("DATA ENGINEER",UPPER(A339),1),"DATA ENGINEER",others)))</f>
        <v>#VALUE!</v>
      </c>
      <c r="C339" t="s">
        <v>2427</v>
      </c>
      <c r="D339" t="s">
        <v>1325</v>
      </c>
      <c r="G339">
        <v>97</v>
      </c>
      <c r="H339">
        <v>97</v>
      </c>
      <c r="K339" t="s">
        <v>2528</v>
      </c>
      <c r="L339">
        <v>181</v>
      </c>
      <c r="O339">
        <v>181</v>
      </c>
      <c r="P339" t="s">
        <v>2609</v>
      </c>
      <c r="Q339">
        <v>139</v>
      </c>
      <c r="R339" t="s">
        <v>2474</v>
      </c>
      <c r="S339" s="1" t="s">
        <v>2266</v>
      </c>
      <c r="T339" s="1">
        <v>1</v>
      </c>
      <c r="U339" s="1">
        <v>1</v>
      </c>
      <c r="V339" s="1">
        <v>1</v>
      </c>
      <c r="W339" s="1">
        <v>1</v>
      </c>
      <c r="X339" s="1">
        <v>0</v>
      </c>
      <c r="Y339" s="1">
        <v>1</v>
      </c>
      <c r="Z339" s="1">
        <v>4915</v>
      </c>
      <c r="AA339">
        <v>3.9</v>
      </c>
      <c r="AB339" s="1" t="s">
        <v>1326</v>
      </c>
      <c r="AC339" s="1" t="s">
        <v>1976</v>
      </c>
      <c r="AD339" t="s">
        <v>79</v>
      </c>
      <c r="AE339" t="s">
        <v>2365</v>
      </c>
      <c r="AF339" t="s">
        <v>79</v>
      </c>
      <c r="AG339">
        <v>1</v>
      </c>
      <c r="AH339" t="s">
        <v>45</v>
      </c>
      <c r="AI339">
        <v>51</v>
      </c>
      <c r="AJ339">
        <v>200</v>
      </c>
      <c r="AK339" s="7">
        <f t="shared" si="90"/>
        <v>125.5</v>
      </c>
      <c r="AL339">
        <v>2008</v>
      </c>
      <c r="AM339">
        <v>16</v>
      </c>
      <c r="AN339" t="s">
        <v>53</v>
      </c>
      <c r="AO339" t="s">
        <v>186</v>
      </c>
      <c r="AP339" t="s">
        <v>75</v>
      </c>
      <c r="AQ339" s="8" t="s">
        <v>2404</v>
      </c>
      <c r="AR339" s="8"/>
      <c r="AS339">
        <v>10</v>
      </c>
      <c r="AT339" s="10" t="str">
        <f t="shared" si="91"/>
        <v>10000000</v>
      </c>
      <c r="AU339" s="8"/>
      <c r="AV339" s="8" t="s">
        <v>2417</v>
      </c>
      <c r="AW339" s="8" t="str">
        <f t="shared" si="87"/>
        <v xml:space="preserve">25 000000 </v>
      </c>
      <c r="AX339" t="s">
        <v>2357</v>
      </c>
    </row>
    <row r="340" spans="1:50" ht="39" customHeight="1" x14ac:dyDescent="0.35">
      <c r="A340" t="s">
        <v>500</v>
      </c>
      <c r="B340" t="e" cm="1">
        <f t="array" ref="B340">IF(SEARCH("DATA SCIENTIST",UPPER(A340),1),"DATA SCIENTIST",IF(SEARCH("DATA ANALYST",UPPER(A340),1),"DATA ANALYST",IF(SEARCH("DATA ENGINEER",UPPER(A340),1),"DATA ENGINEER",others)))</f>
        <v>#VALUE!</v>
      </c>
      <c r="C340" t="s">
        <v>2427</v>
      </c>
      <c r="D340" t="s">
        <v>1327</v>
      </c>
      <c r="G340">
        <v>100</v>
      </c>
      <c r="H340">
        <v>100</v>
      </c>
      <c r="K340" t="s">
        <v>2481</v>
      </c>
      <c r="L340">
        <v>173</v>
      </c>
      <c r="O340">
        <v>173</v>
      </c>
      <c r="P340" t="s">
        <v>2574</v>
      </c>
      <c r="Q340">
        <v>136.5</v>
      </c>
      <c r="R340" t="s">
        <v>2723</v>
      </c>
      <c r="S340" s="1" t="s">
        <v>2267</v>
      </c>
      <c r="T340" s="1">
        <v>0</v>
      </c>
      <c r="U340" s="1">
        <v>1</v>
      </c>
      <c r="V340" s="1">
        <v>0</v>
      </c>
      <c r="W340" s="1">
        <v>0</v>
      </c>
      <c r="X340" s="1">
        <v>0</v>
      </c>
      <c r="Y340" s="1">
        <v>1</v>
      </c>
      <c r="Z340" s="1">
        <v>3466</v>
      </c>
      <c r="AA340">
        <v>3.9</v>
      </c>
      <c r="AB340" s="1" t="s">
        <v>756</v>
      </c>
      <c r="AC340" s="1" t="s">
        <v>1873</v>
      </c>
      <c r="AD340" t="s">
        <v>79</v>
      </c>
      <c r="AE340" t="s">
        <v>2365</v>
      </c>
      <c r="AF340" t="s">
        <v>79</v>
      </c>
      <c r="AG340">
        <v>1</v>
      </c>
      <c r="AH340" t="s">
        <v>52</v>
      </c>
      <c r="AI340">
        <v>201</v>
      </c>
      <c r="AJ340">
        <v>500</v>
      </c>
      <c r="AK340" s="7">
        <f t="shared" si="90"/>
        <v>350.5</v>
      </c>
      <c r="AL340">
        <v>2007</v>
      </c>
      <c r="AM340">
        <v>17</v>
      </c>
      <c r="AN340" t="s">
        <v>18</v>
      </c>
      <c r="AO340" t="s">
        <v>74</v>
      </c>
      <c r="AP340" t="s">
        <v>75</v>
      </c>
      <c r="AQ340" s="8" t="s">
        <v>2404</v>
      </c>
      <c r="AR340" s="8"/>
      <c r="AS340">
        <v>10</v>
      </c>
      <c r="AT340" s="10" t="str">
        <f t="shared" si="91"/>
        <v>10000000</v>
      </c>
      <c r="AU340" s="8"/>
      <c r="AV340" s="8" t="s">
        <v>2417</v>
      </c>
      <c r="AW340" s="8" t="str">
        <f t="shared" si="87"/>
        <v xml:space="preserve">25 000000 </v>
      </c>
      <c r="AX340" t="s">
        <v>757</v>
      </c>
    </row>
    <row r="341" spans="1:50" ht="39" customHeight="1" x14ac:dyDescent="0.35">
      <c r="A341" t="s">
        <v>2268</v>
      </c>
      <c r="B341" t="str" cm="1">
        <f t="array" ref="B341">IF(SEARCH("DATA SCIENTIST",UPPER(A341),1),"DATA SCIENTIST",IF(SEARCH("DATA ANALYST",UPPER(A341),1),"DATA ANALYST",IF(SEARCH("DATA ENGINEER",UPPER(A341),1),"DATA ENGINEER",others)))</f>
        <v>DATA SCIENTIST</v>
      </c>
      <c r="C341" t="s">
        <v>2378</v>
      </c>
      <c r="D341" t="s">
        <v>1328</v>
      </c>
      <c r="G341">
        <v>53</v>
      </c>
      <c r="H341">
        <v>53</v>
      </c>
      <c r="K341" t="s">
        <v>2429</v>
      </c>
      <c r="L341">
        <v>96</v>
      </c>
      <c r="O341">
        <v>96</v>
      </c>
      <c r="P341" t="s">
        <v>2472</v>
      </c>
      <c r="Q341">
        <v>74.5</v>
      </c>
      <c r="R341" t="s">
        <v>2724</v>
      </c>
      <c r="S341" s="1" t="s">
        <v>2269</v>
      </c>
      <c r="T341" s="1">
        <v>1</v>
      </c>
      <c r="U341" s="1">
        <v>1</v>
      </c>
      <c r="V341" s="1">
        <v>0</v>
      </c>
      <c r="W341" s="1">
        <v>0</v>
      </c>
      <c r="X341" s="1">
        <v>1</v>
      </c>
      <c r="Y341" s="1">
        <v>0</v>
      </c>
      <c r="Z341" s="1">
        <v>3172</v>
      </c>
      <c r="AA341">
        <v>3.8</v>
      </c>
      <c r="AB341" s="1" t="s">
        <v>826</v>
      </c>
      <c r="AC341" s="1" t="s">
        <v>1885</v>
      </c>
      <c r="AD341" t="s">
        <v>44</v>
      </c>
      <c r="AE341" t="s">
        <v>2363</v>
      </c>
      <c r="AF341" t="s">
        <v>44</v>
      </c>
      <c r="AG341">
        <v>1</v>
      </c>
      <c r="AH341" t="s">
        <v>37</v>
      </c>
      <c r="AI341">
        <v>1001</v>
      </c>
      <c r="AJ341">
        <v>5000</v>
      </c>
      <c r="AK341" s="7">
        <f t="shared" si="90"/>
        <v>3000.5</v>
      </c>
      <c r="AL341">
        <v>2002</v>
      </c>
      <c r="AM341">
        <v>22</v>
      </c>
      <c r="AN341" t="s">
        <v>18</v>
      </c>
      <c r="AO341" t="s">
        <v>571</v>
      </c>
      <c r="AP341" t="s">
        <v>572</v>
      </c>
      <c r="AQ341" s="8" t="s">
        <v>2398</v>
      </c>
      <c r="AR341" s="8"/>
      <c r="AS341">
        <v>2</v>
      </c>
      <c r="AT341" s="10" t="str">
        <f>IF(SEARCH("b",AV341,1),_xlfn.CONCAT(AS341,"000000000"),0)</f>
        <v>2000000000</v>
      </c>
      <c r="AU341" s="8"/>
      <c r="AV341" s="8" t="s">
        <v>2409</v>
      </c>
      <c r="AW341" s="8" t="e">
        <f t="shared" si="87"/>
        <v>#VALUE!</v>
      </c>
      <c r="AX341" t="s">
        <v>827</v>
      </c>
    </row>
    <row r="342" spans="1:50" ht="39" customHeight="1" x14ac:dyDescent="0.35">
      <c r="A342" t="s">
        <v>1329</v>
      </c>
      <c r="B342" t="e" cm="1">
        <f t="array" ref="B342">IF(SEARCH("DATA SCIENTIST",UPPER(A342),1),"DATA SCIENTIST",IF(SEARCH("DATA ANALYST",UPPER(A342),1),"DATA ANALYST",IF(SEARCH("DATA ENGINEER",UPPER(A342),1),"DATA ENGINEER",others)))</f>
        <v>#VALUE!</v>
      </c>
      <c r="C342" t="s">
        <v>2427</v>
      </c>
      <c r="D342" t="s">
        <v>1330</v>
      </c>
      <c r="G342">
        <v>65</v>
      </c>
      <c r="H342">
        <v>65</v>
      </c>
      <c r="K342" t="s">
        <v>2473</v>
      </c>
      <c r="L342">
        <v>96</v>
      </c>
      <c r="O342">
        <v>96</v>
      </c>
      <c r="P342" t="s">
        <v>2472</v>
      </c>
      <c r="Q342">
        <v>80.5</v>
      </c>
      <c r="R342" t="s">
        <v>2662</v>
      </c>
      <c r="S342" s="1" t="s">
        <v>1331</v>
      </c>
      <c r="T342" s="1">
        <v>0</v>
      </c>
      <c r="U342" s="1">
        <v>0</v>
      </c>
      <c r="V342" s="1">
        <v>1</v>
      </c>
      <c r="W342" s="1">
        <v>0</v>
      </c>
      <c r="X342" s="1">
        <v>0</v>
      </c>
      <c r="Y342" s="1">
        <v>1</v>
      </c>
      <c r="Z342" s="1">
        <v>5757</v>
      </c>
      <c r="AA342">
        <v>3.1</v>
      </c>
      <c r="AB342" s="1" t="s">
        <v>1066</v>
      </c>
      <c r="AC342" s="1" t="s">
        <v>1932</v>
      </c>
      <c r="AD342" t="s">
        <v>1068</v>
      </c>
      <c r="AE342" t="s">
        <v>2385</v>
      </c>
      <c r="AF342" t="s">
        <v>1068</v>
      </c>
      <c r="AG342">
        <v>1</v>
      </c>
      <c r="AH342" t="s">
        <v>87</v>
      </c>
      <c r="AI342">
        <v>5001</v>
      </c>
      <c r="AJ342">
        <v>10000</v>
      </c>
      <c r="AK342" s="7">
        <f t="shared" si="90"/>
        <v>7500.5</v>
      </c>
      <c r="AL342">
        <v>1875</v>
      </c>
      <c r="AM342">
        <v>149</v>
      </c>
      <c r="AN342" t="s">
        <v>18</v>
      </c>
      <c r="AO342" t="s">
        <v>217</v>
      </c>
      <c r="AP342" t="s">
        <v>218</v>
      </c>
      <c r="AQ342" s="8" t="s">
        <v>94</v>
      </c>
      <c r="AR342" s="8"/>
      <c r="AS342" t="s">
        <v>2415</v>
      </c>
      <c r="AT342" s="10" t="e" cm="1">
        <f t="array" ref="AT342">_xlfn.IFS(SEARCH("m",AS342,1),SUBSTITUTE(AS342,"million","000000",1),SEARCH("b",AS342,1),SUBSTITUTE(AS342,"billion","000000000",1))</f>
        <v>#VALUE!</v>
      </c>
      <c r="AU342" s="8"/>
      <c r="AV342" s="8"/>
      <c r="AW342" s="8" t="e">
        <f t="shared" si="87"/>
        <v>#VALUE!</v>
      </c>
      <c r="AX342" t="s">
        <v>2357</v>
      </c>
    </row>
    <row r="343" spans="1:50" ht="39" customHeight="1" x14ac:dyDescent="0.35">
      <c r="A343" t="s">
        <v>2064</v>
      </c>
      <c r="B343" t="str" cm="1">
        <f t="array" ref="B343">IF(SEARCH("DATA SCIENTIST",UPPER(A343),1),"DATA SCIENTIST",IF(SEARCH("DATA ANALYST",UPPER(A343),1),"DATA ANALYST",IF(SEARCH("DATA ENGINEER",UPPER(A343),1),"DATA ENGINEER",others)))</f>
        <v>DATA SCIENTIST</v>
      </c>
      <c r="C343" t="s">
        <v>2378</v>
      </c>
      <c r="D343" t="s">
        <v>1332</v>
      </c>
      <c r="G343">
        <v>75</v>
      </c>
      <c r="H343">
        <v>75</v>
      </c>
      <c r="K343" t="s">
        <v>2450</v>
      </c>
      <c r="L343">
        <v>127</v>
      </c>
      <c r="O343">
        <v>127</v>
      </c>
      <c r="P343" t="s">
        <v>2519</v>
      </c>
      <c r="Q343">
        <v>101</v>
      </c>
      <c r="R343" t="s">
        <v>2532</v>
      </c>
      <c r="S343" s="1" t="s">
        <v>2270</v>
      </c>
      <c r="T343" s="1">
        <v>1</v>
      </c>
      <c r="U343" s="1">
        <v>0</v>
      </c>
      <c r="V343" s="1">
        <v>0</v>
      </c>
      <c r="W343" s="1">
        <v>0</v>
      </c>
      <c r="X343" s="1">
        <v>0</v>
      </c>
      <c r="Y343" s="1">
        <v>0</v>
      </c>
      <c r="Z343" s="1">
        <v>2711</v>
      </c>
      <c r="AA343">
        <v>5</v>
      </c>
      <c r="AB343" s="1" t="s">
        <v>1333</v>
      </c>
      <c r="AC343" s="1" t="s">
        <v>1977</v>
      </c>
      <c r="AD343" t="s">
        <v>1334</v>
      </c>
      <c r="AE343" t="s">
        <v>2366</v>
      </c>
      <c r="AF343" t="s">
        <v>374</v>
      </c>
      <c r="AG343">
        <v>0</v>
      </c>
      <c r="AH343" t="s">
        <v>45</v>
      </c>
      <c r="AI343">
        <v>51</v>
      </c>
      <c r="AJ343">
        <v>200</v>
      </c>
      <c r="AK343" s="7">
        <f t="shared" si="90"/>
        <v>125.5</v>
      </c>
      <c r="AL343">
        <v>2014</v>
      </c>
      <c r="AM343">
        <v>10</v>
      </c>
      <c r="AN343" t="s">
        <v>18</v>
      </c>
      <c r="AO343" t="s">
        <v>19</v>
      </c>
      <c r="AP343" t="s">
        <v>19</v>
      </c>
      <c r="AQ343" s="8" t="s">
        <v>2404</v>
      </c>
      <c r="AR343" s="8"/>
      <c r="AS343">
        <v>10</v>
      </c>
      <c r="AT343" s="10" t="str">
        <f>IF(SEARCH("m",AV343,1),_xlfn.CONCAT(AS343,"000000"),0)</f>
        <v>10000000</v>
      </c>
      <c r="AU343" s="8"/>
      <c r="AV343" s="8" t="s">
        <v>2417</v>
      </c>
      <c r="AW343" s="8" t="str">
        <f t="shared" si="87"/>
        <v xml:space="preserve">25 000000 </v>
      </c>
      <c r="AX343" t="s">
        <v>2357</v>
      </c>
    </row>
    <row r="344" spans="1:50" ht="39" customHeight="1" x14ac:dyDescent="0.35">
      <c r="A344" t="s">
        <v>2064</v>
      </c>
      <c r="B344" t="str" cm="1">
        <f t="array" ref="B344">IF(SEARCH("DATA SCIENTIST",UPPER(A344),1),"DATA SCIENTIST",IF(SEARCH("DATA ANALYST",UPPER(A344),1),"DATA ANALYST",IF(SEARCH("DATA ENGINEER",UPPER(A344),1),"DATA ENGINEER",others)))</f>
        <v>DATA SCIENTIST</v>
      </c>
      <c r="C344" t="s">
        <v>2378</v>
      </c>
      <c r="D344" t="s">
        <v>1335</v>
      </c>
      <c r="G344">
        <v>94</v>
      </c>
      <c r="H344">
        <v>94</v>
      </c>
      <c r="K344" t="s">
        <v>2479</v>
      </c>
      <c r="L344">
        <v>139</v>
      </c>
      <c r="O344">
        <v>139</v>
      </c>
      <c r="P344" t="s">
        <v>2474</v>
      </c>
      <c r="Q344">
        <v>116.5</v>
      </c>
      <c r="R344" t="s">
        <v>2725</v>
      </c>
      <c r="S344" s="1" t="s">
        <v>2271</v>
      </c>
      <c r="T344" s="1">
        <v>0</v>
      </c>
      <c r="U344" s="1">
        <v>0</v>
      </c>
      <c r="V344" s="1">
        <v>1</v>
      </c>
      <c r="W344" s="1">
        <v>0</v>
      </c>
      <c r="X344" s="1">
        <v>0</v>
      </c>
      <c r="Y344" s="1">
        <v>1</v>
      </c>
      <c r="Z344" s="1">
        <v>3948</v>
      </c>
      <c r="AA344">
        <v>3.6</v>
      </c>
      <c r="AB344" s="1" t="s">
        <v>1336</v>
      </c>
      <c r="AC344" s="1" t="s">
        <v>1978</v>
      </c>
      <c r="AD344" t="s">
        <v>1337</v>
      </c>
      <c r="AE344" t="s">
        <v>2368</v>
      </c>
      <c r="AF344" t="s">
        <v>44</v>
      </c>
      <c r="AG344">
        <v>0</v>
      </c>
      <c r="AH344" t="s">
        <v>24</v>
      </c>
      <c r="AL344">
        <v>1812</v>
      </c>
      <c r="AM344">
        <v>212</v>
      </c>
      <c r="AN344" t="s">
        <v>53</v>
      </c>
      <c r="AO344" t="s">
        <v>660</v>
      </c>
      <c r="AP344" t="s">
        <v>59</v>
      </c>
      <c r="AQ344" s="8" t="s">
        <v>94</v>
      </c>
      <c r="AR344" s="8"/>
      <c r="AS344" t="s">
        <v>2415</v>
      </c>
      <c r="AT344" s="10" t="e" cm="1">
        <f t="array" ref="AT344">_xlfn.IFS(SEARCH("m",AS344,1),SUBSTITUTE(AS344,"million","000000",1),SEARCH("b",AS344,1),SUBSTITUTE(AS344,"billion","000000000",1))</f>
        <v>#VALUE!</v>
      </c>
      <c r="AU344" s="8"/>
      <c r="AV344" s="8"/>
      <c r="AW344" s="8" t="e">
        <f t="shared" si="87"/>
        <v>#VALUE!</v>
      </c>
      <c r="AX344" t="s">
        <v>2357</v>
      </c>
    </row>
    <row r="345" spans="1:50" ht="39" customHeight="1" x14ac:dyDescent="0.35">
      <c r="A345" t="s">
        <v>1338</v>
      </c>
      <c r="B345" t="e" cm="1">
        <f t="array" ref="B345">IF(SEARCH("DATA SCIENTIST",UPPER(A345),1),"DATA SCIENTIST",IF(SEARCH("DATA ANALYST",UPPER(A345),1),"DATA ANALYST",IF(SEARCH("DATA ENGINEER",UPPER(A345),1),"DATA ENGINEER",others)))</f>
        <v>#VALUE!</v>
      </c>
      <c r="C345" t="s">
        <v>2378</v>
      </c>
      <c r="D345" t="s">
        <v>1339</v>
      </c>
      <c r="G345">
        <v>176</v>
      </c>
      <c r="H345">
        <v>176</v>
      </c>
      <c r="K345" t="s">
        <v>2534</v>
      </c>
      <c r="L345">
        <v>289</v>
      </c>
      <c r="O345">
        <v>289</v>
      </c>
      <c r="P345" t="s">
        <v>2610</v>
      </c>
      <c r="Q345">
        <v>232.5</v>
      </c>
      <c r="R345" t="s">
        <v>2726</v>
      </c>
      <c r="S345" s="1" t="s">
        <v>2272</v>
      </c>
      <c r="T345" s="1">
        <v>1</v>
      </c>
      <c r="U345" s="1">
        <v>1</v>
      </c>
      <c r="V345" s="1">
        <v>0</v>
      </c>
      <c r="W345" s="1">
        <v>0</v>
      </c>
      <c r="X345" s="1">
        <v>0</v>
      </c>
      <c r="Y345" s="1">
        <v>1</v>
      </c>
      <c r="Z345" s="1">
        <v>3871</v>
      </c>
      <c r="AA345">
        <v>4.7</v>
      </c>
      <c r="AB345" s="1" t="s">
        <v>1340</v>
      </c>
      <c r="AC345" s="1" t="s">
        <v>1979</v>
      </c>
      <c r="AD345" t="s">
        <v>79</v>
      </c>
      <c r="AE345" t="s">
        <v>2365</v>
      </c>
      <c r="AF345" t="s">
        <v>62</v>
      </c>
      <c r="AG345">
        <v>0</v>
      </c>
      <c r="AH345" t="s">
        <v>17</v>
      </c>
      <c r="AI345">
        <v>501</v>
      </c>
      <c r="AJ345">
        <v>1000</v>
      </c>
      <c r="AK345" s="7">
        <f t="shared" ref="AK345:AK346" si="92">AVERAGE(AI345,AJ345)</f>
        <v>750.5</v>
      </c>
      <c r="AL345">
        <v>1999</v>
      </c>
      <c r="AM345">
        <v>25</v>
      </c>
      <c r="AN345" t="s">
        <v>111</v>
      </c>
      <c r="AO345" t="s">
        <v>186</v>
      </c>
      <c r="AP345" t="s">
        <v>75</v>
      </c>
      <c r="AQ345" s="8" t="s">
        <v>47</v>
      </c>
      <c r="AR345" s="8" t="s">
        <v>47</v>
      </c>
      <c r="AT345" s="10" t="e" cm="1">
        <f t="array" ref="AT345">_xlfn.IFS(SEARCH("m",AS345,1),SUBSTITUTE(AS345,"million","000000",1),SEARCH("b",AS345,1),SUBSTITUTE(AS345,"billion","000000000",1))</f>
        <v>#VALUE!</v>
      </c>
      <c r="AU345" s="8"/>
      <c r="AV345" s="8"/>
      <c r="AW345" s="8" t="e">
        <f t="shared" si="87"/>
        <v>#VALUE!</v>
      </c>
      <c r="AX345" t="s">
        <v>2357</v>
      </c>
    </row>
    <row r="346" spans="1:50" ht="39" customHeight="1" x14ac:dyDescent="0.35">
      <c r="A346" t="s">
        <v>2064</v>
      </c>
      <c r="B346" t="str" cm="1">
        <f t="array" ref="B346">IF(SEARCH("DATA SCIENTIST",UPPER(A346),1),"DATA SCIENTIST",IF(SEARCH("DATA ANALYST",UPPER(A346),1),"DATA ANALYST",IF(SEARCH("DATA ENGINEER",UPPER(A346),1),"DATA ENGINEER",others)))</f>
        <v>DATA SCIENTIST</v>
      </c>
      <c r="C346" t="s">
        <v>2378</v>
      </c>
      <c r="D346" t="s">
        <v>1341</v>
      </c>
      <c r="G346">
        <v>92</v>
      </c>
      <c r="H346">
        <v>92</v>
      </c>
      <c r="K346" t="s">
        <v>2526</v>
      </c>
      <c r="L346">
        <v>149</v>
      </c>
      <c r="O346">
        <v>149</v>
      </c>
      <c r="P346" t="s">
        <v>2552</v>
      </c>
      <c r="Q346">
        <v>120.5</v>
      </c>
      <c r="R346" t="s">
        <v>2678</v>
      </c>
      <c r="S346" s="1" t="s">
        <v>2273</v>
      </c>
      <c r="T346" s="1">
        <v>1</v>
      </c>
      <c r="U346" s="1">
        <v>1</v>
      </c>
      <c r="V346" s="1">
        <v>0</v>
      </c>
      <c r="W346" s="1">
        <v>0</v>
      </c>
      <c r="X346" s="1">
        <v>0</v>
      </c>
      <c r="Y346" s="1">
        <v>1</v>
      </c>
      <c r="Z346" s="1">
        <v>2294</v>
      </c>
      <c r="AA346">
        <v>3.5</v>
      </c>
      <c r="AB346" s="1" t="s">
        <v>1342</v>
      </c>
      <c r="AC346" s="1" t="s">
        <v>1980</v>
      </c>
      <c r="AD346" t="s">
        <v>79</v>
      </c>
      <c r="AE346" t="s">
        <v>2365</v>
      </c>
      <c r="AF346" t="s">
        <v>79</v>
      </c>
      <c r="AG346">
        <v>1</v>
      </c>
      <c r="AH346" t="s">
        <v>45</v>
      </c>
      <c r="AI346">
        <v>51</v>
      </c>
      <c r="AJ346">
        <v>200</v>
      </c>
      <c r="AK346" s="7">
        <f t="shared" si="92"/>
        <v>125.5</v>
      </c>
      <c r="AL346">
        <v>2016</v>
      </c>
      <c r="AM346">
        <v>8</v>
      </c>
      <c r="AN346" t="s">
        <v>18</v>
      </c>
      <c r="AO346" t="s">
        <v>122</v>
      </c>
      <c r="AP346" t="s">
        <v>75</v>
      </c>
      <c r="AQ346" s="8" t="s">
        <v>47</v>
      </c>
      <c r="AR346" s="8" t="s">
        <v>47</v>
      </c>
      <c r="AT346" s="10" t="e" cm="1">
        <f t="array" ref="AT346">_xlfn.IFS(SEARCH("m",AS346,1),SUBSTITUTE(AS346,"million","000000",1),SEARCH("b",AS346,1),SUBSTITUTE(AS346,"billion","000000000",1))</f>
        <v>#VALUE!</v>
      </c>
      <c r="AU346" s="8"/>
      <c r="AV346" s="8"/>
      <c r="AW346" s="8" t="e">
        <f t="shared" si="87"/>
        <v>#VALUE!</v>
      </c>
      <c r="AX346" t="s">
        <v>2357</v>
      </c>
    </row>
    <row r="347" spans="1:50" ht="39" customHeight="1" x14ac:dyDescent="0.35">
      <c r="A347" t="s">
        <v>2064</v>
      </c>
      <c r="B347" t="str" cm="1">
        <f t="array" ref="B347">IF(SEARCH("DATA SCIENTIST",UPPER(A347),1),"DATA SCIENTIST",IF(SEARCH("DATA ANALYST",UPPER(A347),1),"DATA ANALYST",IF(SEARCH("DATA ENGINEER",UPPER(A347),1),"DATA ENGINEER",others)))</f>
        <v>DATA SCIENTIST</v>
      </c>
      <c r="C347" t="s">
        <v>2378</v>
      </c>
      <c r="D347" t="s">
        <v>1343</v>
      </c>
      <c r="G347">
        <v>118</v>
      </c>
      <c r="H347">
        <v>118</v>
      </c>
      <c r="K347" t="s">
        <v>2445</v>
      </c>
      <c r="L347">
        <v>188</v>
      </c>
      <c r="O347">
        <v>188</v>
      </c>
      <c r="P347" t="s">
        <v>2611</v>
      </c>
      <c r="Q347">
        <v>153</v>
      </c>
      <c r="R347" t="s">
        <v>2569</v>
      </c>
      <c r="S347" s="1" t="s">
        <v>2274</v>
      </c>
      <c r="T347" s="1">
        <v>1</v>
      </c>
      <c r="U347" s="1">
        <v>1</v>
      </c>
      <c r="V347" s="1">
        <v>0</v>
      </c>
      <c r="W347" s="1">
        <v>1</v>
      </c>
      <c r="X347" s="1">
        <v>1</v>
      </c>
      <c r="Y347" s="1">
        <v>1</v>
      </c>
      <c r="Z347" s="1">
        <v>7019</v>
      </c>
      <c r="AA347">
        <v>2.7</v>
      </c>
      <c r="AB347" s="1" t="s">
        <v>1344</v>
      </c>
      <c r="AC347" s="1" t="s">
        <v>1981</v>
      </c>
      <c r="AD347" t="s">
        <v>1345</v>
      </c>
      <c r="AE347" t="s">
        <v>2365</v>
      </c>
      <c r="AF347" t="s">
        <v>874</v>
      </c>
      <c r="AG347">
        <v>0</v>
      </c>
      <c r="AH347" t="s">
        <v>24</v>
      </c>
      <c r="AL347">
        <v>2007</v>
      </c>
      <c r="AM347">
        <v>17</v>
      </c>
      <c r="AN347" t="s">
        <v>53</v>
      </c>
      <c r="AO347" t="s">
        <v>181</v>
      </c>
      <c r="AP347" t="s">
        <v>75</v>
      </c>
      <c r="AQ347" s="8" t="s">
        <v>47</v>
      </c>
      <c r="AR347" s="8" t="s">
        <v>47</v>
      </c>
      <c r="AT347" s="10" t="e" cm="1">
        <f t="array" ref="AT347">_xlfn.IFS(SEARCH("m",AS347,1),SUBSTITUTE(AS347,"million","000000",1),SEARCH("b",AS347,1),SUBSTITUTE(AS347,"billion","000000000",1))</f>
        <v>#VALUE!</v>
      </c>
      <c r="AU347" s="8"/>
      <c r="AV347" s="8"/>
      <c r="AW347" s="8" t="e">
        <f t="shared" si="87"/>
        <v>#VALUE!</v>
      </c>
      <c r="AX347" t="s">
        <v>2357</v>
      </c>
    </row>
    <row r="348" spans="1:50" ht="39" customHeight="1" x14ac:dyDescent="0.35">
      <c r="A348" t="s">
        <v>2064</v>
      </c>
      <c r="B348" t="str" cm="1">
        <f t="array" ref="B348">IF(SEARCH("DATA SCIENTIST",UPPER(A348),1),"DATA SCIENTIST",IF(SEARCH("DATA ANALYST",UPPER(A348),1),"DATA ANALYST",IF(SEARCH("DATA ENGINEER",UPPER(A348),1),"DATA ENGINEER",others)))</f>
        <v>DATA SCIENTIST</v>
      </c>
      <c r="C348" t="s">
        <v>2378</v>
      </c>
      <c r="D348" t="s">
        <v>1346</v>
      </c>
      <c r="G348">
        <v>108</v>
      </c>
      <c r="H348">
        <v>108</v>
      </c>
      <c r="K348" t="s">
        <v>2509</v>
      </c>
      <c r="L348">
        <v>146</v>
      </c>
      <c r="O348">
        <v>146</v>
      </c>
      <c r="P348" t="s">
        <v>2556</v>
      </c>
      <c r="Q348">
        <v>127</v>
      </c>
      <c r="R348" t="s">
        <v>2519</v>
      </c>
      <c r="S348" s="1" t="s">
        <v>1347</v>
      </c>
      <c r="T348" s="1">
        <v>1</v>
      </c>
      <c r="U348" s="1">
        <v>1</v>
      </c>
      <c r="V348" s="1">
        <v>0</v>
      </c>
      <c r="W348" s="1">
        <v>0</v>
      </c>
      <c r="X348" s="1">
        <v>1</v>
      </c>
      <c r="Y348" s="1">
        <v>0</v>
      </c>
      <c r="Z348" s="1">
        <v>3366</v>
      </c>
      <c r="AA348">
        <v>3.4</v>
      </c>
      <c r="AB348" s="1" t="s">
        <v>1348</v>
      </c>
      <c r="AC348" s="1" t="s">
        <v>1982</v>
      </c>
      <c r="AD348" t="s">
        <v>290</v>
      </c>
      <c r="AE348" t="s">
        <v>2365</v>
      </c>
      <c r="AF348" t="s">
        <v>290</v>
      </c>
      <c r="AG348">
        <v>1</v>
      </c>
      <c r="AH348" t="s">
        <v>17</v>
      </c>
      <c r="AI348">
        <v>501</v>
      </c>
      <c r="AJ348">
        <v>1000</v>
      </c>
      <c r="AK348" s="7">
        <f t="shared" ref="AK348:AK358" si="93">AVERAGE(AI348,AJ348)</f>
        <v>750.5</v>
      </c>
      <c r="AL348">
        <v>2008</v>
      </c>
      <c r="AM348">
        <v>16</v>
      </c>
      <c r="AN348" t="s">
        <v>18</v>
      </c>
      <c r="AO348" t="s">
        <v>74</v>
      </c>
      <c r="AP348" t="s">
        <v>75</v>
      </c>
      <c r="AQ348" s="8" t="s">
        <v>47</v>
      </c>
      <c r="AR348" s="8" t="s">
        <v>47</v>
      </c>
      <c r="AT348" s="10" t="e" cm="1">
        <f t="array" ref="AT348">_xlfn.IFS(SEARCH("m",AS348,1),SUBSTITUTE(AS348,"million","000000",1),SEARCH("b",AS348,1),SUBSTITUTE(AS348,"billion","000000000",1))</f>
        <v>#VALUE!</v>
      </c>
      <c r="AU348" s="8"/>
      <c r="AV348" s="8"/>
      <c r="AW348" s="8" t="e">
        <f t="shared" si="87"/>
        <v>#VALUE!</v>
      </c>
      <c r="AX348" t="s">
        <v>2357</v>
      </c>
    </row>
    <row r="349" spans="1:50" ht="39" customHeight="1" x14ac:dyDescent="0.35">
      <c r="A349" t="s">
        <v>2064</v>
      </c>
      <c r="B349" t="str" cm="1">
        <f t="array" ref="B349">IF(SEARCH("DATA SCIENTIST",UPPER(A349),1),"DATA SCIENTIST",IF(SEARCH("DATA ANALYST",UPPER(A349),1),"DATA ANALYST",IF(SEARCH("DATA ENGINEER",UPPER(A349),1),"DATA ENGINEER",others)))</f>
        <v>DATA SCIENTIST</v>
      </c>
      <c r="C349" t="s">
        <v>2378</v>
      </c>
      <c r="D349" t="s">
        <v>1349</v>
      </c>
      <c r="G349">
        <v>65</v>
      </c>
      <c r="H349">
        <v>65</v>
      </c>
      <c r="K349" t="s">
        <v>2473</v>
      </c>
      <c r="L349">
        <v>106</v>
      </c>
      <c r="O349">
        <v>106</v>
      </c>
      <c r="P349" t="s">
        <v>2440</v>
      </c>
      <c r="Q349">
        <v>85.5</v>
      </c>
      <c r="R349" t="s">
        <v>2654</v>
      </c>
      <c r="S349" s="1" t="s">
        <v>2275</v>
      </c>
      <c r="T349" s="1">
        <v>1</v>
      </c>
      <c r="U349" s="1">
        <v>1</v>
      </c>
      <c r="V349" s="1">
        <v>1</v>
      </c>
      <c r="W349" s="1">
        <v>0</v>
      </c>
      <c r="X349" s="1">
        <v>1</v>
      </c>
      <c r="Y349" s="1">
        <v>0</v>
      </c>
      <c r="Z349" s="1">
        <v>3740</v>
      </c>
      <c r="AA349">
        <v>4.7</v>
      </c>
      <c r="AB349" s="1" t="s">
        <v>1350</v>
      </c>
      <c r="AC349" s="1" t="s">
        <v>1983</v>
      </c>
      <c r="AD349" t="s">
        <v>1351</v>
      </c>
      <c r="AE349" t="s">
        <v>2365</v>
      </c>
      <c r="AF349" t="s">
        <v>1351</v>
      </c>
      <c r="AG349">
        <v>1</v>
      </c>
      <c r="AH349" t="s">
        <v>45</v>
      </c>
      <c r="AI349">
        <v>51</v>
      </c>
      <c r="AJ349">
        <v>200</v>
      </c>
      <c r="AK349" s="7">
        <f t="shared" si="93"/>
        <v>125.5</v>
      </c>
      <c r="AL349">
        <v>2010</v>
      </c>
      <c r="AM349">
        <v>14</v>
      </c>
      <c r="AN349" t="s">
        <v>18</v>
      </c>
      <c r="AO349" t="s">
        <v>186</v>
      </c>
      <c r="AP349" t="s">
        <v>75</v>
      </c>
      <c r="AQ349" s="8" t="s">
        <v>47</v>
      </c>
      <c r="AR349" s="8" t="s">
        <v>47</v>
      </c>
      <c r="AT349" s="10" t="e" cm="1">
        <f t="array" ref="AT349">_xlfn.IFS(SEARCH("m",AS349,1),SUBSTITUTE(AS349,"million","000000",1),SEARCH("b",AS349,1),SUBSTITUTE(AS349,"billion","000000000",1))</f>
        <v>#VALUE!</v>
      </c>
      <c r="AU349" s="8"/>
      <c r="AV349" s="8"/>
      <c r="AW349" s="8" t="e">
        <f t="shared" si="87"/>
        <v>#VALUE!</v>
      </c>
      <c r="AX349" t="s">
        <v>2357</v>
      </c>
    </row>
    <row r="350" spans="1:50" ht="39" customHeight="1" x14ac:dyDescent="0.35">
      <c r="A350" t="s">
        <v>2064</v>
      </c>
      <c r="B350" t="str" cm="1">
        <f t="array" ref="B350">IF(SEARCH("DATA SCIENTIST",UPPER(A350),1),"DATA SCIENTIST",IF(SEARCH("DATA ANALYST",UPPER(A350),1),"DATA ANALYST",IF(SEARCH("DATA ENGINEER",UPPER(A350),1),"DATA ENGINEER",others)))</f>
        <v>DATA SCIENTIST</v>
      </c>
      <c r="C350" t="s">
        <v>2378</v>
      </c>
      <c r="D350" t="s">
        <v>1352</v>
      </c>
      <c r="G350">
        <v>55</v>
      </c>
      <c r="H350">
        <v>55</v>
      </c>
      <c r="K350" t="s">
        <v>2482</v>
      </c>
      <c r="L350">
        <v>98</v>
      </c>
      <c r="O350">
        <v>98</v>
      </c>
      <c r="P350" t="s">
        <v>2601</v>
      </c>
      <c r="Q350">
        <v>76.5</v>
      </c>
      <c r="R350" t="s">
        <v>2621</v>
      </c>
      <c r="S350" s="1" t="s">
        <v>2276</v>
      </c>
      <c r="T350" s="1">
        <v>1</v>
      </c>
      <c r="U350" s="1">
        <v>0</v>
      </c>
      <c r="V350" s="1">
        <v>1</v>
      </c>
      <c r="W350" s="1">
        <v>0</v>
      </c>
      <c r="X350" s="1">
        <v>0</v>
      </c>
      <c r="Y350" s="1">
        <v>0</v>
      </c>
      <c r="Z350" s="1">
        <v>3000</v>
      </c>
      <c r="AA350">
        <v>2.8</v>
      </c>
      <c r="AB350" s="1" t="s">
        <v>1353</v>
      </c>
      <c r="AC350" s="1" t="s">
        <v>1984</v>
      </c>
      <c r="AD350" t="s">
        <v>1354</v>
      </c>
      <c r="AE350" t="s">
        <v>2363</v>
      </c>
      <c r="AF350" t="s">
        <v>1354</v>
      </c>
      <c r="AG350">
        <v>1</v>
      </c>
      <c r="AH350" t="s">
        <v>37</v>
      </c>
      <c r="AI350">
        <v>1001</v>
      </c>
      <c r="AJ350">
        <v>5000</v>
      </c>
      <c r="AK350" s="7">
        <f t="shared" si="93"/>
        <v>3000.5</v>
      </c>
      <c r="AL350">
        <v>1976</v>
      </c>
      <c r="AM350">
        <v>48</v>
      </c>
      <c r="AN350" t="s">
        <v>53</v>
      </c>
      <c r="AO350" t="s">
        <v>329</v>
      </c>
      <c r="AP350" t="s">
        <v>32</v>
      </c>
      <c r="AQ350" s="8" t="s">
        <v>2401</v>
      </c>
      <c r="AR350" s="8"/>
      <c r="AS350">
        <v>1</v>
      </c>
      <c r="AT350" s="10" t="str">
        <f>IF(SEARCH("b",AV350,1),_xlfn.CONCAT(AS350,"000000000"),0)</f>
        <v>1000000000</v>
      </c>
      <c r="AU350" s="8"/>
      <c r="AV350" s="8" t="s">
        <v>2413</v>
      </c>
      <c r="AW350" s="8" t="e">
        <f t="shared" si="87"/>
        <v>#VALUE!</v>
      </c>
      <c r="AX350" t="s">
        <v>2357</v>
      </c>
    </row>
    <row r="351" spans="1:50" ht="39" customHeight="1" x14ac:dyDescent="0.35">
      <c r="A351" t="s">
        <v>2064</v>
      </c>
      <c r="B351" t="str" cm="1">
        <f t="array" ref="B351">IF(SEARCH("DATA SCIENTIST",UPPER(A351),1),"DATA SCIENTIST",IF(SEARCH("DATA ANALYST",UPPER(A351),1),"DATA ANALYST",IF(SEARCH("DATA ENGINEER",UPPER(A351),1),"DATA ENGINEER",others)))</f>
        <v>DATA SCIENTIST</v>
      </c>
      <c r="C351" t="s">
        <v>2378</v>
      </c>
      <c r="D351" t="s">
        <v>1355</v>
      </c>
      <c r="G351">
        <v>94</v>
      </c>
      <c r="H351">
        <v>94</v>
      </c>
      <c r="K351" t="s">
        <v>2479</v>
      </c>
      <c r="L351">
        <v>162</v>
      </c>
      <c r="O351">
        <v>162</v>
      </c>
      <c r="P351" t="s">
        <v>2596</v>
      </c>
      <c r="Q351">
        <v>128</v>
      </c>
      <c r="R351" t="s">
        <v>2650</v>
      </c>
      <c r="S351" s="1" t="s">
        <v>2277</v>
      </c>
      <c r="T351" s="1">
        <v>1</v>
      </c>
      <c r="U351" s="1">
        <v>1</v>
      </c>
      <c r="V351" s="1">
        <v>0</v>
      </c>
      <c r="W351" s="1">
        <v>0</v>
      </c>
      <c r="X351" s="1">
        <v>1</v>
      </c>
      <c r="Y351" s="1">
        <v>0</v>
      </c>
      <c r="Z351" s="1">
        <v>4140</v>
      </c>
      <c r="AA351">
        <v>3.5</v>
      </c>
      <c r="AB351" s="1" t="s">
        <v>1356</v>
      </c>
      <c r="AC351" s="1" t="s">
        <v>1985</v>
      </c>
      <c r="AD351" t="s">
        <v>44</v>
      </c>
      <c r="AE351" t="s">
        <v>2363</v>
      </c>
      <c r="AF351" t="s">
        <v>79</v>
      </c>
      <c r="AG351">
        <v>0</v>
      </c>
      <c r="AH351" t="s">
        <v>37</v>
      </c>
      <c r="AI351">
        <v>1001</v>
      </c>
      <c r="AJ351">
        <v>5000</v>
      </c>
      <c r="AK351" s="7">
        <f t="shared" si="93"/>
        <v>3000.5</v>
      </c>
      <c r="AL351">
        <v>1992</v>
      </c>
      <c r="AM351">
        <v>32</v>
      </c>
      <c r="AN351" t="s">
        <v>111</v>
      </c>
      <c r="AO351" t="s">
        <v>510</v>
      </c>
      <c r="AP351" t="s">
        <v>113</v>
      </c>
      <c r="AQ351" s="8" t="s">
        <v>2400</v>
      </c>
      <c r="AR351" s="8"/>
      <c r="AS351" t="s">
        <v>2411</v>
      </c>
      <c r="AT351" s="10" t="e">
        <f>IF(SEARCH("m",AS407,1),SUBSTITUTE(AS407,"million","000000",1),)</f>
        <v>#VALUE!</v>
      </c>
      <c r="AU351" s="8"/>
      <c r="AV351" s="8" t="s">
        <v>2412</v>
      </c>
      <c r="AW351" s="8" t="e">
        <f t="shared" si="87"/>
        <v>#VALUE!</v>
      </c>
      <c r="AX351" t="s">
        <v>1357</v>
      </c>
    </row>
    <row r="352" spans="1:50" ht="39" customHeight="1" x14ac:dyDescent="0.35">
      <c r="A352" t="s">
        <v>195</v>
      </c>
      <c r="B352" t="e" cm="1">
        <f t="array" ref="B352">IF(SEARCH("DATA SCIENTIST",UPPER(A352),1),"DATA SCIENTIST",IF(SEARCH("DATA ANALYST",UPPER(A352),1),"DATA ANALYST",IF(SEARCH("DATA ENGINEER",UPPER(A352),1),"DATA ENGINEER",others)))</f>
        <v>#VALUE!</v>
      </c>
      <c r="C352" t="s">
        <v>2378</v>
      </c>
      <c r="D352" t="s">
        <v>1358</v>
      </c>
      <c r="G352">
        <v>63</v>
      </c>
      <c r="H352">
        <v>63</v>
      </c>
      <c r="K352" t="s">
        <v>2430</v>
      </c>
      <c r="L352">
        <v>120</v>
      </c>
      <c r="O352">
        <v>120</v>
      </c>
      <c r="P352" t="s">
        <v>2437</v>
      </c>
      <c r="Q352">
        <v>91.5</v>
      </c>
      <c r="R352" t="s">
        <v>2684</v>
      </c>
      <c r="S352" s="1" t="s">
        <v>1359</v>
      </c>
      <c r="T352" s="1">
        <v>1</v>
      </c>
      <c r="U352" s="1">
        <v>0</v>
      </c>
      <c r="V352" s="1">
        <v>1</v>
      </c>
      <c r="W352" s="1">
        <v>1</v>
      </c>
      <c r="X352" s="1">
        <v>1</v>
      </c>
      <c r="Y352" s="1">
        <v>0</v>
      </c>
      <c r="Z352" s="1">
        <v>1488</v>
      </c>
      <c r="AA352">
        <v>3.2</v>
      </c>
      <c r="AB352" s="1" t="s">
        <v>310</v>
      </c>
      <c r="AC352" s="1" t="s">
        <v>1779</v>
      </c>
      <c r="AD352" t="s">
        <v>1360</v>
      </c>
      <c r="AE352" t="s">
        <v>2380</v>
      </c>
      <c r="AF352" t="s">
        <v>312</v>
      </c>
      <c r="AG352">
        <v>0</v>
      </c>
      <c r="AH352" t="s">
        <v>208</v>
      </c>
      <c r="AI352">
        <v>1</v>
      </c>
      <c r="AJ352">
        <v>50</v>
      </c>
      <c r="AK352" s="7">
        <f t="shared" si="93"/>
        <v>25.5</v>
      </c>
      <c r="AL352" t="s">
        <v>2357</v>
      </c>
      <c r="AM352" t="s">
        <v>2357</v>
      </c>
      <c r="AN352" t="s">
        <v>18</v>
      </c>
      <c r="AO352" t="s">
        <v>313</v>
      </c>
      <c r="AP352" t="s">
        <v>32</v>
      </c>
      <c r="AQ352" s="8" t="s">
        <v>2406</v>
      </c>
      <c r="AR352" s="8"/>
      <c r="AS352">
        <v>5</v>
      </c>
      <c r="AT352" s="10" t="str">
        <f t="shared" ref="AT352:AT354" si="94">IF(SEARCH("m",AV352,1),_xlfn.CONCAT(AS352,"000000"),0)</f>
        <v>5000000</v>
      </c>
      <c r="AU352" s="8"/>
      <c r="AV352" s="8" t="s">
        <v>2421</v>
      </c>
      <c r="AW352" s="8" t="str">
        <f t="shared" si="87"/>
        <v xml:space="preserve">10 000000 </v>
      </c>
      <c r="AX352" t="s">
        <v>2357</v>
      </c>
    </row>
    <row r="353" spans="1:50" ht="39" customHeight="1" x14ac:dyDescent="0.35">
      <c r="A353" t="s">
        <v>1034</v>
      </c>
      <c r="B353" t="e" cm="1">
        <f t="array" ref="B353">IF(SEARCH("DATA SCIENTIST",UPPER(A353),1),"DATA SCIENTIST",IF(SEARCH("DATA ANALYST",UPPER(A353),1),"DATA ANALYST",IF(SEARCH("DATA ENGINEER",UPPER(A353),1),"DATA ENGINEER",others)))</f>
        <v>#VALUE!</v>
      </c>
      <c r="C353" t="s">
        <v>2378</v>
      </c>
      <c r="D353" t="s">
        <v>1361</v>
      </c>
      <c r="G353">
        <v>126</v>
      </c>
      <c r="H353">
        <v>126</v>
      </c>
      <c r="K353" t="s">
        <v>2438</v>
      </c>
      <c r="L353">
        <v>228</v>
      </c>
      <c r="O353">
        <v>228</v>
      </c>
      <c r="P353" t="s">
        <v>2612</v>
      </c>
      <c r="Q353">
        <v>177</v>
      </c>
      <c r="R353" t="s">
        <v>2551</v>
      </c>
      <c r="S353" s="1" t="s">
        <v>1362</v>
      </c>
      <c r="T353" s="1">
        <v>1</v>
      </c>
      <c r="U353" s="1">
        <v>0</v>
      </c>
      <c r="V353" s="1">
        <v>0</v>
      </c>
      <c r="W353" s="1">
        <v>1</v>
      </c>
      <c r="X353" s="1">
        <v>1</v>
      </c>
      <c r="Y353" s="1">
        <v>1</v>
      </c>
      <c r="Z353" s="1">
        <v>3218</v>
      </c>
      <c r="AA353">
        <v>3.7</v>
      </c>
      <c r="AB353" s="1" t="s">
        <v>1363</v>
      </c>
      <c r="AC353" s="1" t="s">
        <v>1986</v>
      </c>
      <c r="AD353" t="s">
        <v>121</v>
      </c>
      <c r="AE353" t="s">
        <v>2365</v>
      </c>
      <c r="AF353" t="s">
        <v>121</v>
      </c>
      <c r="AG353">
        <v>1</v>
      </c>
      <c r="AH353" t="s">
        <v>37</v>
      </c>
      <c r="AI353">
        <v>1001</v>
      </c>
      <c r="AJ353">
        <v>5000</v>
      </c>
      <c r="AK353" s="7">
        <f t="shared" si="93"/>
        <v>3000.5</v>
      </c>
      <c r="AL353">
        <v>1988</v>
      </c>
      <c r="AM353">
        <v>36</v>
      </c>
      <c r="AN353" t="s">
        <v>111</v>
      </c>
      <c r="AO353" t="s">
        <v>186</v>
      </c>
      <c r="AP353" t="s">
        <v>75</v>
      </c>
      <c r="AQ353" s="8" t="s">
        <v>2397</v>
      </c>
      <c r="AR353" s="8"/>
      <c r="AS353">
        <v>50</v>
      </c>
      <c r="AT353" s="10" t="str">
        <f t="shared" si="94"/>
        <v>50000000</v>
      </c>
      <c r="AU353" s="8"/>
      <c r="AV353" s="8" t="s">
        <v>2408</v>
      </c>
      <c r="AW353" s="8" t="str">
        <f t="shared" si="87"/>
        <v xml:space="preserve">100 000000 </v>
      </c>
      <c r="AX353" t="s">
        <v>1364</v>
      </c>
    </row>
    <row r="354" spans="1:50" ht="39" customHeight="1" x14ac:dyDescent="0.35">
      <c r="A354" t="s">
        <v>2064</v>
      </c>
      <c r="B354" t="str" cm="1">
        <f t="array" ref="B354">IF(SEARCH("DATA SCIENTIST",UPPER(A354),1),"DATA SCIENTIST",IF(SEARCH("DATA ANALYST",UPPER(A354),1),"DATA ANALYST",IF(SEARCH("DATA ENGINEER",UPPER(A354),1),"DATA ENGINEER",others)))</f>
        <v>DATA SCIENTIST</v>
      </c>
      <c r="C354" t="s">
        <v>2378</v>
      </c>
      <c r="D354" t="s">
        <v>1365</v>
      </c>
      <c r="G354">
        <v>80</v>
      </c>
      <c r="H354">
        <v>80</v>
      </c>
      <c r="K354" t="s">
        <v>2431</v>
      </c>
      <c r="L354">
        <v>134</v>
      </c>
      <c r="O354">
        <v>134</v>
      </c>
      <c r="P354" t="s">
        <v>2566</v>
      </c>
      <c r="Q354">
        <v>107</v>
      </c>
      <c r="R354" t="s">
        <v>2467</v>
      </c>
      <c r="S354" s="1" t="s">
        <v>2098</v>
      </c>
      <c r="T354" s="1">
        <v>1</v>
      </c>
      <c r="U354" s="1">
        <v>1</v>
      </c>
      <c r="V354" s="1">
        <v>1</v>
      </c>
      <c r="W354" s="1">
        <v>0</v>
      </c>
      <c r="X354" s="1">
        <v>1</v>
      </c>
      <c r="Y354" s="1">
        <v>0</v>
      </c>
      <c r="Z354" s="1">
        <v>3711</v>
      </c>
      <c r="AA354">
        <v>4.7</v>
      </c>
      <c r="AB354" s="1" t="s">
        <v>189</v>
      </c>
      <c r="AC354" s="1" t="s">
        <v>1752</v>
      </c>
      <c r="AD354" t="s">
        <v>374</v>
      </c>
      <c r="AE354" t="s">
        <v>2366</v>
      </c>
      <c r="AF354" t="s">
        <v>190</v>
      </c>
      <c r="AG354">
        <v>0</v>
      </c>
      <c r="AH354" t="s">
        <v>52</v>
      </c>
      <c r="AI354">
        <v>201</v>
      </c>
      <c r="AJ354">
        <v>500</v>
      </c>
      <c r="AK354" s="7">
        <f t="shared" si="93"/>
        <v>350.5</v>
      </c>
      <c r="AL354">
        <v>2010</v>
      </c>
      <c r="AM354">
        <v>14</v>
      </c>
      <c r="AN354" t="s">
        <v>18</v>
      </c>
      <c r="AO354" t="s">
        <v>19</v>
      </c>
      <c r="AP354" t="s">
        <v>19</v>
      </c>
      <c r="AQ354" s="8" t="s">
        <v>2399</v>
      </c>
      <c r="AR354" s="8"/>
      <c r="AS354">
        <v>100</v>
      </c>
      <c r="AT354" s="10" t="str">
        <f t="shared" si="94"/>
        <v>100000000</v>
      </c>
      <c r="AU354" s="8"/>
      <c r="AV354" s="8" t="s">
        <v>2410</v>
      </c>
      <c r="AW354" s="8" t="str">
        <f t="shared" si="87"/>
        <v xml:space="preserve">500 000000 </v>
      </c>
      <c r="AX354" t="s">
        <v>2357</v>
      </c>
    </row>
    <row r="355" spans="1:50" ht="39" customHeight="1" x14ac:dyDescent="0.35">
      <c r="A355" t="s">
        <v>2064</v>
      </c>
      <c r="B355" t="str" cm="1">
        <f t="array" ref="B355">IF(SEARCH("DATA SCIENTIST",UPPER(A355),1),"DATA SCIENTIST",IF(SEARCH("DATA ANALYST",UPPER(A355),1),"DATA ANALYST",IF(SEARCH("DATA ENGINEER",UPPER(A355),1),"DATA ENGINEER",others)))</f>
        <v>DATA SCIENTIST</v>
      </c>
      <c r="C355" t="s">
        <v>2378</v>
      </c>
      <c r="D355" t="s">
        <v>273</v>
      </c>
      <c r="G355">
        <v>120</v>
      </c>
      <c r="H355">
        <v>120</v>
      </c>
      <c r="K355" t="s">
        <v>2437</v>
      </c>
      <c r="L355">
        <v>189</v>
      </c>
      <c r="O355">
        <v>189</v>
      </c>
      <c r="P355" t="s">
        <v>2549</v>
      </c>
      <c r="Q355">
        <v>154.5</v>
      </c>
      <c r="R355" t="s">
        <v>2641</v>
      </c>
      <c r="S355" s="1" t="s">
        <v>2113</v>
      </c>
      <c r="T355" s="1">
        <v>1</v>
      </c>
      <c r="U355" s="1">
        <v>1</v>
      </c>
      <c r="V355" s="1">
        <v>1</v>
      </c>
      <c r="W355" s="1">
        <v>0</v>
      </c>
      <c r="X355" s="1">
        <v>1</v>
      </c>
      <c r="Y355" s="1">
        <v>0</v>
      </c>
      <c r="Z355" s="1">
        <v>4203</v>
      </c>
      <c r="AA355">
        <v>4.0999999999999996</v>
      </c>
      <c r="AB355" s="1" t="s">
        <v>274</v>
      </c>
      <c r="AC355" s="1" t="s">
        <v>1769</v>
      </c>
      <c r="AD355" t="s">
        <v>275</v>
      </c>
      <c r="AE355" t="s">
        <v>2365</v>
      </c>
      <c r="AF355" t="s">
        <v>275</v>
      </c>
      <c r="AG355">
        <v>1</v>
      </c>
      <c r="AH355" t="s">
        <v>17</v>
      </c>
      <c r="AI355">
        <v>501</v>
      </c>
      <c r="AJ355">
        <v>1000</v>
      </c>
      <c r="AK355" s="7">
        <f t="shared" si="93"/>
        <v>750.5</v>
      </c>
      <c r="AL355">
        <v>2012</v>
      </c>
      <c r="AM355">
        <v>12</v>
      </c>
      <c r="AN355" t="s">
        <v>18</v>
      </c>
      <c r="AO355" t="s">
        <v>122</v>
      </c>
      <c r="AP355" t="s">
        <v>75</v>
      </c>
      <c r="AQ355" s="8" t="s">
        <v>47</v>
      </c>
      <c r="AR355" s="8" t="s">
        <v>47</v>
      </c>
      <c r="AT355" s="10" t="e" cm="1">
        <f t="array" ref="AT355">_xlfn.IFS(SEARCH("m",AS355,1),SUBSTITUTE(AS355,"million","000000",1),SEARCH("b",AS355,1),SUBSTITUTE(AS355,"billion","000000000",1))</f>
        <v>#VALUE!</v>
      </c>
      <c r="AU355" s="8"/>
      <c r="AV355" s="8"/>
      <c r="AW355" s="8" t="e">
        <f t="shared" si="87"/>
        <v>#VALUE!</v>
      </c>
      <c r="AX355" t="s">
        <v>276</v>
      </c>
    </row>
    <row r="356" spans="1:50" ht="39" customHeight="1" x14ac:dyDescent="0.35">
      <c r="A356" t="s">
        <v>2064</v>
      </c>
      <c r="B356" t="str" cm="1">
        <f t="array" ref="B356">IF(SEARCH("DATA SCIENTIST",UPPER(A356),1),"DATA SCIENTIST",IF(SEARCH("DATA ANALYST",UPPER(A356),1),"DATA ANALYST",IF(SEARCH("DATA ENGINEER",UPPER(A356),1),"DATA ENGINEER",others)))</f>
        <v>DATA SCIENTIST</v>
      </c>
      <c r="C356" t="s">
        <v>2378</v>
      </c>
      <c r="D356" t="s">
        <v>1366</v>
      </c>
      <c r="G356">
        <v>85</v>
      </c>
      <c r="H356">
        <v>85</v>
      </c>
      <c r="K356" t="s">
        <v>2454</v>
      </c>
      <c r="L356">
        <v>142</v>
      </c>
      <c r="O356">
        <v>142</v>
      </c>
      <c r="P356" t="s">
        <v>2543</v>
      </c>
      <c r="Q356">
        <v>113.5</v>
      </c>
      <c r="R356" t="s">
        <v>2626</v>
      </c>
      <c r="S356" s="1" t="s">
        <v>1367</v>
      </c>
      <c r="T356" s="1">
        <v>1</v>
      </c>
      <c r="U356" s="1">
        <v>1</v>
      </c>
      <c r="V356" s="1">
        <v>0</v>
      </c>
      <c r="W356" s="1">
        <v>0</v>
      </c>
      <c r="X356" s="1">
        <v>1</v>
      </c>
      <c r="Y356" s="1">
        <v>0</v>
      </c>
      <c r="Z356" s="1">
        <v>1034</v>
      </c>
      <c r="AA356">
        <v>4</v>
      </c>
      <c r="AB356" s="1" t="s">
        <v>1368</v>
      </c>
      <c r="AC356" s="1" t="s">
        <v>1987</v>
      </c>
      <c r="AD356" t="s">
        <v>275</v>
      </c>
      <c r="AE356" t="s">
        <v>2365</v>
      </c>
      <c r="AF356" t="s">
        <v>1369</v>
      </c>
      <c r="AG356">
        <v>0</v>
      </c>
      <c r="AH356" t="s">
        <v>208</v>
      </c>
      <c r="AI356">
        <v>1</v>
      </c>
      <c r="AJ356">
        <v>50</v>
      </c>
      <c r="AK356" s="7">
        <f t="shared" si="93"/>
        <v>25.5</v>
      </c>
      <c r="AL356" t="s">
        <v>2357</v>
      </c>
      <c r="AM356" t="s">
        <v>2357</v>
      </c>
      <c r="AN356" t="s">
        <v>18</v>
      </c>
      <c r="AO356" t="s">
        <v>1370</v>
      </c>
      <c r="AP356" t="s">
        <v>1371</v>
      </c>
      <c r="AQ356" s="8" t="s">
        <v>209</v>
      </c>
      <c r="AR356" s="8" t="s">
        <v>2419</v>
      </c>
      <c r="AS356" t="s">
        <v>2420</v>
      </c>
      <c r="AT356" s="10" t="str" cm="1">
        <f t="array" ref="AT356">_xlfn.IFS(SEARCH("m",AS356,1),SUBSTITUTE(AS356,"million","000000",1),SEARCH("b",AS356,1),SUBSTITUTE(AS356,"billion","000000000",1))</f>
        <v xml:space="preserve">1 000000 </v>
      </c>
      <c r="AU356" s="8"/>
      <c r="AV356" s="8"/>
      <c r="AW356" s="8" t="e">
        <f t="shared" si="87"/>
        <v>#VALUE!</v>
      </c>
      <c r="AX356" t="s">
        <v>2357</v>
      </c>
    </row>
    <row r="357" spans="1:50" ht="39" customHeight="1" x14ac:dyDescent="0.35">
      <c r="A357" t="s">
        <v>2064</v>
      </c>
      <c r="B357" t="str" cm="1">
        <f t="array" ref="B357">IF(SEARCH("DATA SCIENTIST",UPPER(A357),1),"DATA SCIENTIST",IF(SEARCH("DATA ANALYST",UPPER(A357),1),"DATA ANALYST",IF(SEARCH("DATA ENGINEER",UPPER(A357),1),"DATA ENGINEER",others)))</f>
        <v>DATA SCIENTIST</v>
      </c>
      <c r="C357" t="s">
        <v>2378</v>
      </c>
      <c r="D357" t="s">
        <v>277</v>
      </c>
      <c r="G357">
        <v>111</v>
      </c>
      <c r="H357">
        <v>111</v>
      </c>
      <c r="K357" t="s">
        <v>2465</v>
      </c>
      <c r="L357">
        <v>176</v>
      </c>
      <c r="O357">
        <v>176</v>
      </c>
      <c r="P357" t="s">
        <v>2534</v>
      </c>
      <c r="Q357">
        <v>143.5</v>
      </c>
      <c r="R357" t="s">
        <v>2642</v>
      </c>
      <c r="S357" s="1" t="s">
        <v>2278</v>
      </c>
      <c r="T357" s="1">
        <v>1</v>
      </c>
      <c r="U357" s="1">
        <v>1</v>
      </c>
      <c r="V357" s="1">
        <v>1</v>
      </c>
      <c r="W357" s="1">
        <v>0</v>
      </c>
      <c r="X357" s="1">
        <v>0</v>
      </c>
      <c r="Y357" s="1">
        <v>1</v>
      </c>
      <c r="Z357" s="1">
        <v>3887</v>
      </c>
      <c r="AA357">
        <v>2.5</v>
      </c>
      <c r="AB357" s="1" t="s">
        <v>1372</v>
      </c>
      <c r="AC357" s="1" t="s">
        <v>1988</v>
      </c>
      <c r="AD357" t="s">
        <v>1373</v>
      </c>
      <c r="AE357" t="s">
        <v>2365</v>
      </c>
      <c r="AF357" t="s">
        <v>1373</v>
      </c>
      <c r="AG357">
        <v>1</v>
      </c>
      <c r="AH357" t="s">
        <v>208</v>
      </c>
      <c r="AI357">
        <v>1</v>
      </c>
      <c r="AJ357">
        <v>50</v>
      </c>
      <c r="AK357" s="7">
        <f t="shared" si="93"/>
        <v>25.5</v>
      </c>
      <c r="AL357" t="s">
        <v>2357</v>
      </c>
      <c r="AM357" t="s">
        <v>2357</v>
      </c>
      <c r="AN357" t="s">
        <v>18</v>
      </c>
      <c r="AO357" t="s">
        <v>104</v>
      </c>
      <c r="AP357" t="s">
        <v>104</v>
      </c>
      <c r="AQ357" s="8" t="s">
        <v>47</v>
      </c>
      <c r="AR357" s="8" t="s">
        <v>47</v>
      </c>
      <c r="AT357" s="10" t="e" cm="1">
        <f t="array" ref="AT357">_xlfn.IFS(SEARCH("m",AS357,1),SUBSTITUTE(AS357,"million","000000",1),SEARCH("b",AS357,1),SUBSTITUTE(AS357,"billion","000000000",1))</f>
        <v>#VALUE!</v>
      </c>
      <c r="AU357" s="8"/>
      <c r="AV357" s="8"/>
      <c r="AW357" s="8" t="e">
        <f t="shared" si="87"/>
        <v>#VALUE!</v>
      </c>
      <c r="AX357" t="s">
        <v>1374</v>
      </c>
    </row>
    <row r="358" spans="1:50" ht="39" customHeight="1" x14ac:dyDescent="0.35">
      <c r="A358" t="s">
        <v>2064</v>
      </c>
      <c r="B358" t="str" cm="1">
        <f t="array" ref="B358">IF(SEARCH("DATA SCIENTIST",UPPER(A358),1),"DATA SCIENTIST",IF(SEARCH("DATA ANALYST",UPPER(A358),1),"DATA ANALYST",IF(SEARCH("DATA ENGINEER",UPPER(A358),1),"DATA ENGINEER",others)))</f>
        <v>DATA SCIENTIST</v>
      </c>
      <c r="C358" t="s">
        <v>2378</v>
      </c>
      <c r="D358" t="s">
        <v>1375</v>
      </c>
      <c r="G358">
        <v>87</v>
      </c>
      <c r="H358">
        <v>87</v>
      </c>
      <c r="K358" t="s">
        <v>2531</v>
      </c>
      <c r="L358">
        <v>140</v>
      </c>
      <c r="O358">
        <v>140</v>
      </c>
      <c r="P358" t="s">
        <v>2553</v>
      </c>
      <c r="Q358">
        <v>113.5</v>
      </c>
      <c r="R358" t="s">
        <v>2626</v>
      </c>
      <c r="S358" s="1" t="s">
        <v>2279</v>
      </c>
      <c r="T358" s="1">
        <v>1</v>
      </c>
      <c r="U358" s="1">
        <v>0</v>
      </c>
      <c r="V358" s="1">
        <v>0</v>
      </c>
      <c r="W358" s="1">
        <v>0</v>
      </c>
      <c r="X358" s="1">
        <v>0</v>
      </c>
      <c r="Y358" s="1">
        <v>0</v>
      </c>
      <c r="Z358" s="1">
        <v>2759</v>
      </c>
      <c r="AA358">
        <v>3.9</v>
      </c>
      <c r="AB358" s="1" t="s">
        <v>1376</v>
      </c>
      <c r="AC358" s="1" t="s">
        <v>1989</v>
      </c>
      <c r="AD358" t="s">
        <v>79</v>
      </c>
      <c r="AE358" t="s">
        <v>2365</v>
      </c>
      <c r="AF358" t="s">
        <v>23</v>
      </c>
      <c r="AG358">
        <v>0</v>
      </c>
      <c r="AH358" t="s">
        <v>208</v>
      </c>
      <c r="AI358">
        <v>1</v>
      </c>
      <c r="AJ358">
        <v>50</v>
      </c>
      <c r="AK358" s="7">
        <f t="shared" si="93"/>
        <v>25.5</v>
      </c>
      <c r="AL358" t="s">
        <v>2357</v>
      </c>
      <c r="AM358" t="s">
        <v>2357</v>
      </c>
      <c r="AN358" t="s">
        <v>18</v>
      </c>
      <c r="AO358" t="s">
        <v>181</v>
      </c>
      <c r="AP358" t="s">
        <v>75</v>
      </c>
      <c r="AQ358" s="8" t="s">
        <v>209</v>
      </c>
      <c r="AR358" s="8" t="s">
        <v>2419</v>
      </c>
      <c r="AS358" t="s">
        <v>2420</v>
      </c>
      <c r="AT358" s="10" t="str" cm="1">
        <f t="array" ref="AT358">_xlfn.IFS(SEARCH("m",AS358,1),SUBSTITUTE(AS358,"million","000000",1),SEARCH("b",AS358,1),SUBSTITUTE(AS358,"billion","000000000",1))</f>
        <v xml:space="preserve">1 000000 </v>
      </c>
      <c r="AU358" s="8"/>
      <c r="AV358" s="8"/>
      <c r="AW358" s="8" t="e">
        <f t="shared" si="87"/>
        <v>#VALUE!</v>
      </c>
      <c r="AX358" t="s">
        <v>2357</v>
      </c>
    </row>
    <row r="359" spans="1:50" ht="39" customHeight="1" x14ac:dyDescent="0.35">
      <c r="A359" t="s">
        <v>2064</v>
      </c>
      <c r="B359" t="str" cm="1">
        <f t="array" ref="B359">IF(SEARCH("DATA SCIENTIST",UPPER(A359),1),"DATA SCIENTIST",IF(SEARCH("DATA ANALYST",UPPER(A359),1),"DATA ANALYST",IF(SEARCH("DATA ENGINEER",UPPER(A359),1),"DATA ENGINEER",others)))</f>
        <v>DATA SCIENTIST</v>
      </c>
      <c r="C359" t="s">
        <v>2378</v>
      </c>
      <c r="D359" t="s">
        <v>1377</v>
      </c>
      <c r="G359">
        <v>76</v>
      </c>
      <c r="H359">
        <v>76</v>
      </c>
      <c r="K359" t="s">
        <v>2490</v>
      </c>
      <c r="L359">
        <v>127</v>
      </c>
      <c r="O359">
        <v>127</v>
      </c>
      <c r="P359" t="s">
        <v>2519</v>
      </c>
      <c r="Q359">
        <v>101.5</v>
      </c>
      <c r="R359" t="s">
        <v>2727</v>
      </c>
      <c r="S359" s="1" t="s">
        <v>2280</v>
      </c>
      <c r="T359" s="1">
        <v>1</v>
      </c>
      <c r="U359" s="1">
        <v>0</v>
      </c>
      <c r="V359" s="1">
        <v>0</v>
      </c>
      <c r="W359" s="1">
        <v>1</v>
      </c>
      <c r="X359" s="1">
        <v>0</v>
      </c>
      <c r="Y359" s="1">
        <v>0</v>
      </c>
      <c r="Z359" s="1">
        <v>2883</v>
      </c>
      <c r="AA359">
        <v>3.4</v>
      </c>
      <c r="AB359" s="1" t="s">
        <v>1378</v>
      </c>
      <c r="AC359" s="1" t="s">
        <v>1990</v>
      </c>
      <c r="AD359" t="s">
        <v>1334</v>
      </c>
      <c r="AE359" t="s">
        <v>2366</v>
      </c>
      <c r="AF359" t="s">
        <v>337</v>
      </c>
      <c r="AG359">
        <v>0</v>
      </c>
      <c r="AH359" t="s">
        <v>24</v>
      </c>
      <c r="AL359">
        <v>1969</v>
      </c>
      <c r="AM359">
        <v>55</v>
      </c>
      <c r="AN359" t="s">
        <v>53</v>
      </c>
      <c r="AO359" t="s">
        <v>19</v>
      </c>
      <c r="AP359" t="s">
        <v>19</v>
      </c>
      <c r="AQ359" s="8" t="s">
        <v>94</v>
      </c>
      <c r="AR359" s="8"/>
      <c r="AS359" t="s">
        <v>2415</v>
      </c>
      <c r="AT359" s="10" t="e" cm="1">
        <f t="array" ref="AT359">_xlfn.IFS(SEARCH("m",AS359,1),SUBSTITUTE(AS359,"million","000000",1),SEARCH("b",AS359,1),SUBSTITUTE(AS359,"billion","000000000",1))</f>
        <v>#VALUE!</v>
      </c>
      <c r="AU359" s="8"/>
      <c r="AV359" s="8"/>
      <c r="AW359" s="8" t="e">
        <f t="shared" si="87"/>
        <v>#VALUE!</v>
      </c>
      <c r="AX359" t="s">
        <v>2357</v>
      </c>
    </row>
    <row r="360" spans="1:50" ht="39" customHeight="1" x14ac:dyDescent="0.35">
      <c r="A360" t="s">
        <v>1379</v>
      </c>
      <c r="B360" t="e" cm="1">
        <f t="array" ref="B360">IF(SEARCH("DATA SCIENTIST",UPPER(A360),1),"DATA SCIENTIST",IF(SEARCH("DATA ANALYST",UPPER(A360),1),"DATA ANALYST",IF(SEARCH("DATA ENGINEER",UPPER(A360),1),"DATA ENGINEER",others)))</f>
        <v>#VALUE!</v>
      </c>
      <c r="C360" t="s">
        <v>2378</v>
      </c>
      <c r="D360" t="s">
        <v>1380</v>
      </c>
      <c r="G360">
        <v>54</v>
      </c>
      <c r="H360">
        <v>54</v>
      </c>
      <c r="K360" t="s">
        <v>2435</v>
      </c>
      <c r="L360">
        <v>92</v>
      </c>
      <c r="O360">
        <v>92</v>
      </c>
      <c r="P360" t="s">
        <v>2526</v>
      </c>
      <c r="Q360">
        <v>73</v>
      </c>
      <c r="R360" t="s">
        <v>2448</v>
      </c>
      <c r="S360" s="1" t="s">
        <v>2281</v>
      </c>
      <c r="T360" s="1">
        <v>0</v>
      </c>
      <c r="U360" s="1">
        <v>0</v>
      </c>
      <c r="V360" s="1">
        <v>1</v>
      </c>
      <c r="W360" s="1">
        <v>1</v>
      </c>
      <c r="X360" s="1">
        <v>0</v>
      </c>
      <c r="Y360" s="1">
        <v>1</v>
      </c>
      <c r="Z360" s="1">
        <v>6513</v>
      </c>
      <c r="AA360">
        <v>3.6</v>
      </c>
      <c r="AB360" s="1" t="s">
        <v>1381</v>
      </c>
      <c r="AC360" s="1" t="s">
        <v>1991</v>
      </c>
      <c r="AD360" t="s">
        <v>44</v>
      </c>
      <c r="AE360" t="s">
        <v>2363</v>
      </c>
      <c r="AF360" t="s">
        <v>1382</v>
      </c>
      <c r="AG360">
        <v>0</v>
      </c>
      <c r="AH360" t="s">
        <v>24</v>
      </c>
      <c r="AL360">
        <v>1935</v>
      </c>
      <c r="AM360">
        <v>89</v>
      </c>
      <c r="AN360" t="s">
        <v>111</v>
      </c>
      <c r="AO360" t="s">
        <v>1383</v>
      </c>
      <c r="AP360" t="s">
        <v>218</v>
      </c>
      <c r="AQ360" s="8" t="s">
        <v>2398</v>
      </c>
      <c r="AR360" s="8"/>
      <c r="AS360">
        <v>2</v>
      </c>
      <c r="AT360" s="10" t="str">
        <f t="shared" ref="AT360:AT361" si="95">IF(SEARCH("b",AV360,1),_xlfn.CONCAT(AS360,"000000000"),0)</f>
        <v>2000000000</v>
      </c>
      <c r="AU360" s="8"/>
      <c r="AV360" s="8" t="s">
        <v>2409</v>
      </c>
      <c r="AW360" s="8" t="e">
        <f t="shared" si="87"/>
        <v>#VALUE!</v>
      </c>
      <c r="AX360" t="s">
        <v>1384</v>
      </c>
    </row>
    <row r="361" spans="1:50" ht="39" customHeight="1" x14ac:dyDescent="0.35">
      <c r="A361" t="s">
        <v>2064</v>
      </c>
      <c r="B361" t="str" cm="1">
        <f t="array" ref="B361">IF(SEARCH("DATA SCIENTIST",UPPER(A361),1),"DATA SCIENTIST",IF(SEARCH("DATA ANALYST",UPPER(A361),1),"DATA ANALYST",IF(SEARCH("DATA ENGINEER",UPPER(A361),1),"DATA ENGINEER",others)))</f>
        <v>DATA SCIENTIST</v>
      </c>
      <c r="C361" t="s">
        <v>2378</v>
      </c>
      <c r="D361" t="s">
        <v>1385</v>
      </c>
      <c r="G361">
        <v>61</v>
      </c>
      <c r="H361">
        <v>61</v>
      </c>
      <c r="K361" t="s">
        <v>2469</v>
      </c>
      <c r="L361">
        <v>100</v>
      </c>
      <c r="O361">
        <v>100</v>
      </c>
      <c r="P361" t="s">
        <v>2481</v>
      </c>
      <c r="Q361">
        <v>80.5</v>
      </c>
      <c r="R361" t="s">
        <v>2662</v>
      </c>
      <c r="S361" s="1" t="s">
        <v>1386</v>
      </c>
      <c r="T361" s="1">
        <v>1</v>
      </c>
      <c r="U361" s="1">
        <v>1</v>
      </c>
      <c r="V361" s="1">
        <v>0</v>
      </c>
      <c r="W361" s="1">
        <v>1</v>
      </c>
      <c r="X361" s="1">
        <v>0</v>
      </c>
      <c r="Y361" s="1">
        <v>0</v>
      </c>
      <c r="Z361" s="1">
        <v>6444</v>
      </c>
      <c r="AA361">
        <v>3.5</v>
      </c>
      <c r="AB361" s="1" t="s">
        <v>1387</v>
      </c>
      <c r="AC361" s="1" t="s">
        <v>1992</v>
      </c>
      <c r="AD361" t="s">
        <v>44</v>
      </c>
      <c r="AE361" t="s">
        <v>2363</v>
      </c>
      <c r="AF361" t="s">
        <v>561</v>
      </c>
      <c r="AG361">
        <v>0</v>
      </c>
      <c r="AH361" t="s">
        <v>24</v>
      </c>
      <c r="AL361">
        <v>2016</v>
      </c>
      <c r="AM361">
        <v>8</v>
      </c>
      <c r="AN361" t="s">
        <v>53</v>
      </c>
      <c r="AO361" t="s">
        <v>64</v>
      </c>
      <c r="AP361" t="s">
        <v>32</v>
      </c>
      <c r="AQ361" s="8" t="s">
        <v>2398</v>
      </c>
      <c r="AR361" s="8"/>
      <c r="AS361">
        <v>2</v>
      </c>
      <c r="AT361" s="10" t="str">
        <f t="shared" si="95"/>
        <v>2000000000</v>
      </c>
      <c r="AU361" s="8"/>
      <c r="AV361" s="8" t="s">
        <v>2409</v>
      </c>
      <c r="AW361" s="8" t="e">
        <f t="shared" si="87"/>
        <v>#VALUE!</v>
      </c>
      <c r="AX361" t="s">
        <v>1388</v>
      </c>
    </row>
    <row r="362" spans="1:50" ht="39" customHeight="1" x14ac:dyDescent="0.35">
      <c r="A362" t="s">
        <v>2064</v>
      </c>
      <c r="B362" t="str" cm="1">
        <f t="array" ref="B362">IF(SEARCH("DATA SCIENTIST",UPPER(A362),1),"DATA SCIENTIST",IF(SEARCH("DATA ANALYST",UPPER(A362),1),"DATA ANALYST",IF(SEARCH("DATA ENGINEER",UPPER(A362),1),"DATA ENGINEER",others)))</f>
        <v>DATA SCIENTIST</v>
      </c>
      <c r="C362" t="s">
        <v>2378</v>
      </c>
      <c r="D362" t="s">
        <v>1254</v>
      </c>
      <c r="G362">
        <v>81</v>
      </c>
      <c r="H362">
        <v>81</v>
      </c>
      <c r="K362" t="s">
        <v>2447</v>
      </c>
      <c r="L362">
        <v>140</v>
      </c>
      <c r="O362">
        <v>140</v>
      </c>
      <c r="P362" t="s">
        <v>2553</v>
      </c>
      <c r="Q362">
        <v>110.5</v>
      </c>
      <c r="R362" t="s">
        <v>2718</v>
      </c>
      <c r="S362" s="1" t="s">
        <v>2282</v>
      </c>
      <c r="T362" s="1">
        <v>1</v>
      </c>
      <c r="U362" s="1">
        <v>1</v>
      </c>
      <c r="V362" s="1">
        <v>0</v>
      </c>
      <c r="W362" s="1">
        <v>0</v>
      </c>
      <c r="X362" s="1">
        <v>0</v>
      </c>
      <c r="Y362" s="1">
        <v>0</v>
      </c>
      <c r="Z362" s="1">
        <v>1838</v>
      </c>
      <c r="AA362" t="s">
        <v>2357</v>
      </c>
      <c r="AB362" t="s">
        <v>1389</v>
      </c>
      <c r="AC362" s="1" t="s">
        <v>1389</v>
      </c>
      <c r="AD362" t="s">
        <v>44</v>
      </c>
      <c r="AE362" t="s">
        <v>2363</v>
      </c>
      <c r="AF362" t="s">
        <v>1390</v>
      </c>
      <c r="AG362">
        <v>0</v>
      </c>
      <c r="AH362" t="s">
        <v>227</v>
      </c>
      <c r="AI362" t="s">
        <v>227</v>
      </c>
      <c r="AK362" s="7" t="e">
        <f t="shared" ref="AK362:AK366" si="96">AVERAGE(AI362,AJ362)</f>
        <v>#DIV/0!</v>
      </c>
      <c r="AL362" t="s">
        <v>2357</v>
      </c>
      <c r="AM362" t="s">
        <v>2357</v>
      </c>
      <c r="AN362" t="s">
        <v>18</v>
      </c>
      <c r="AO362" t="s">
        <v>2357</v>
      </c>
      <c r="AP362" t="s">
        <v>2357</v>
      </c>
      <c r="AQ362" s="8" t="s">
        <v>47</v>
      </c>
      <c r="AR362" s="8" t="s">
        <v>47</v>
      </c>
      <c r="AT362" s="10" t="e" cm="1">
        <f t="array" ref="AT362">_xlfn.IFS(SEARCH("m",AS362,1),SUBSTITUTE(AS362,"million","000000",1),SEARCH("b",AS362,1),SUBSTITUTE(AS362,"billion","000000000",1))</f>
        <v>#VALUE!</v>
      </c>
      <c r="AU362" s="8"/>
      <c r="AV362" s="8"/>
      <c r="AW362" s="8" t="e">
        <f t="shared" si="87"/>
        <v>#VALUE!</v>
      </c>
      <c r="AX362" t="s">
        <v>2357</v>
      </c>
    </row>
    <row r="363" spans="1:50" ht="39" customHeight="1" x14ac:dyDescent="0.35">
      <c r="A363" t="s">
        <v>2064</v>
      </c>
      <c r="B363" t="str" cm="1">
        <f t="array" ref="B363">IF(SEARCH("DATA SCIENTIST",UPPER(A363),1),"DATA SCIENTIST",IF(SEARCH("DATA ANALYST",UPPER(A363),1),"DATA ANALYST",IF(SEARCH("DATA ENGINEER",UPPER(A363),1),"DATA ENGINEER",others)))</f>
        <v>DATA SCIENTIST</v>
      </c>
      <c r="C363" t="s">
        <v>2378</v>
      </c>
      <c r="D363" t="s">
        <v>1111</v>
      </c>
      <c r="G363">
        <v>108</v>
      </c>
      <c r="H363">
        <v>108</v>
      </c>
      <c r="K363" t="s">
        <v>2509</v>
      </c>
      <c r="L363">
        <v>171</v>
      </c>
      <c r="O363">
        <v>171</v>
      </c>
      <c r="P363" t="s">
        <v>2541</v>
      </c>
      <c r="Q363">
        <v>139.5</v>
      </c>
      <c r="R363" t="s">
        <v>2643</v>
      </c>
      <c r="S363" t="s">
        <v>2283</v>
      </c>
      <c r="T363" s="1">
        <v>1</v>
      </c>
      <c r="U363" s="1">
        <v>1</v>
      </c>
      <c r="V363" s="1">
        <v>0</v>
      </c>
      <c r="W363" s="1">
        <v>0</v>
      </c>
      <c r="X363" s="1">
        <v>0</v>
      </c>
      <c r="Y363" s="1">
        <v>0</v>
      </c>
      <c r="Z363" s="1">
        <v>1131</v>
      </c>
      <c r="AA363">
        <v>3.5</v>
      </c>
      <c r="AB363" s="1" t="s">
        <v>1391</v>
      </c>
      <c r="AC363" s="1" t="s">
        <v>1993</v>
      </c>
      <c r="AD363" t="s">
        <v>231</v>
      </c>
      <c r="AE363" t="s">
        <v>2365</v>
      </c>
      <c r="AF363" t="s">
        <v>1392</v>
      </c>
      <c r="AG363">
        <v>0</v>
      </c>
      <c r="AH363" t="s">
        <v>45</v>
      </c>
      <c r="AI363">
        <v>51</v>
      </c>
      <c r="AJ363">
        <v>200</v>
      </c>
      <c r="AK363" s="7">
        <f t="shared" si="96"/>
        <v>125.5</v>
      </c>
      <c r="AL363" t="s">
        <v>2357</v>
      </c>
      <c r="AM363" t="s">
        <v>2357</v>
      </c>
      <c r="AN363" t="s">
        <v>18</v>
      </c>
      <c r="AO363" t="s">
        <v>1393</v>
      </c>
      <c r="AP363" t="s">
        <v>1394</v>
      </c>
      <c r="AQ363" s="8" t="s">
        <v>2406</v>
      </c>
      <c r="AR363" s="8"/>
      <c r="AS363">
        <v>5</v>
      </c>
      <c r="AT363" s="10" t="str">
        <f>IF(SEARCH("m",AV363,1),_xlfn.CONCAT(AS363,"000000"),0)</f>
        <v>5000000</v>
      </c>
      <c r="AU363" s="8"/>
      <c r="AV363" s="8" t="s">
        <v>2421</v>
      </c>
      <c r="AW363" s="8" t="str">
        <f t="shared" si="87"/>
        <v xml:space="preserve">10 000000 </v>
      </c>
      <c r="AX363" t="s">
        <v>2357</v>
      </c>
    </row>
    <row r="364" spans="1:50" ht="39" customHeight="1" x14ac:dyDescent="0.35">
      <c r="A364" t="s">
        <v>2064</v>
      </c>
      <c r="B364" t="str" cm="1">
        <f t="array" ref="B364">IF(SEARCH("DATA SCIENTIST",UPPER(A364),1),"DATA SCIENTIST",IF(SEARCH("DATA ANALYST",UPPER(A364),1),"DATA ANALYST",IF(SEARCH("DATA ENGINEER",UPPER(A364),1),"DATA ENGINEER",others)))</f>
        <v>DATA SCIENTIST</v>
      </c>
      <c r="C364" t="s">
        <v>2378</v>
      </c>
      <c r="D364" t="s">
        <v>1395</v>
      </c>
      <c r="G364">
        <v>112</v>
      </c>
      <c r="H364">
        <v>112</v>
      </c>
      <c r="K364" t="s">
        <v>2496</v>
      </c>
      <c r="L364">
        <v>179</v>
      </c>
      <c r="O364">
        <v>179</v>
      </c>
      <c r="P364" t="s">
        <v>2589</v>
      </c>
      <c r="Q364">
        <v>145.5</v>
      </c>
      <c r="R364" t="s">
        <v>2728</v>
      </c>
      <c r="S364" s="1" t="s">
        <v>2284</v>
      </c>
      <c r="T364" s="1">
        <v>1</v>
      </c>
      <c r="U364" s="1">
        <v>0</v>
      </c>
      <c r="V364" s="1">
        <v>1</v>
      </c>
      <c r="W364" s="1">
        <v>0</v>
      </c>
      <c r="X364" s="1">
        <v>0</v>
      </c>
      <c r="Y364" s="1">
        <v>0</v>
      </c>
      <c r="Z364" s="1">
        <v>2153</v>
      </c>
      <c r="AA364">
        <v>4.8</v>
      </c>
      <c r="AB364" s="1" t="s">
        <v>1396</v>
      </c>
      <c r="AC364" s="1" t="s">
        <v>1994</v>
      </c>
      <c r="AD364" t="s">
        <v>44</v>
      </c>
      <c r="AE364" t="s">
        <v>2363</v>
      </c>
      <c r="AF364" t="s">
        <v>1397</v>
      </c>
      <c r="AG364">
        <v>0</v>
      </c>
      <c r="AH364" t="s">
        <v>208</v>
      </c>
      <c r="AI364">
        <v>1</v>
      </c>
      <c r="AJ364">
        <v>50</v>
      </c>
      <c r="AK364" s="7">
        <f t="shared" si="96"/>
        <v>25.5</v>
      </c>
      <c r="AL364">
        <v>2011</v>
      </c>
      <c r="AM364">
        <v>13</v>
      </c>
      <c r="AN364" t="s">
        <v>18</v>
      </c>
      <c r="AO364" t="s">
        <v>181</v>
      </c>
      <c r="AP364" t="s">
        <v>75</v>
      </c>
      <c r="AQ364" s="8" t="s">
        <v>47</v>
      </c>
      <c r="AR364" s="8" t="s">
        <v>47</v>
      </c>
      <c r="AT364" s="10" t="e" cm="1">
        <f t="array" ref="AT364">_xlfn.IFS(SEARCH("m",AS364,1),SUBSTITUTE(AS364,"million","000000",1),SEARCH("b",AS364,1),SUBSTITUTE(AS364,"billion","000000000",1))</f>
        <v>#VALUE!</v>
      </c>
      <c r="AU364" s="8"/>
      <c r="AV364" s="8"/>
      <c r="AW364" s="8" t="e">
        <f t="shared" si="87"/>
        <v>#VALUE!</v>
      </c>
      <c r="AX364" t="s">
        <v>2357</v>
      </c>
    </row>
    <row r="365" spans="1:50" ht="39" customHeight="1" x14ac:dyDescent="0.35">
      <c r="A365" t="s">
        <v>2064</v>
      </c>
      <c r="B365" t="str" cm="1">
        <f t="array" ref="B365">IF(SEARCH("DATA SCIENTIST",UPPER(A365),1),"DATA SCIENTIST",IF(SEARCH("DATA ANALYST",UPPER(A365),1),"DATA ANALYST",IF(SEARCH("DATA ENGINEER",UPPER(A365),1),"DATA ENGINEER",others)))</f>
        <v>DATA SCIENTIST</v>
      </c>
      <c r="C365" t="s">
        <v>2378</v>
      </c>
      <c r="D365" t="s">
        <v>1398</v>
      </c>
      <c r="G365">
        <v>63</v>
      </c>
      <c r="H365">
        <v>63</v>
      </c>
      <c r="K365" t="s">
        <v>2430</v>
      </c>
      <c r="L365">
        <v>111</v>
      </c>
      <c r="O365">
        <v>111</v>
      </c>
      <c r="P365" t="s">
        <v>2465</v>
      </c>
      <c r="Q365">
        <v>87</v>
      </c>
      <c r="R365" t="s">
        <v>2531</v>
      </c>
      <c r="S365" s="1" t="s">
        <v>2285</v>
      </c>
      <c r="T365" s="1">
        <v>0</v>
      </c>
      <c r="U365" s="1">
        <v>0</v>
      </c>
      <c r="V365" s="1">
        <v>1</v>
      </c>
      <c r="W365" s="1">
        <v>0</v>
      </c>
      <c r="X365" s="1">
        <v>0</v>
      </c>
      <c r="Y365" s="1">
        <v>0</v>
      </c>
      <c r="Z365" s="1">
        <v>2496</v>
      </c>
      <c r="AA365">
        <v>4</v>
      </c>
      <c r="AB365" s="1" t="s">
        <v>1399</v>
      </c>
      <c r="AC365" s="1" t="s">
        <v>1995</v>
      </c>
      <c r="AD365" t="s">
        <v>44</v>
      </c>
      <c r="AE365" t="s">
        <v>2363</v>
      </c>
      <c r="AF365" t="s">
        <v>44</v>
      </c>
      <c r="AG365">
        <v>1</v>
      </c>
      <c r="AH365" t="s">
        <v>52</v>
      </c>
      <c r="AI365">
        <v>201</v>
      </c>
      <c r="AJ365">
        <v>500</v>
      </c>
      <c r="AK365" s="7">
        <f t="shared" si="96"/>
        <v>350.5</v>
      </c>
      <c r="AL365">
        <v>2007</v>
      </c>
      <c r="AM365">
        <v>17</v>
      </c>
      <c r="AN365" t="s">
        <v>18</v>
      </c>
      <c r="AO365" t="s">
        <v>717</v>
      </c>
      <c r="AP365" t="s">
        <v>59</v>
      </c>
      <c r="AQ365" s="8" t="s">
        <v>2399</v>
      </c>
      <c r="AR365" s="8"/>
      <c r="AS365">
        <v>100</v>
      </c>
      <c r="AT365" s="10" t="str">
        <f t="shared" ref="AT365:AT366" si="97">IF(SEARCH("m",AV365,1),_xlfn.CONCAT(AS365,"000000"),0)</f>
        <v>100000000</v>
      </c>
      <c r="AU365" s="8"/>
      <c r="AV365" s="8" t="s">
        <v>2410</v>
      </c>
      <c r="AW365" s="8" t="str">
        <f t="shared" si="87"/>
        <v xml:space="preserve">500 000000 </v>
      </c>
      <c r="AX365" t="s">
        <v>1400</v>
      </c>
    </row>
    <row r="366" spans="1:50" ht="39" customHeight="1" x14ac:dyDescent="0.35">
      <c r="A366" t="s">
        <v>2064</v>
      </c>
      <c r="B366" t="str" cm="1">
        <f t="array" ref="B366">IF(SEARCH("DATA SCIENTIST",UPPER(A366),1),"DATA SCIENTIST",IF(SEARCH("DATA ANALYST",UPPER(A366),1),"DATA ANALYST",IF(SEARCH("DATA ENGINEER",UPPER(A366),1),"DATA ENGINEER",others)))</f>
        <v>DATA SCIENTIST</v>
      </c>
      <c r="C366" t="s">
        <v>2378</v>
      </c>
      <c r="D366" t="s">
        <v>1401</v>
      </c>
      <c r="G366">
        <v>75</v>
      </c>
      <c r="H366">
        <v>75</v>
      </c>
      <c r="K366" t="s">
        <v>2450</v>
      </c>
      <c r="L366">
        <v>126</v>
      </c>
      <c r="O366">
        <v>126</v>
      </c>
      <c r="P366" t="s">
        <v>2438</v>
      </c>
      <c r="Q366">
        <v>100.5</v>
      </c>
      <c r="R366" t="s">
        <v>2665</v>
      </c>
      <c r="S366" s="1" t="s">
        <v>2286</v>
      </c>
      <c r="T366" s="1">
        <v>0</v>
      </c>
      <c r="U366" s="1">
        <v>0</v>
      </c>
      <c r="V366" s="1">
        <v>1</v>
      </c>
      <c r="W366" s="1">
        <v>0</v>
      </c>
      <c r="X366" s="1">
        <v>0</v>
      </c>
      <c r="Y366" s="1">
        <v>1</v>
      </c>
      <c r="Z366" s="1">
        <v>5031</v>
      </c>
      <c r="AA366">
        <v>4.2</v>
      </c>
      <c r="AB366" s="1" t="s">
        <v>1402</v>
      </c>
      <c r="AC366" s="1" t="s">
        <v>1996</v>
      </c>
      <c r="AD366" t="s">
        <v>1403</v>
      </c>
      <c r="AE366" t="s">
        <v>2367</v>
      </c>
      <c r="AF366" t="s">
        <v>1403</v>
      </c>
      <c r="AG366">
        <v>1</v>
      </c>
      <c r="AH366" t="s">
        <v>52</v>
      </c>
      <c r="AI366">
        <v>201</v>
      </c>
      <c r="AJ366">
        <v>500</v>
      </c>
      <c r="AK366" s="7">
        <f t="shared" si="96"/>
        <v>350.5</v>
      </c>
      <c r="AL366">
        <v>1885</v>
      </c>
      <c r="AM366">
        <v>139</v>
      </c>
      <c r="AN366" t="s">
        <v>18</v>
      </c>
      <c r="AO366" t="s">
        <v>58</v>
      </c>
      <c r="AP366" t="s">
        <v>59</v>
      </c>
      <c r="AQ366" s="8" t="s">
        <v>2397</v>
      </c>
      <c r="AR366" s="8"/>
      <c r="AS366">
        <v>50</v>
      </c>
      <c r="AT366" s="10" t="str">
        <f t="shared" si="97"/>
        <v>50000000</v>
      </c>
      <c r="AU366" s="8"/>
      <c r="AV366" s="8" t="s">
        <v>2408</v>
      </c>
      <c r="AW366" s="8" t="str">
        <f t="shared" si="87"/>
        <v xml:space="preserve">100 000000 </v>
      </c>
      <c r="AX366" t="s">
        <v>2357</v>
      </c>
    </row>
    <row r="367" spans="1:50" ht="39" customHeight="1" x14ac:dyDescent="0.35">
      <c r="A367" t="s">
        <v>2287</v>
      </c>
      <c r="B367" t="str" cm="1">
        <f t="array" ref="B367">IF(SEARCH("DATA SCIENTIST",UPPER(A367),1),"DATA SCIENTIST",IF(SEARCH("DATA ANALYST",UPPER(A367),1),"DATA ANALYST",IF(SEARCH("DATA ENGINEER",UPPER(A367),1),"DATA ENGINEER",others)))</f>
        <v>DATA SCIENTIST</v>
      </c>
      <c r="C367" t="s">
        <v>2378</v>
      </c>
      <c r="D367" t="s">
        <v>1404</v>
      </c>
      <c r="G367">
        <v>110</v>
      </c>
      <c r="H367">
        <v>110</v>
      </c>
      <c r="K367" t="s">
        <v>2446</v>
      </c>
      <c r="L367">
        <v>184</v>
      </c>
      <c r="O367">
        <v>184</v>
      </c>
      <c r="P367" t="s">
        <v>2613</v>
      </c>
      <c r="Q367">
        <v>147</v>
      </c>
      <c r="R367" t="s">
        <v>2604</v>
      </c>
      <c r="S367" s="1" t="s">
        <v>2288</v>
      </c>
      <c r="T367" s="1">
        <v>1</v>
      </c>
      <c r="U367" s="1">
        <v>1</v>
      </c>
      <c r="V367" s="1">
        <v>1</v>
      </c>
      <c r="W367" s="1">
        <v>0</v>
      </c>
      <c r="X367" s="1">
        <v>1</v>
      </c>
      <c r="Y367" s="1">
        <v>1</v>
      </c>
      <c r="Z367" s="1">
        <v>5494</v>
      </c>
      <c r="AA367">
        <v>3.8</v>
      </c>
      <c r="AB367" s="1" t="s">
        <v>1405</v>
      </c>
      <c r="AC367" s="1" t="s">
        <v>1997</v>
      </c>
      <c r="AD367" t="s">
        <v>44</v>
      </c>
      <c r="AE367" t="s">
        <v>2363</v>
      </c>
      <c r="AF367" t="s">
        <v>1406</v>
      </c>
      <c r="AG367">
        <v>0</v>
      </c>
      <c r="AH367" t="s">
        <v>24</v>
      </c>
      <c r="AL367">
        <v>1967</v>
      </c>
      <c r="AM367">
        <v>57</v>
      </c>
      <c r="AN367" t="s">
        <v>53</v>
      </c>
      <c r="AO367" t="s">
        <v>122</v>
      </c>
      <c r="AP367" t="s">
        <v>75</v>
      </c>
      <c r="AQ367" s="8" t="s">
        <v>94</v>
      </c>
      <c r="AR367" s="8"/>
      <c r="AS367" t="s">
        <v>2415</v>
      </c>
      <c r="AT367" s="10" t="e" cm="1">
        <f t="array" ref="AT367">_xlfn.IFS(SEARCH("m",AS367,1),SUBSTITUTE(AS367,"million","000000",1),SEARCH("b",AS367,1),SUBSTITUTE(AS367,"billion","000000000",1))</f>
        <v>#VALUE!</v>
      </c>
      <c r="AU367" s="8"/>
      <c r="AV367" s="8"/>
      <c r="AW367" s="8" t="e">
        <f t="shared" si="87"/>
        <v>#VALUE!</v>
      </c>
      <c r="AX367" t="s">
        <v>1407</v>
      </c>
    </row>
    <row r="368" spans="1:50" ht="39" customHeight="1" x14ac:dyDescent="0.35">
      <c r="A368" t="s">
        <v>195</v>
      </c>
      <c r="B368" t="e" cm="1">
        <f t="array" ref="B368">IF(SEARCH("DATA SCIENTIST",UPPER(A368),1),"DATA SCIENTIST",IF(SEARCH("DATA ANALYST",UPPER(A368),1),"DATA ANALYST",IF(SEARCH("DATA ENGINEER",UPPER(A368),1),"DATA ENGINEER",others)))</f>
        <v>#VALUE!</v>
      </c>
      <c r="C368" t="s">
        <v>2378</v>
      </c>
      <c r="D368" t="s">
        <v>1408</v>
      </c>
      <c r="G368">
        <v>76</v>
      </c>
      <c r="H368">
        <v>76</v>
      </c>
      <c r="K368" t="s">
        <v>2490</v>
      </c>
      <c r="L368">
        <v>145</v>
      </c>
      <c r="O368">
        <v>145</v>
      </c>
      <c r="P368" t="s">
        <v>2578</v>
      </c>
      <c r="Q368">
        <v>110.5</v>
      </c>
      <c r="R368" t="s">
        <v>2718</v>
      </c>
      <c r="S368" s="1" t="s">
        <v>2289</v>
      </c>
      <c r="T368" s="1">
        <v>1</v>
      </c>
      <c r="U368" s="1">
        <v>0</v>
      </c>
      <c r="V368" s="1">
        <v>1</v>
      </c>
      <c r="W368" s="1">
        <v>0</v>
      </c>
      <c r="X368" s="1">
        <v>0</v>
      </c>
      <c r="Y368" s="1">
        <v>0</v>
      </c>
      <c r="Z368" s="1">
        <v>1510</v>
      </c>
      <c r="AA368">
        <v>3.7</v>
      </c>
      <c r="AB368" s="1" t="s">
        <v>1409</v>
      </c>
      <c r="AC368" s="1" t="s">
        <v>1998</v>
      </c>
      <c r="AD368" t="s">
        <v>44</v>
      </c>
      <c r="AE368" t="s">
        <v>2363</v>
      </c>
      <c r="AF368" t="s">
        <v>44</v>
      </c>
      <c r="AG368">
        <v>1</v>
      </c>
      <c r="AH368" t="s">
        <v>52</v>
      </c>
      <c r="AI368">
        <v>201</v>
      </c>
      <c r="AJ368">
        <v>500</v>
      </c>
      <c r="AK368" s="7">
        <f t="shared" ref="AK368:AK370" si="98">AVERAGE(AI368,AJ368)</f>
        <v>350.5</v>
      </c>
      <c r="AL368">
        <v>1914</v>
      </c>
      <c r="AM368">
        <v>110</v>
      </c>
      <c r="AN368" t="s">
        <v>18</v>
      </c>
      <c r="AO368" t="s">
        <v>129</v>
      </c>
      <c r="AP368" t="s">
        <v>130</v>
      </c>
      <c r="AQ368" s="8" t="s">
        <v>2399</v>
      </c>
      <c r="AR368" s="8"/>
      <c r="AS368">
        <v>100</v>
      </c>
      <c r="AT368" s="10" t="str">
        <f t="shared" ref="AT368:AT369" si="99">IF(SEARCH("m",AV368,1),_xlfn.CONCAT(AS368,"000000"),0)</f>
        <v>100000000</v>
      </c>
      <c r="AU368" s="8"/>
      <c r="AV368" s="8" t="s">
        <v>2410</v>
      </c>
      <c r="AW368" s="8" t="str">
        <f t="shared" si="87"/>
        <v xml:space="preserve">500 000000 </v>
      </c>
      <c r="AX368" t="s">
        <v>1410</v>
      </c>
    </row>
    <row r="369" spans="1:50" ht="39" customHeight="1" x14ac:dyDescent="0.35">
      <c r="A369" t="s">
        <v>2064</v>
      </c>
      <c r="B369" t="str" cm="1">
        <f t="array" ref="B369">IF(SEARCH("DATA SCIENTIST",UPPER(A369),1),"DATA SCIENTIST",IF(SEARCH("DATA ANALYST",UPPER(A369),1),"DATA ANALYST",IF(SEARCH("DATA ENGINEER",UPPER(A369),1),"DATA ENGINEER",others)))</f>
        <v>DATA SCIENTIST</v>
      </c>
      <c r="C369" t="s">
        <v>2378</v>
      </c>
      <c r="D369" t="s">
        <v>1411</v>
      </c>
      <c r="G369">
        <v>70</v>
      </c>
      <c r="H369">
        <v>70</v>
      </c>
      <c r="K369" t="s">
        <v>2523</v>
      </c>
      <c r="L369">
        <v>118</v>
      </c>
      <c r="O369">
        <v>118</v>
      </c>
      <c r="P369" t="s">
        <v>2445</v>
      </c>
      <c r="Q369">
        <v>94</v>
      </c>
      <c r="R369" t="s">
        <v>2479</v>
      </c>
      <c r="S369" s="1" t="s">
        <v>2290</v>
      </c>
      <c r="T369" s="1">
        <v>1</v>
      </c>
      <c r="U369" s="1">
        <v>1</v>
      </c>
      <c r="V369" s="1">
        <v>0</v>
      </c>
      <c r="W369" s="1">
        <v>1</v>
      </c>
      <c r="X369" s="1">
        <v>1</v>
      </c>
      <c r="Y369" s="1">
        <v>0</v>
      </c>
      <c r="Z369" s="1">
        <v>2966</v>
      </c>
      <c r="AA369">
        <v>4.5999999999999996</v>
      </c>
      <c r="AB369" s="1" t="s">
        <v>1412</v>
      </c>
      <c r="AC369" s="1" t="s">
        <v>1999</v>
      </c>
      <c r="AD369" t="s">
        <v>973</v>
      </c>
      <c r="AE369" t="s">
        <v>2367</v>
      </c>
      <c r="AF369" t="s">
        <v>1413</v>
      </c>
      <c r="AG369">
        <v>0</v>
      </c>
      <c r="AH369" t="s">
        <v>45</v>
      </c>
      <c r="AI369">
        <v>51</v>
      </c>
      <c r="AJ369">
        <v>200</v>
      </c>
      <c r="AK369" s="7">
        <f t="shared" si="98"/>
        <v>125.5</v>
      </c>
      <c r="AL369" t="s">
        <v>2357</v>
      </c>
      <c r="AM369" t="s">
        <v>2357</v>
      </c>
      <c r="AN369" t="s">
        <v>18</v>
      </c>
      <c r="AO369" t="s">
        <v>64</v>
      </c>
      <c r="AP369" t="s">
        <v>32</v>
      </c>
      <c r="AQ369" s="8" t="s">
        <v>2406</v>
      </c>
      <c r="AR369" s="8"/>
      <c r="AS369">
        <v>5</v>
      </c>
      <c r="AT369" s="10" t="str">
        <f t="shared" si="99"/>
        <v>5000000</v>
      </c>
      <c r="AU369" s="8"/>
      <c r="AV369" s="8" t="s">
        <v>2421</v>
      </c>
      <c r="AW369" s="8" t="str">
        <f t="shared" si="87"/>
        <v xml:space="preserve">10 000000 </v>
      </c>
      <c r="AX369" t="s">
        <v>2357</v>
      </c>
    </row>
    <row r="370" spans="1:50" ht="39" customHeight="1" x14ac:dyDescent="0.35">
      <c r="A370" t="s">
        <v>2099</v>
      </c>
      <c r="B370" t="str" cm="1">
        <f t="array" ref="B370">IF(SEARCH("DATA SCIENTIST",UPPER(A370),1),"DATA SCIENTIST",IF(SEARCH("DATA ANALYST",UPPER(A370),1),"DATA ANALYST",IF(SEARCH("DATA ENGINEER",UPPER(A370),1),"DATA ENGINEER",others)))</f>
        <v>DATA SCIENTIST</v>
      </c>
      <c r="C370" t="s">
        <v>2427</v>
      </c>
      <c r="D370" t="s">
        <v>1414</v>
      </c>
      <c r="G370">
        <v>94</v>
      </c>
      <c r="H370">
        <v>94</v>
      </c>
      <c r="K370" t="s">
        <v>2479</v>
      </c>
      <c r="L370">
        <v>153</v>
      </c>
      <c r="O370">
        <v>153</v>
      </c>
      <c r="P370" t="s">
        <v>2569</v>
      </c>
      <c r="Q370">
        <v>123.5</v>
      </c>
      <c r="R370" t="s">
        <v>2729</v>
      </c>
      <c r="S370" s="1" t="s">
        <v>2291</v>
      </c>
      <c r="T370" s="1">
        <v>1</v>
      </c>
      <c r="U370" s="1">
        <v>1</v>
      </c>
      <c r="V370" s="1">
        <v>0</v>
      </c>
      <c r="W370" s="1">
        <v>1</v>
      </c>
      <c r="X370" s="1">
        <v>0</v>
      </c>
      <c r="Y370" s="1">
        <v>1</v>
      </c>
      <c r="Z370" s="1">
        <v>4829</v>
      </c>
      <c r="AA370">
        <v>4.3</v>
      </c>
      <c r="AB370" s="1" t="s">
        <v>1415</v>
      </c>
      <c r="AC370" s="1" t="s">
        <v>2000</v>
      </c>
      <c r="AD370" t="s">
        <v>44</v>
      </c>
      <c r="AE370" t="s">
        <v>2363</v>
      </c>
      <c r="AF370" t="s">
        <v>44</v>
      </c>
      <c r="AG370">
        <v>1</v>
      </c>
      <c r="AH370" t="s">
        <v>37</v>
      </c>
      <c r="AI370">
        <v>1001</v>
      </c>
      <c r="AJ370">
        <v>5000</v>
      </c>
      <c r="AK370" s="7">
        <f t="shared" si="98"/>
        <v>3000.5</v>
      </c>
      <c r="AL370">
        <v>1999</v>
      </c>
      <c r="AM370">
        <v>25</v>
      </c>
      <c r="AN370" t="s">
        <v>53</v>
      </c>
      <c r="AO370" t="s">
        <v>122</v>
      </c>
      <c r="AP370" t="s">
        <v>75</v>
      </c>
      <c r="AQ370" s="8" t="s">
        <v>2400</v>
      </c>
      <c r="AR370" s="8"/>
      <c r="AS370" t="s">
        <v>2411</v>
      </c>
      <c r="AT370" s="10" t="e">
        <f>IF(SEARCH("m",AS426,1),SUBSTITUTE(AS426,"million","000000",1),)</f>
        <v>#VALUE!</v>
      </c>
      <c r="AU370" s="8"/>
      <c r="AV370" s="8" t="s">
        <v>2412</v>
      </c>
      <c r="AW370" s="8" t="e">
        <f t="shared" si="87"/>
        <v>#VALUE!</v>
      </c>
      <c r="AX370" t="s">
        <v>1416</v>
      </c>
    </row>
    <row r="371" spans="1:50" ht="39" customHeight="1" x14ac:dyDescent="0.35">
      <c r="A371" t="s">
        <v>1417</v>
      </c>
      <c r="B371" t="e" cm="1">
        <f t="array" ref="B371">IF(SEARCH("DATA SCIENTIST",UPPER(A371),1),"DATA SCIENTIST",IF(SEARCH("DATA ANALYST",UPPER(A371),1),"DATA ANALYST",IF(SEARCH("DATA ENGINEER",UPPER(A371),1),"DATA ENGINEER",others)))</f>
        <v>#VALUE!</v>
      </c>
      <c r="C371" t="s">
        <v>2378</v>
      </c>
      <c r="D371" t="s">
        <v>1122</v>
      </c>
      <c r="G371">
        <v>49</v>
      </c>
      <c r="H371">
        <v>49</v>
      </c>
      <c r="K371" t="s">
        <v>2468</v>
      </c>
      <c r="L371">
        <v>97</v>
      </c>
      <c r="O371">
        <v>97</v>
      </c>
      <c r="P371" t="s">
        <v>2528</v>
      </c>
      <c r="Q371">
        <v>73</v>
      </c>
      <c r="R371" t="s">
        <v>2448</v>
      </c>
      <c r="S371" s="1" t="s">
        <v>2292</v>
      </c>
      <c r="T371" s="1">
        <v>0</v>
      </c>
      <c r="U371" s="1">
        <v>0</v>
      </c>
      <c r="V371" s="1">
        <v>0</v>
      </c>
      <c r="W371" s="1">
        <v>0</v>
      </c>
      <c r="X371" s="1">
        <v>0</v>
      </c>
      <c r="Y371" s="1">
        <v>0</v>
      </c>
      <c r="Z371" s="1">
        <v>2195</v>
      </c>
      <c r="AA371">
        <v>4</v>
      </c>
      <c r="AB371" s="1" t="s">
        <v>317</v>
      </c>
      <c r="AC371" s="1" t="s">
        <v>1780</v>
      </c>
      <c r="AD371" t="s">
        <v>1418</v>
      </c>
      <c r="AE371" t="s">
        <v>2372</v>
      </c>
      <c r="AF371" t="s">
        <v>290</v>
      </c>
      <c r="AG371">
        <v>0</v>
      </c>
      <c r="AH371" t="s">
        <v>24</v>
      </c>
      <c r="AL371">
        <v>1939</v>
      </c>
      <c r="AM371">
        <v>85</v>
      </c>
      <c r="AN371" t="s">
        <v>53</v>
      </c>
      <c r="AO371" t="s">
        <v>186</v>
      </c>
      <c r="AP371" t="s">
        <v>75</v>
      </c>
      <c r="AQ371" s="8" t="s">
        <v>47</v>
      </c>
      <c r="AR371" s="8" t="s">
        <v>47</v>
      </c>
      <c r="AT371" s="10" t="e" cm="1">
        <f t="array" ref="AT371">_xlfn.IFS(SEARCH("m",AS371,1),SUBSTITUTE(AS371,"million","000000",1),SEARCH("b",AS371,1),SUBSTITUTE(AS371,"billion","000000000",1))</f>
        <v>#VALUE!</v>
      </c>
      <c r="AU371" s="8"/>
      <c r="AV371" s="8"/>
      <c r="AW371" s="8" t="e">
        <f t="shared" si="87"/>
        <v>#VALUE!</v>
      </c>
      <c r="AX371" t="s">
        <v>2357</v>
      </c>
    </row>
    <row r="372" spans="1:50" ht="39" customHeight="1" x14ac:dyDescent="0.35">
      <c r="A372" t="s">
        <v>2293</v>
      </c>
      <c r="B372" t="str" cm="1">
        <f t="array" ref="B372">IF(SEARCH("DATA SCIENTIST",UPPER(A372),1),"DATA SCIENTIST",IF(SEARCH("DATA ANALYST",UPPER(A372),1),"DATA ANALYST",IF(SEARCH("DATA ENGINEER",UPPER(A372),1),"DATA ENGINEER",others)))</f>
        <v>DATA SCIENTIST</v>
      </c>
      <c r="C372" t="s">
        <v>2427</v>
      </c>
      <c r="D372" t="s">
        <v>1419</v>
      </c>
      <c r="G372">
        <v>150</v>
      </c>
      <c r="H372">
        <v>150</v>
      </c>
      <c r="K372" t="s">
        <v>2461</v>
      </c>
      <c r="L372">
        <v>180</v>
      </c>
      <c r="O372">
        <v>180</v>
      </c>
      <c r="P372" t="s">
        <v>2554</v>
      </c>
      <c r="Q372">
        <v>165</v>
      </c>
      <c r="R372" t="s">
        <v>2617</v>
      </c>
      <c r="S372" s="1" t="s">
        <v>2294</v>
      </c>
      <c r="T372" s="1">
        <v>1</v>
      </c>
      <c r="U372" s="1">
        <v>1</v>
      </c>
      <c r="V372" s="1">
        <v>0</v>
      </c>
      <c r="W372" s="1">
        <v>0</v>
      </c>
      <c r="X372" s="1">
        <v>0</v>
      </c>
      <c r="Y372" s="1">
        <v>1</v>
      </c>
      <c r="Z372" s="1">
        <v>4825</v>
      </c>
      <c r="AA372">
        <v>3.9</v>
      </c>
      <c r="AB372" s="1" t="s">
        <v>1420</v>
      </c>
      <c r="AC372" s="1" t="s">
        <v>2001</v>
      </c>
      <c r="AD372" t="s">
        <v>44</v>
      </c>
      <c r="AE372" t="s">
        <v>2363</v>
      </c>
      <c r="AF372" t="s">
        <v>44</v>
      </c>
      <c r="AG372">
        <v>1</v>
      </c>
      <c r="AH372" t="s">
        <v>52</v>
      </c>
      <c r="AI372">
        <v>201</v>
      </c>
      <c r="AJ372">
        <v>500</v>
      </c>
      <c r="AK372" s="7">
        <f t="shared" ref="AK372:AK376" si="100">AVERAGE(AI372,AJ372)</f>
        <v>350.5</v>
      </c>
      <c r="AL372">
        <v>2014</v>
      </c>
      <c r="AM372">
        <v>10</v>
      </c>
      <c r="AN372" t="s">
        <v>18</v>
      </c>
      <c r="AO372" t="s">
        <v>122</v>
      </c>
      <c r="AP372" t="s">
        <v>75</v>
      </c>
      <c r="AQ372" s="8" t="s">
        <v>47</v>
      </c>
      <c r="AR372" s="8" t="s">
        <v>47</v>
      </c>
      <c r="AT372" s="10" t="e" cm="1">
        <f t="array" ref="AT372">_xlfn.IFS(SEARCH("m",AS372,1),SUBSTITUTE(AS372,"million","000000",1),SEARCH("b",AS372,1),SUBSTITUTE(AS372,"billion","000000000",1))</f>
        <v>#VALUE!</v>
      </c>
      <c r="AU372" s="8"/>
      <c r="AV372" s="8"/>
      <c r="AW372" s="8" t="e">
        <f t="shared" si="87"/>
        <v>#VALUE!</v>
      </c>
      <c r="AX372" t="s">
        <v>2357</v>
      </c>
    </row>
    <row r="373" spans="1:50" ht="39" customHeight="1" x14ac:dyDescent="0.35">
      <c r="A373" t="s">
        <v>96</v>
      </c>
      <c r="B373" t="e" cm="1">
        <f t="array" ref="B373">IF(SEARCH("DATA SCIENTIST",UPPER(A373),1),"DATA SCIENTIST",IF(SEARCH("DATA ANALYST",UPPER(A373),1),"DATA ANALYST",IF(SEARCH("DATA ENGINEER",UPPER(A373),1),"DATA ENGINEER",others)))</f>
        <v>#VALUE!</v>
      </c>
      <c r="C373" t="s">
        <v>2378</v>
      </c>
      <c r="D373" t="s">
        <v>1421</v>
      </c>
      <c r="G373">
        <v>42</v>
      </c>
      <c r="H373">
        <v>42</v>
      </c>
      <c r="K373" t="s">
        <v>2508</v>
      </c>
      <c r="L373">
        <v>77</v>
      </c>
      <c r="O373">
        <v>77</v>
      </c>
      <c r="P373" t="s">
        <v>2455</v>
      </c>
      <c r="Q373">
        <v>59.5</v>
      </c>
      <c r="R373" t="s">
        <v>2677</v>
      </c>
      <c r="S373" s="1" t="s">
        <v>1422</v>
      </c>
      <c r="T373" s="1">
        <v>1</v>
      </c>
      <c r="U373" s="1">
        <v>0</v>
      </c>
      <c r="V373" s="1">
        <v>1</v>
      </c>
      <c r="W373" s="1">
        <v>0</v>
      </c>
      <c r="X373" s="1">
        <v>0</v>
      </c>
      <c r="Y373" s="1">
        <v>0</v>
      </c>
      <c r="Z373" s="1">
        <v>4348</v>
      </c>
      <c r="AA373">
        <v>3.1</v>
      </c>
      <c r="AB373" s="1" t="s">
        <v>1423</v>
      </c>
      <c r="AC373" s="1" t="s">
        <v>2002</v>
      </c>
      <c r="AD373" t="s">
        <v>44</v>
      </c>
      <c r="AE373" t="s">
        <v>2363</v>
      </c>
      <c r="AF373" t="s">
        <v>44</v>
      </c>
      <c r="AG373">
        <v>1</v>
      </c>
      <c r="AH373" t="s">
        <v>37</v>
      </c>
      <c r="AI373">
        <v>1001</v>
      </c>
      <c r="AJ373">
        <v>5000</v>
      </c>
      <c r="AK373" s="7">
        <f t="shared" si="100"/>
        <v>3000.5</v>
      </c>
      <c r="AL373">
        <v>2006</v>
      </c>
      <c r="AM373">
        <v>18</v>
      </c>
      <c r="AN373" t="s">
        <v>1424</v>
      </c>
      <c r="AO373" t="s">
        <v>969</v>
      </c>
      <c r="AP373" t="s">
        <v>441</v>
      </c>
      <c r="AQ373" s="8" t="s">
        <v>2399</v>
      </c>
      <c r="AR373" s="8"/>
      <c r="AS373">
        <v>100</v>
      </c>
      <c r="AT373" s="10" t="str">
        <f t="shared" ref="AT373:AT374" si="101">IF(SEARCH("m",AV373,1),_xlfn.CONCAT(AS373,"000000"),0)</f>
        <v>100000000</v>
      </c>
      <c r="AU373" s="8"/>
      <c r="AV373" s="8" t="s">
        <v>2410</v>
      </c>
      <c r="AW373" s="8" t="str">
        <f t="shared" si="87"/>
        <v xml:space="preserve">500 000000 </v>
      </c>
      <c r="AX373" t="s">
        <v>2357</v>
      </c>
    </row>
    <row r="374" spans="1:50" ht="39" customHeight="1" x14ac:dyDescent="0.35">
      <c r="A374" t="s">
        <v>96</v>
      </c>
      <c r="B374" t="e" cm="1">
        <f t="array" ref="B374">IF(SEARCH("DATA SCIENTIST",UPPER(A374),1),"DATA SCIENTIST",IF(SEARCH("DATA ANALYST",UPPER(A374),1),"DATA ANALYST",IF(SEARCH("DATA ENGINEER",UPPER(A374),1),"DATA ENGINEER",others)))</f>
        <v>#VALUE!</v>
      </c>
      <c r="C374" t="s">
        <v>2378</v>
      </c>
      <c r="D374" t="s">
        <v>1425</v>
      </c>
      <c r="G374">
        <v>47</v>
      </c>
      <c r="H374">
        <v>47</v>
      </c>
      <c r="K374" t="s">
        <v>2505</v>
      </c>
      <c r="L374">
        <v>85</v>
      </c>
      <c r="O374">
        <v>85</v>
      </c>
      <c r="P374" t="s">
        <v>2454</v>
      </c>
      <c r="Q374">
        <v>66</v>
      </c>
      <c r="R374" t="s">
        <v>2515</v>
      </c>
      <c r="S374" s="1" t="s">
        <v>1426</v>
      </c>
      <c r="T374" s="1">
        <v>0</v>
      </c>
      <c r="U374" s="1">
        <v>0</v>
      </c>
      <c r="V374" s="1">
        <v>1</v>
      </c>
      <c r="W374" s="1">
        <v>0</v>
      </c>
      <c r="X374" s="1">
        <v>0</v>
      </c>
      <c r="Y374" s="1">
        <v>0</v>
      </c>
      <c r="Z374" s="1">
        <v>2298</v>
      </c>
      <c r="AA374">
        <v>3.6</v>
      </c>
      <c r="AB374" s="1" t="s">
        <v>1427</v>
      </c>
      <c r="AC374" s="1" t="s">
        <v>2003</v>
      </c>
      <c r="AD374" t="s">
        <v>44</v>
      </c>
      <c r="AE374" t="s">
        <v>2363</v>
      </c>
      <c r="AF374" t="s">
        <v>44</v>
      </c>
      <c r="AG374">
        <v>1</v>
      </c>
      <c r="AH374" t="s">
        <v>208</v>
      </c>
      <c r="AI374">
        <v>1</v>
      </c>
      <c r="AJ374">
        <v>50</v>
      </c>
      <c r="AK374" s="7">
        <f t="shared" si="100"/>
        <v>25.5</v>
      </c>
      <c r="AL374">
        <v>1980</v>
      </c>
      <c r="AM374">
        <v>44</v>
      </c>
      <c r="AN374" t="s">
        <v>18</v>
      </c>
      <c r="AO374" t="s">
        <v>26</v>
      </c>
      <c r="AP374" t="s">
        <v>27</v>
      </c>
      <c r="AQ374" s="8" t="s">
        <v>2404</v>
      </c>
      <c r="AR374" s="8"/>
      <c r="AS374">
        <v>10</v>
      </c>
      <c r="AT374" s="10" t="str">
        <f t="shared" si="101"/>
        <v>10000000</v>
      </c>
      <c r="AU374" s="8"/>
      <c r="AV374" s="8" t="s">
        <v>2417</v>
      </c>
      <c r="AW374" s="8" t="str">
        <f t="shared" si="87"/>
        <v xml:space="preserve">25 000000 </v>
      </c>
      <c r="AX374" t="s">
        <v>1428</v>
      </c>
    </row>
    <row r="375" spans="1:50" ht="39" customHeight="1" x14ac:dyDescent="0.35">
      <c r="A375" t="s">
        <v>2064</v>
      </c>
      <c r="B375" t="str" cm="1">
        <f t="array" ref="B375">IF(SEARCH("DATA SCIENTIST",UPPER(A375),1),"DATA SCIENTIST",IF(SEARCH("DATA ANALYST",UPPER(A375),1),"DATA ANALYST",IF(SEARCH("DATA ENGINEER",UPPER(A375),1),"DATA ENGINEER",others)))</f>
        <v>DATA SCIENTIST</v>
      </c>
      <c r="C375" t="s">
        <v>2378</v>
      </c>
      <c r="D375" t="s">
        <v>272</v>
      </c>
      <c r="G375">
        <v>56</v>
      </c>
      <c r="H375">
        <v>56</v>
      </c>
      <c r="K375" t="s">
        <v>2432</v>
      </c>
      <c r="L375">
        <v>95</v>
      </c>
      <c r="O375">
        <v>95</v>
      </c>
      <c r="P375" t="s">
        <v>2492</v>
      </c>
      <c r="Q375">
        <v>75.5</v>
      </c>
      <c r="R375" t="s">
        <v>2640</v>
      </c>
      <c r="S375" s="1" t="s">
        <v>1429</v>
      </c>
      <c r="T375" s="1">
        <v>1</v>
      </c>
      <c r="U375" s="1">
        <v>1</v>
      </c>
      <c r="V375" s="1">
        <v>0</v>
      </c>
      <c r="W375" s="1">
        <v>1</v>
      </c>
      <c r="X375" s="1">
        <v>0</v>
      </c>
      <c r="Y375" s="1">
        <v>1</v>
      </c>
      <c r="Z375" s="1">
        <v>4341</v>
      </c>
      <c r="AA375">
        <v>4.2</v>
      </c>
      <c r="AB375" s="1" t="s">
        <v>1430</v>
      </c>
      <c r="AC375" s="1" t="s">
        <v>2004</v>
      </c>
      <c r="AD375" t="s">
        <v>44</v>
      </c>
      <c r="AE375" t="s">
        <v>2363</v>
      </c>
      <c r="AF375" t="s">
        <v>44</v>
      </c>
      <c r="AG375">
        <v>1</v>
      </c>
      <c r="AH375" t="s">
        <v>45</v>
      </c>
      <c r="AI375">
        <v>51</v>
      </c>
      <c r="AJ375">
        <v>200</v>
      </c>
      <c r="AK375" s="7">
        <f t="shared" si="100"/>
        <v>125.5</v>
      </c>
      <c r="AL375">
        <v>2012</v>
      </c>
      <c r="AM375">
        <v>12</v>
      </c>
      <c r="AN375" t="s">
        <v>18</v>
      </c>
      <c r="AO375" t="s">
        <v>440</v>
      </c>
      <c r="AP375" t="s">
        <v>441</v>
      </c>
      <c r="AQ375" s="8" t="s">
        <v>47</v>
      </c>
      <c r="AR375" s="8" t="s">
        <v>47</v>
      </c>
      <c r="AT375" s="10" t="e" cm="1">
        <f t="array" ref="AT375">_xlfn.IFS(SEARCH("m",AS375,1),SUBSTITUTE(AS375,"million","000000",1),SEARCH("b",AS375,1),SUBSTITUTE(AS375,"billion","000000000",1))</f>
        <v>#VALUE!</v>
      </c>
      <c r="AU375" s="8"/>
      <c r="AV375" s="8"/>
      <c r="AW375" s="8" t="e">
        <f t="shared" si="87"/>
        <v>#VALUE!</v>
      </c>
      <c r="AX375" t="s">
        <v>1431</v>
      </c>
    </row>
    <row r="376" spans="1:50" ht="39" customHeight="1" x14ac:dyDescent="0.35">
      <c r="A376" t="s">
        <v>554</v>
      </c>
      <c r="B376" t="e" cm="1">
        <f t="array" ref="B376">IF(SEARCH("DATA SCIENTIST",UPPER(A376),1),"DATA SCIENTIST",IF(SEARCH("DATA ANALYST",UPPER(A376),1),"DATA ANALYST",IF(SEARCH("DATA ENGINEER",UPPER(A376),1),"DATA ENGINEER",others)))</f>
        <v>#VALUE!</v>
      </c>
      <c r="C376" t="s">
        <v>2378</v>
      </c>
      <c r="D376" t="s">
        <v>1432</v>
      </c>
      <c r="G376">
        <v>62</v>
      </c>
      <c r="H376">
        <v>62</v>
      </c>
      <c r="K376" t="s">
        <v>2517</v>
      </c>
      <c r="L376">
        <v>112</v>
      </c>
      <c r="O376">
        <v>112</v>
      </c>
      <c r="P376" t="s">
        <v>2496</v>
      </c>
      <c r="Q376">
        <v>87</v>
      </c>
      <c r="R376" t="s">
        <v>2531</v>
      </c>
      <c r="S376" s="1" t="s">
        <v>1433</v>
      </c>
      <c r="T376" s="1">
        <v>1</v>
      </c>
      <c r="U376" s="1">
        <v>1</v>
      </c>
      <c r="V376" s="1">
        <v>0</v>
      </c>
      <c r="W376" s="1">
        <v>0</v>
      </c>
      <c r="X376" s="1">
        <v>0</v>
      </c>
      <c r="Y376" s="1">
        <v>1</v>
      </c>
      <c r="Z376" s="1">
        <v>3131</v>
      </c>
      <c r="AA376">
        <v>4</v>
      </c>
      <c r="AB376" s="1" t="s">
        <v>1434</v>
      </c>
      <c r="AC376" s="1" t="s">
        <v>2005</v>
      </c>
      <c r="AD376" t="s">
        <v>421</v>
      </c>
      <c r="AE376" t="s">
        <v>2366</v>
      </c>
      <c r="AF376" t="s">
        <v>1435</v>
      </c>
      <c r="AG376">
        <v>0</v>
      </c>
      <c r="AH376" t="s">
        <v>17</v>
      </c>
      <c r="AI376">
        <v>501</v>
      </c>
      <c r="AJ376">
        <v>1000</v>
      </c>
      <c r="AK376" s="7">
        <f t="shared" si="100"/>
        <v>750.5</v>
      </c>
      <c r="AL376">
        <v>1954</v>
      </c>
      <c r="AM376">
        <v>70</v>
      </c>
      <c r="AN376" t="s">
        <v>53</v>
      </c>
      <c r="AO376" t="s">
        <v>19</v>
      </c>
      <c r="AP376" t="s">
        <v>19</v>
      </c>
      <c r="AQ376" s="8" t="s">
        <v>2399</v>
      </c>
      <c r="AR376" s="8"/>
      <c r="AS376">
        <v>100</v>
      </c>
      <c r="AT376" s="10" t="str">
        <f>IF(SEARCH("m",AV376,1),_xlfn.CONCAT(AS376,"000000"),0)</f>
        <v>100000000</v>
      </c>
      <c r="AU376" s="8"/>
      <c r="AV376" s="8" t="s">
        <v>2410</v>
      </c>
      <c r="AW376" s="8" t="str">
        <f t="shared" si="87"/>
        <v xml:space="preserve">500 000000 </v>
      </c>
      <c r="AX376" t="s">
        <v>1436</v>
      </c>
    </row>
    <row r="377" spans="1:50" ht="39" customHeight="1" x14ac:dyDescent="0.35">
      <c r="A377" t="s">
        <v>2295</v>
      </c>
      <c r="B377" t="str" cm="1">
        <f t="array" ref="B377">IF(SEARCH("DATA SCIENTIST",UPPER(A377),1),"DATA SCIENTIST",IF(SEARCH("DATA ANALYST",UPPER(A377),1),"DATA ANALYST",IF(SEARCH("DATA ENGINEER",UPPER(A377),1),"DATA ENGINEER",others)))</f>
        <v>DATA SCIENTIST</v>
      </c>
      <c r="C377" t="s">
        <v>2427</v>
      </c>
      <c r="D377" t="s">
        <v>1137</v>
      </c>
      <c r="G377">
        <v>107</v>
      </c>
      <c r="H377">
        <v>107</v>
      </c>
      <c r="K377" t="s">
        <v>2467</v>
      </c>
      <c r="L377">
        <v>173</v>
      </c>
      <c r="O377">
        <v>173</v>
      </c>
      <c r="P377" t="s">
        <v>2574</v>
      </c>
      <c r="Q377">
        <v>140</v>
      </c>
      <c r="R377" t="s">
        <v>2553</v>
      </c>
      <c r="S377" s="1" t="s">
        <v>2296</v>
      </c>
      <c r="T377" s="1">
        <v>1</v>
      </c>
      <c r="U377" s="1">
        <v>1</v>
      </c>
      <c r="V377" s="1">
        <v>1</v>
      </c>
      <c r="W377" s="1">
        <v>0</v>
      </c>
      <c r="X377" s="1">
        <v>0</v>
      </c>
      <c r="Y377" s="1">
        <v>1</v>
      </c>
      <c r="Z377" s="1">
        <v>4572</v>
      </c>
      <c r="AA377">
        <v>3.9</v>
      </c>
      <c r="AB377" s="1" t="s">
        <v>1107</v>
      </c>
      <c r="AC377" s="1" t="s">
        <v>1939</v>
      </c>
      <c r="AD377" t="s">
        <v>1437</v>
      </c>
      <c r="AE377" t="s">
        <v>2360</v>
      </c>
      <c r="AF377" t="s">
        <v>1108</v>
      </c>
      <c r="AG377">
        <v>0</v>
      </c>
      <c r="AH377" t="s">
        <v>24</v>
      </c>
      <c r="AL377">
        <v>1913</v>
      </c>
      <c r="AM377">
        <v>111</v>
      </c>
      <c r="AN377" t="s">
        <v>53</v>
      </c>
      <c r="AO377" t="s">
        <v>104</v>
      </c>
      <c r="AP377" t="s">
        <v>104</v>
      </c>
      <c r="AQ377" s="8" t="s">
        <v>94</v>
      </c>
      <c r="AR377" s="8"/>
      <c r="AS377" t="s">
        <v>2415</v>
      </c>
      <c r="AT377" s="10" t="e" cm="1">
        <f t="array" ref="AT377">_xlfn.IFS(SEARCH("m",AS377,1),SUBSTITUTE(AS377,"million","000000",1),SEARCH("b",AS377,1),SUBSTITUTE(AS377,"billion","000000000",1))</f>
        <v>#VALUE!</v>
      </c>
      <c r="AU377" s="8"/>
      <c r="AV377" s="8"/>
      <c r="AW377" s="8" t="e">
        <f t="shared" si="87"/>
        <v>#VALUE!</v>
      </c>
      <c r="AX377" t="s">
        <v>1109</v>
      </c>
    </row>
    <row r="378" spans="1:50" ht="39" customHeight="1" x14ac:dyDescent="0.35">
      <c r="A378" t="s">
        <v>2064</v>
      </c>
      <c r="B378" t="str" cm="1">
        <f t="array" ref="B378">IF(SEARCH("DATA SCIENTIST",UPPER(A378),1),"DATA SCIENTIST",IF(SEARCH("DATA ANALYST",UPPER(A378),1),"DATA ANALYST",IF(SEARCH("DATA ENGINEER",UPPER(A378),1),"DATA ENGINEER",others)))</f>
        <v>DATA SCIENTIST</v>
      </c>
      <c r="C378" t="s">
        <v>2378</v>
      </c>
      <c r="D378" t="s">
        <v>1438</v>
      </c>
      <c r="G378">
        <v>64</v>
      </c>
      <c r="H378">
        <v>64</v>
      </c>
      <c r="K378" t="s">
        <v>2439</v>
      </c>
      <c r="L378">
        <v>108</v>
      </c>
      <c r="O378">
        <v>108</v>
      </c>
      <c r="P378" t="s">
        <v>2509</v>
      </c>
      <c r="Q378">
        <v>86</v>
      </c>
      <c r="R378" t="s">
        <v>2433</v>
      </c>
      <c r="S378" s="1" t="s">
        <v>2297</v>
      </c>
      <c r="T378" s="1">
        <v>1</v>
      </c>
      <c r="U378" s="1">
        <v>1</v>
      </c>
      <c r="V378" s="1">
        <v>1</v>
      </c>
      <c r="W378" s="1">
        <v>0</v>
      </c>
      <c r="X378" s="1">
        <v>0</v>
      </c>
      <c r="Y378" s="1">
        <v>1</v>
      </c>
      <c r="Z378" s="1">
        <v>6636</v>
      </c>
      <c r="AA378">
        <v>3.7</v>
      </c>
      <c r="AB378" s="1" t="s">
        <v>1439</v>
      </c>
      <c r="AC378" s="1" t="s">
        <v>2006</v>
      </c>
      <c r="AD378" t="s">
        <v>429</v>
      </c>
      <c r="AE378" t="s">
        <v>2360</v>
      </c>
      <c r="AF378" t="s">
        <v>337</v>
      </c>
      <c r="AG378">
        <v>0</v>
      </c>
      <c r="AH378" t="s">
        <v>52</v>
      </c>
      <c r="AI378">
        <v>201</v>
      </c>
      <c r="AJ378">
        <v>500</v>
      </c>
      <c r="AK378" s="7">
        <f t="shared" ref="AK378:AK380" si="102">AVERAGE(AI378,AJ378)</f>
        <v>350.5</v>
      </c>
      <c r="AL378">
        <v>2006</v>
      </c>
      <c r="AM378">
        <v>18</v>
      </c>
      <c r="AN378" t="s">
        <v>18</v>
      </c>
      <c r="AO378" t="s">
        <v>181</v>
      </c>
      <c r="AP378" t="s">
        <v>75</v>
      </c>
      <c r="AQ378" s="8" t="s">
        <v>2402</v>
      </c>
      <c r="AR378" s="8"/>
      <c r="AS378">
        <v>25</v>
      </c>
      <c r="AT378" s="10" t="str">
        <f>IF(SEARCH("m",AV378,1),_xlfn.CONCAT(AS378,"000000"),0)</f>
        <v>25000000</v>
      </c>
      <c r="AU378" s="8"/>
      <c r="AV378" s="8" t="s">
        <v>2414</v>
      </c>
      <c r="AW378" s="8" t="str">
        <f t="shared" si="87"/>
        <v xml:space="preserve">50 000000 </v>
      </c>
      <c r="AX378" t="s">
        <v>2357</v>
      </c>
    </row>
    <row r="379" spans="1:50" ht="39" customHeight="1" x14ac:dyDescent="0.35">
      <c r="A379" t="s">
        <v>2099</v>
      </c>
      <c r="B379" t="str" cm="1">
        <f t="array" ref="B379">IF(SEARCH("DATA SCIENTIST",UPPER(A379),1),"DATA SCIENTIST",IF(SEARCH("DATA ANALYST",UPPER(A379),1),"DATA ANALYST",IF(SEARCH("DATA ENGINEER",UPPER(A379),1),"DATA ENGINEER",others)))</f>
        <v>DATA SCIENTIST</v>
      </c>
      <c r="C379" t="s">
        <v>2427</v>
      </c>
      <c r="D379" t="s">
        <v>1440</v>
      </c>
      <c r="G379">
        <v>89</v>
      </c>
      <c r="H379">
        <v>89</v>
      </c>
      <c r="K379" t="s">
        <v>2487</v>
      </c>
      <c r="L379">
        <v>144</v>
      </c>
      <c r="O379">
        <v>144</v>
      </c>
      <c r="P379" t="s">
        <v>2547</v>
      </c>
      <c r="Q379">
        <v>116.5</v>
      </c>
      <c r="R379" t="s">
        <v>2725</v>
      </c>
      <c r="S379" s="1" t="s">
        <v>2298</v>
      </c>
      <c r="T379" s="1">
        <v>1</v>
      </c>
      <c r="U379" s="1">
        <v>0</v>
      </c>
      <c r="V379" s="1">
        <v>0</v>
      </c>
      <c r="W379" s="1">
        <v>0</v>
      </c>
      <c r="X379" s="1">
        <v>0</v>
      </c>
      <c r="Y379" s="1">
        <v>1</v>
      </c>
      <c r="Z379" s="1">
        <v>1221</v>
      </c>
      <c r="AA379">
        <v>4.4000000000000004</v>
      </c>
      <c r="AB379" s="1" t="s">
        <v>1441</v>
      </c>
      <c r="AC379" s="1" t="s">
        <v>2007</v>
      </c>
      <c r="AD379" t="s">
        <v>290</v>
      </c>
      <c r="AE379" t="s">
        <v>2365</v>
      </c>
      <c r="AF379" t="s">
        <v>290</v>
      </c>
      <c r="AG379">
        <v>1</v>
      </c>
      <c r="AH379" t="s">
        <v>208</v>
      </c>
      <c r="AI379">
        <v>1</v>
      </c>
      <c r="AJ379">
        <v>50</v>
      </c>
      <c r="AK379" s="7">
        <f t="shared" si="102"/>
        <v>25.5</v>
      </c>
      <c r="AL379">
        <v>2012</v>
      </c>
      <c r="AM379">
        <v>12</v>
      </c>
      <c r="AN379" t="s">
        <v>18</v>
      </c>
      <c r="AO379" t="s">
        <v>74</v>
      </c>
      <c r="AP379" t="s">
        <v>75</v>
      </c>
      <c r="AQ379" s="8" t="s">
        <v>47</v>
      </c>
      <c r="AR379" s="8" t="s">
        <v>47</v>
      </c>
      <c r="AT379" s="10" t="e" cm="1">
        <f t="array" ref="AT379">_xlfn.IFS(SEARCH("m",AS379,1),SUBSTITUTE(AS379,"million","000000",1),SEARCH("b",AS379,1),SUBSTITUTE(AS379,"billion","000000000",1))</f>
        <v>#VALUE!</v>
      </c>
      <c r="AU379" s="8"/>
      <c r="AV379" s="8"/>
      <c r="AW379" s="8" t="e">
        <f t="shared" si="87"/>
        <v>#VALUE!</v>
      </c>
      <c r="AX379" t="s">
        <v>2357</v>
      </c>
    </row>
    <row r="380" spans="1:50" ht="39" customHeight="1" x14ac:dyDescent="0.35">
      <c r="A380" t="s">
        <v>195</v>
      </c>
      <c r="B380" t="e" cm="1">
        <f t="array" ref="B380">IF(SEARCH("DATA SCIENTIST",UPPER(A380),1),"DATA SCIENTIST",IF(SEARCH("DATA ANALYST",UPPER(A380),1),"DATA ANALYST",IF(SEARCH("DATA ENGINEER",UPPER(A380),1),"DATA ENGINEER",others)))</f>
        <v>#VALUE!</v>
      </c>
      <c r="C380" t="s">
        <v>2378</v>
      </c>
      <c r="D380" t="s">
        <v>1442</v>
      </c>
      <c r="G380">
        <v>55</v>
      </c>
      <c r="H380">
        <v>55</v>
      </c>
      <c r="K380" t="s">
        <v>2482</v>
      </c>
      <c r="L380">
        <v>105</v>
      </c>
      <c r="O380">
        <v>105</v>
      </c>
      <c r="P380" t="s">
        <v>2525</v>
      </c>
      <c r="Q380">
        <v>80</v>
      </c>
      <c r="R380" t="s">
        <v>2431</v>
      </c>
      <c r="S380" s="1" t="s">
        <v>1443</v>
      </c>
      <c r="T380" s="1">
        <v>1</v>
      </c>
      <c r="U380" s="1">
        <v>0</v>
      </c>
      <c r="V380" s="1">
        <v>1</v>
      </c>
      <c r="W380" s="1">
        <v>0</v>
      </c>
      <c r="X380" s="1">
        <v>1</v>
      </c>
      <c r="Y380" s="1">
        <v>1</v>
      </c>
      <c r="Z380" s="1">
        <v>7804</v>
      </c>
      <c r="AA380">
        <v>3.4</v>
      </c>
      <c r="AB380" s="1" t="s">
        <v>1444</v>
      </c>
      <c r="AC380" s="1" t="s">
        <v>2008</v>
      </c>
      <c r="AD380" t="s">
        <v>439</v>
      </c>
      <c r="AE380" t="s">
        <v>2364</v>
      </c>
      <c r="AF380" t="s">
        <v>1445</v>
      </c>
      <c r="AG380">
        <v>0</v>
      </c>
      <c r="AH380" t="s">
        <v>17</v>
      </c>
      <c r="AI380">
        <v>501</v>
      </c>
      <c r="AJ380">
        <v>1000</v>
      </c>
      <c r="AK380" s="7">
        <f t="shared" si="102"/>
        <v>750.5</v>
      </c>
      <c r="AL380">
        <v>2002</v>
      </c>
      <c r="AM380">
        <v>22</v>
      </c>
      <c r="AN380" t="s">
        <v>18</v>
      </c>
      <c r="AO380" t="s">
        <v>181</v>
      </c>
      <c r="AP380" t="s">
        <v>75</v>
      </c>
      <c r="AQ380" s="8" t="s">
        <v>2401</v>
      </c>
      <c r="AR380" s="8"/>
      <c r="AS380">
        <v>1</v>
      </c>
      <c r="AT380" s="10" t="str">
        <f>IF(SEARCH("b",AV380,1),_xlfn.CONCAT(AS380,"000000000"),0)</f>
        <v>1000000000</v>
      </c>
      <c r="AU380" s="8"/>
      <c r="AV380" s="8" t="s">
        <v>2413</v>
      </c>
      <c r="AW380" s="8" t="e">
        <f t="shared" si="87"/>
        <v>#VALUE!</v>
      </c>
      <c r="AX380" t="s">
        <v>1446</v>
      </c>
    </row>
    <row r="381" spans="1:50" ht="39" customHeight="1" x14ac:dyDescent="0.35">
      <c r="A381" t="s">
        <v>2299</v>
      </c>
      <c r="B381" t="str" cm="1">
        <f t="array" ref="B381">IF(SEARCH("DATA SCIENTIST",UPPER(A381),1),"DATA SCIENTIST",IF(SEARCH("DATA ANALYST",UPPER(A381),1),"DATA ANALYST",IF(SEARCH("DATA ENGINEER",UPPER(A381),1),"DATA ENGINEER",others)))</f>
        <v>DATA SCIENTIST</v>
      </c>
      <c r="C381" t="s">
        <v>2378</v>
      </c>
      <c r="D381" t="s">
        <v>1447</v>
      </c>
      <c r="G381">
        <v>135</v>
      </c>
      <c r="H381">
        <v>135</v>
      </c>
      <c r="K381" t="s">
        <v>2535</v>
      </c>
      <c r="L381">
        <v>211</v>
      </c>
      <c r="O381">
        <v>211</v>
      </c>
      <c r="P381" t="s">
        <v>2555</v>
      </c>
      <c r="Q381">
        <v>173</v>
      </c>
      <c r="R381" t="s">
        <v>2574</v>
      </c>
      <c r="S381" s="1" t="s">
        <v>2300</v>
      </c>
      <c r="T381" s="1">
        <v>1</v>
      </c>
      <c r="U381" s="1">
        <v>1</v>
      </c>
      <c r="V381" s="1">
        <v>0</v>
      </c>
      <c r="W381" s="1">
        <v>0</v>
      </c>
      <c r="X381" s="1">
        <v>0</v>
      </c>
      <c r="Y381" s="1">
        <v>1</v>
      </c>
      <c r="Z381" s="1">
        <v>5884</v>
      </c>
      <c r="AA381">
        <v>3.7</v>
      </c>
      <c r="AB381" s="1" t="s">
        <v>269</v>
      </c>
      <c r="AC381" s="1" t="s">
        <v>1768</v>
      </c>
      <c r="AD381" t="s">
        <v>62</v>
      </c>
      <c r="AE381" t="s">
        <v>2365</v>
      </c>
      <c r="AF381" t="s">
        <v>271</v>
      </c>
      <c r="AG381">
        <v>0</v>
      </c>
      <c r="AH381" t="s">
        <v>24</v>
      </c>
      <c r="AL381">
        <v>1939</v>
      </c>
      <c r="AM381">
        <v>85</v>
      </c>
      <c r="AN381" t="s">
        <v>53</v>
      </c>
      <c r="AO381" t="s">
        <v>19</v>
      </c>
      <c r="AP381" t="s">
        <v>19</v>
      </c>
      <c r="AQ381" s="8" t="s">
        <v>94</v>
      </c>
      <c r="AR381" s="8"/>
      <c r="AS381" t="s">
        <v>2415</v>
      </c>
      <c r="AT381" s="10" t="e" cm="1">
        <f t="array" ref="AT381">_xlfn.IFS(SEARCH("m",AS381,1),SUBSTITUTE(AS381,"million","000000",1),SEARCH("b",AS381,1),SUBSTITUTE(AS381,"billion","000000000",1))</f>
        <v>#VALUE!</v>
      </c>
      <c r="AU381" s="8"/>
      <c r="AV381" s="8"/>
      <c r="AW381" s="8" t="e">
        <f t="shared" si="87"/>
        <v>#VALUE!</v>
      </c>
      <c r="AX381" t="s">
        <v>2357</v>
      </c>
    </row>
    <row r="382" spans="1:50" ht="39" customHeight="1" x14ac:dyDescent="0.35">
      <c r="A382" t="s">
        <v>195</v>
      </c>
      <c r="B382" t="e" cm="1">
        <f t="array" ref="B382">IF(SEARCH("DATA SCIENTIST",UPPER(A382),1),"DATA SCIENTIST",IF(SEARCH("DATA ANALYST",UPPER(A382),1),"DATA ANALYST",IF(SEARCH("DATA ENGINEER",UPPER(A382),1),"DATA ENGINEER",others)))</f>
        <v>#VALUE!</v>
      </c>
      <c r="C382" t="s">
        <v>2378</v>
      </c>
      <c r="D382" t="s">
        <v>1448</v>
      </c>
      <c r="G382">
        <v>57</v>
      </c>
      <c r="H382">
        <v>57</v>
      </c>
      <c r="K382" t="s">
        <v>2478</v>
      </c>
      <c r="L382">
        <v>80</v>
      </c>
      <c r="O382">
        <v>80</v>
      </c>
      <c r="P382" t="s">
        <v>2431</v>
      </c>
      <c r="Q382">
        <v>68.5</v>
      </c>
      <c r="R382" t="s">
        <v>2717</v>
      </c>
      <c r="S382" s="1" t="s">
        <v>1449</v>
      </c>
      <c r="T382" s="1">
        <v>1</v>
      </c>
      <c r="U382" s="1">
        <v>0</v>
      </c>
      <c r="V382" s="1">
        <v>0</v>
      </c>
      <c r="W382" s="1">
        <v>0</v>
      </c>
      <c r="X382" s="1">
        <v>1</v>
      </c>
      <c r="Y382" s="1">
        <v>0</v>
      </c>
      <c r="Z382" s="1">
        <v>1230</v>
      </c>
      <c r="AA382">
        <v>3.5</v>
      </c>
      <c r="AB382" s="1" t="s">
        <v>1450</v>
      </c>
      <c r="AC382" s="1" t="s">
        <v>2009</v>
      </c>
      <c r="AD382" t="s">
        <v>465</v>
      </c>
      <c r="AE382" t="s">
        <v>2386</v>
      </c>
      <c r="AF382" t="s">
        <v>1451</v>
      </c>
      <c r="AG382">
        <v>0</v>
      </c>
      <c r="AH382" t="s">
        <v>17</v>
      </c>
      <c r="AI382">
        <v>501</v>
      </c>
      <c r="AJ382">
        <v>1000</v>
      </c>
      <c r="AK382" s="7">
        <f t="shared" ref="AK382:AK383" si="103">AVERAGE(AI382,AJ382)</f>
        <v>750.5</v>
      </c>
      <c r="AL382">
        <v>1997</v>
      </c>
      <c r="AM382">
        <v>27</v>
      </c>
      <c r="AN382" t="s">
        <v>18</v>
      </c>
      <c r="AO382" t="s">
        <v>104</v>
      </c>
      <c r="AP382" t="s">
        <v>104</v>
      </c>
      <c r="AQ382" s="8" t="s">
        <v>47</v>
      </c>
      <c r="AR382" s="8" t="s">
        <v>47</v>
      </c>
      <c r="AT382" s="10" t="e" cm="1">
        <f t="array" ref="AT382">_xlfn.IFS(SEARCH("m",AS382,1),SUBSTITUTE(AS382,"million","000000",1),SEARCH("b",AS382,1),SUBSTITUTE(AS382,"billion","000000000",1))</f>
        <v>#VALUE!</v>
      </c>
      <c r="AU382" s="8"/>
      <c r="AV382" s="8"/>
      <c r="AW382" s="8" t="e">
        <f t="shared" si="87"/>
        <v>#VALUE!</v>
      </c>
      <c r="AX382" t="s">
        <v>1452</v>
      </c>
    </row>
    <row r="383" spans="1:50" ht="39" customHeight="1" x14ac:dyDescent="0.35">
      <c r="A383" t="s">
        <v>2301</v>
      </c>
      <c r="B383" t="str" cm="1">
        <f t="array" ref="B383">IF(SEARCH("DATA SCIENTIST",UPPER(A383),1),"DATA SCIENTIST",IF(SEARCH("DATA ANALYST",UPPER(A383),1),"DATA ANALYST",IF(SEARCH("DATA ENGINEER",UPPER(A383),1),"DATA ENGINEER",others)))</f>
        <v>DATA SCIENTIST</v>
      </c>
      <c r="C383" t="s">
        <v>2378</v>
      </c>
      <c r="D383" t="s">
        <v>1453</v>
      </c>
      <c r="G383">
        <v>129</v>
      </c>
      <c r="H383">
        <v>129</v>
      </c>
      <c r="K383" t="s">
        <v>2536</v>
      </c>
      <c r="L383">
        <v>215</v>
      </c>
      <c r="O383">
        <v>215</v>
      </c>
      <c r="P383" t="s">
        <v>2614</v>
      </c>
      <c r="Q383">
        <v>172</v>
      </c>
      <c r="R383" t="s">
        <v>2546</v>
      </c>
      <c r="S383" s="1" t="s">
        <v>2302</v>
      </c>
      <c r="T383" s="1">
        <v>0</v>
      </c>
      <c r="U383" s="1">
        <v>0</v>
      </c>
      <c r="V383" s="1">
        <v>0</v>
      </c>
      <c r="W383" s="1">
        <v>0</v>
      </c>
      <c r="X383" s="1">
        <v>0</v>
      </c>
      <c r="Y383" s="1">
        <v>1</v>
      </c>
      <c r="Z383" s="1">
        <v>3226</v>
      </c>
      <c r="AA383">
        <v>4.4000000000000004</v>
      </c>
      <c r="AB383" s="1" t="s">
        <v>1454</v>
      </c>
      <c r="AC383" s="1" t="s">
        <v>2010</v>
      </c>
      <c r="AD383" t="s">
        <v>44</v>
      </c>
      <c r="AE383" t="s">
        <v>2363</v>
      </c>
      <c r="AF383" t="s">
        <v>44</v>
      </c>
      <c r="AG383">
        <v>1</v>
      </c>
      <c r="AH383" t="s">
        <v>37</v>
      </c>
      <c r="AI383">
        <v>1001</v>
      </c>
      <c r="AJ383">
        <v>5000</v>
      </c>
      <c r="AK383" s="7">
        <f t="shared" si="103"/>
        <v>3000.5</v>
      </c>
      <c r="AL383">
        <v>2001</v>
      </c>
      <c r="AM383">
        <v>23</v>
      </c>
      <c r="AN383" t="s">
        <v>18</v>
      </c>
      <c r="AO383" t="s">
        <v>660</v>
      </c>
      <c r="AP383" t="s">
        <v>59</v>
      </c>
      <c r="AQ383" s="8" t="s">
        <v>47</v>
      </c>
      <c r="AR383" s="8" t="s">
        <v>47</v>
      </c>
      <c r="AT383" s="10" t="e" cm="1">
        <f t="array" ref="AT383">_xlfn.IFS(SEARCH("m",AS383,1),SUBSTITUTE(AS383,"million","000000",1),SEARCH("b",AS383,1),SUBSTITUTE(AS383,"billion","000000000",1))</f>
        <v>#VALUE!</v>
      </c>
      <c r="AU383" s="8"/>
      <c r="AV383" s="8"/>
      <c r="AW383" s="8" t="e">
        <f t="shared" si="87"/>
        <v>#VALUE!</v>
      </c>
      <c r="AX383" t="s">
        <v>2357</v>
      </c>
    </row>
    <row r="384" spans="1:50" ht="39" customHeight="1" x14ac:dyDescent="0.35">
      <c r="A384" t="s">
        <v>1455</v>
      </c>
      <c r="B384" t="e" cm="1">
        <f t="array" ref="B384">IF(SEARCH("DATA SCIENTIST",UPPER(A384),1),"DATA SCIENTIST",IF(SEARCH("DATA ANALYST",UPPER(A384),1),"DATA ANALYST",IF(SEARCH("DATA ENGINEER",UPPER(A384),1),"DATA ENGINEER",others)))</f>
        <v>#VALUE!</v>
      </c>
      <c r="C384" t="s">
        <v>2378</v>
      </c>
      <c r="D384" t="s">
        <v>1456</v>
      </c>
      <c r="G384">
        <v>63</v>
      </c>
      <c r="H384">
        <v>63</v>
      </c>
      <c r="K384" t="s">
        <v>2430</v>
      </c>
      <c r="L384">
        <v>127</v>
      </c>
      <c r="O384">
        <v>127</v>
      </c>
      <c r="P384" t="s">
        <v>2519</v>
      </c>
      <c r="Q384">
        <v>95</v>
      </c>
      <c r="R384" t="s">
        <v>2492</v>
      </c>
      <c r="S384" s="1" t="s">
        <v>1457</v>
      </c>
      <c r="T384" s="1">
        <v>0</v>
      </c>
      <c r="U384" s="1">
        <v>0</v>
      </c>
      <c r="V384" s="1">
        <v>0</v>
      </c>
      <c r="W384" s="1">
        <v>0</v>
      </c>
      <c r="X384" s="1">
        <v>0</v>
      </c>
      <c r="Y384" s="1">
        <v>0</v>
      </c>
      <c r="Z384" s="1">
        <v>3110</v>
      </c>
      <c r="AA384">
        <v>3.9</v>
      </c>
      <c r="AB384" s="1" t="s">
        <v>1107</v>
      </c>
      <c r="AC384" s="1" t="s">
        <v>1939</v>
      </c>
      <c r="AD384" t="s">
        <v>1437</v>
      </c>
      <c r="AE384" t="s">
        <v>2360</v>
      </c>
      <c r="AF384" t="s">
        <v>1108</v>
      </c>
      <c r="AG384">
        <v>0</v>
      </c>
      <c r="AH384" t="s">
        <v>24</v>
      </c>
      <c r="AL384">
        <v>1913</v>
      </c>
      <c r="AM384">
        <v>111</v>
      </c>
      <c r="AN384" t="s">
        <v>53</v>
      </c>
      <c r="AO384" t="s">
        <v>104</v>
      </c>
      <c r="AP384" t="s">
        <v>104</v>
      </c>
      <c r="AQ384" s="8" t="s">
        <v>94</v>
      </c>
      <c r="AR384" s="8"/>
      <c r="AS384" t="s">
        <v>2415</v>
      </c>
      <c r="AT384" s="10" t="e" cm="1">
        <f t="array" ref="AT384">_xlfn.IFS(SEARCH("m",AS384,1),SUBSTITUTE(AS384,"million","000000",1),SEARCH("b",AS384,1),SUBSTITUTE(AS384,"billion","000000000",1))</f>
        <v>#VALUE!</v>
      </c>
      <c r="AU384" s="8"/>
      <c r="AV384" s="8"/>
      <c r="AW384" s="8" t="e">
        <f t="shared" si="87"/>
        <v>#VALUE!</v>
      </c>
      <c r="AX384" t="s">
        <v>1109</v>
      </c>
    </row>
    <row r="385" spans="1:50" ht="39" customHeight="1" x14ac:dyDescent="0.35">
      <c r="A385" t="s">
        <v>2303</v>
      </c>
      <c r="B385" t="str" cm="1">
        <f t="array" ref="B385">IF(SEARCH("DATA SCIENTIST",UPPER(A385),1),"DATA SCIENTIST",IF(SEARCH("DATA ANALYST",UPPER(A385),1),"DATA ANALYST",IF(SEARCH("DATA ENGINEER",UPPER(A385),1),"DATA ENGINEER",others)))</f>
        <v>DATA SCIENTIST</v>
      </c>
      <c r="C385" t="s">
        <v>2378</v>
      </c>
      <c r="D385" t="s">
        <v>1458</v>
      </c>
      <c r="G385">
        <v>50</v>
      </c>
      <c r="H385">
        <v>50</v>
      </c>
      <c r="K385" t="s">
        <v>2475</v>
      </c>
      <c r="L385">
        <v>89</v>
      </c>
      <c r="O385">
        <v>89</v>
      </c>
      <c r="P385" t="s">
        <v>2487</v>
      </c>
      <c r="Q385">
        <v>69.5</v>
      </c>
      <c r="R385" t="s">
        <v>2730</v>
      </c>
      <c r="S385" s="1" t="s">
        <v>2304</v>
      </c>
      <c r="T385" s="1">
        <v>1</v>
      </c>
      <c r="U385" s="1">
        <v>0</v>
      </c>
      <c r="V385" s="1">
        <v>1</v>
      </c>
      <c r="W385" s="1">
        <v>0</v>
      </c>
      <c r="X385" s="1">
        <v>0</v>
      </c>
      <c r="Y385" s="1">
        <v>0</v>
      </c>
      <c r="Z385" s="1">
        <v>4494</v>
      </c>
      <c r="AA385">
        <v>3.2</v>
      </c>
      <c r="AB385" s="1" t="s">
        <v>415</v>
      </c>
      <c r="AC385" s="1" t="s">
        <v>1803</v>
      </c>
      <c r="AD385" t="s">
        <v>417</v>
      </c>
      <c r="AE385" t="s">
        <v>2367</v>
      </c>
      <c r="AF385" t="s">
        <v>417</v>
      </c>
      <c r="AG385">
        <v>1</v>
      </c>
      <c r="AH385" t="s">
        <v>87</v>
      </c>
      <c r="AI385">
        <v>5001</v>
      </c>
      <c r="AJ385">
        <v>10000</v>
      </c>
      <c r="AK385" s="7">
        <f t="shared" ref="AK385:AK390" si="104">AVERAGE(AI385,AJ385)</f>
        <v>7500.5</v>
      </c>
      <c r="AL385">
        <v>1958</v>
      </c>
      <c r="AM385">
        <v>66</v>
      </c>
      <c r="AN385" t="s">
        <v>128</v>
      </c>
      <c r="AO385" t="s">
        <v>418</v>
      </c>
      <c r="AP385" t="s">
        <v>38</v>
      </c>
      <c r="AQ385" s="8" t="s">
        <v>2401</v>
      </c>
      <c r="AR385" s="8"/>
      <c r="AS385">
        <v>1</v>
      </c>
      <c r="AT385" s="10" t="str">
        <f>IF(SEARCH("b",AV385,1),_xlfn.CONCAT(AS385,"000000000"),0)</f>
        <v>1000000000</v>
      </c>
      <c r="AU385" s="8"/>
      <c r="AV385" s="8" t="s">
        <v>2413</v>
      </c>
      <c r="AW385" s="8" t="e">
        <f t="shared" si="87"/>
        <v>#VALUE!</v>
      </c>
      <c r="AX385" t="s">
        <v>419</v>
      </c>
    </row>
    <row r="386" spans="1:50" ht="39" customHeight="1" x14ac:dyDescent="0.35">
      <c r="A386" t="s">
        <v>2064</v>
      </c>
      <c r="B386" t="str" cm="1">
        <f t="array" ref="B386">IF(SEARCH("DATA SCIENTIST",UPPER(A386),1),"DATA SCIENTIST",IF(SEARCH("DATA ANALYST",UPPER(A386),1),"DATA ANALYST",IF(SEARCH("DATA ENGINEER",UPPER(A386),1),"DATA ENGINEER",others)))</f>
        <v>DATA SCIENTIST</v>
      </c>
      <c r="C386" t="s">
        <v>2378</v>
      </c>
      <c r="D386" t="s">
        <v>1459</v>
      </c>
      <c r="G386">
        <v>71</v>
      </c>
      <c r="H386">
        <v>71</v>
      </c>
      <c r="K386" t="s">
        <v>2434</v>
      </c>
      <c r="L386">
        <v>124</v>
      </c>
      <c r="O386">
        <v>124</v>
      </c>
      <c r="P386" t="s">
        <v>2501</v>
      </c>
      <c r="Q386">
        <v>97.5</v>
      </c>
      <c r="R386" t="s">
        <v>2647</v>
      </c>
      <c r="S386" s="1" t="s">
        <v>2305</v>
      </c>
      <c r="T386" s="1">
        <v>1</v>
      </c>
      <c r="U386" s="1">
        <v>1</v>
      </c>
      <c r="V386" s="1">
        <v>1</v>
      </c>
      <c r="W386" s="1">
        <v>0</v>
      </c>
      <c r="X386" s="1">
        <v>0</v>
      </c>
      <c r="Y386" s="1">
        <v>0</v>
      </c>
      <c r="Z386" s="1">
        <v>3431</v>
      </c>
      <c r="AA386">
        <v>4</v>
      </c>
      <c r="AB386" s="1" t="s">
        <v>1460</v>
      </c>
      <c r="AC386" s="1" t="s">
        <v>2011</v>
      </c>
      <c r="AD386" t="s">
        <v>44</v>
      </c>
      <c r="AE386" t="s">
        <v>2363</v>
      </c>
      <c r="AF386" t="s">
        <v>44</v>
      </c>
      <c r="AG386">
        <v>1</v>
      </c>
      <c r="AH386" t="s">
        <v>17</v>
      </c>
      <c r="AI386">
        <v>501</v>
      </c>
      <c r="AJ386">
        <v>1000</v>
      </c>
      <c r="AK386" s="7">
        <f t="shared" si="104"/>
        <v>750.5</v>
      </c>
      <c r="AL386">
        <v>2007</v>
      </c>
      <c r="AM386">
        <v>17</v>
      </c>
      <c r="AN386" t="s">
        <v>18</v>
      </c>
      <c r="AO386" t="s">
        <v>1461</v>
      </c>
      <c r="AP386" t="s">
        <v>1394</v>
      </c>
      <c r="AQ386" s="8" t="s">
        <v>47</v>
      </c>
      <c r="AR386" s="8" t="s">
        <v>47</v>
      </c>
      <c r="AT386" s="10" t="e" cm="1">
        <f t="array" ref="AT386">_xlfn.IFS(SEARCH("m",AS386,1),SUBSTITUTE(AS386,"million","000000",1),SEARCH("b",AS386,1),SUBSTITUTE(AS386,"billion","000000000",1))</f>
        <v>#VALUE!</v>
      </c>
      <c r="AU386" s="8"/>
      <c r="AV386" s="8"/>
      <c r="AW386" s="8" t="e">
        <f t="shared" si="87"/>
        <v>#VALUE!</v>
      </c>
      <c r="AX386" t="s">
        <v>1462</v>
      </c>
    </row>
    <row r="387" spans="1:50" ht="39" customHeight="1" x14ac:dyDescent="0.35">
      <c r="A387" t="s">
        <v>2064</v>
      </c>
      <c r="B387" t="str" cm="1">
        <f t="array" ref="B387">IF(SEARCH("DATA SCIENTIST",UPPER(A387),1),"DATA SCIENTIST",IF(SEARCH("DATA ANALYST",UPPER(A387),1),"DATA ANALYST",IF(SEARCH("DATA ENGINEER",UPPER(A387),1),"DATA ENGINEER",others)))</f>
        <v>DATA SCIENTIST</v>
      </c>
      <c r="C387" t="s">
        <v>2378</v>
      </c>
      <c r="D387" t="s">
        <v>1463</v>
      </c>
      <c r="G387">
        <v>69</v>
      </c>
      <c r="H387">
        <v>69</v>
      </c>
      <c r="K387" t="s">
        <v>2514</v>
      </c>
      <c r="L387">
        <v>121</v>
      </c>
      <c r="O387">
        <v>121</v>
      </c>
      <c r="P387" t="s">
        <v>2489</v>
      </c>
      <c r="Q387">
        <v>95</v>
      </c>
      <c r="R387" t="s">
        <v>2492</v>
      </c>
      <c r="S387" s="1" t="s">
        <v>2306</v>
      </c>
      <c r="T387" s="1">
        <v>1</v>
      </c>
      <c r="U387" s="1">
        <v>1</v>
      </c>
      <c r="V387" s="1">
        <v>0</v>
      </c>
      <c r="W387" s="1">
        <v>1</v>
      </c>
      <c r="X387" s="1">
        <v>1</v>
      </c>
      <c r="Y387" s="1">
        <v>0</v>
      </c>
      <c r="Z387" s="1">
        <v>3117</v>
      </c>
      <c r="AA387">
        <v>3.4</v>
      </c>
      <c r="AB387" s="1" t="s">
        <v>1464</v>
      </c>
      <c r="AC387" s="1" t="s">
        <v>2012</v>
      </c>
      <c r="AD387" t="s">
        <v>44</v>
      </c>
      <c r="AE387" t="s">
        <v>2363</v>
      </c>
      <c r="AF387" t="s">
        <v>1465</v>
      </c>
      <c r="AG387">
        <v>0</v>
      </c>
      <c r="AH387" t="s">
        <v>52</v>
      </c>
      <c r="AI387">
        <v>201</v>
      </c>
      <c r="AJ387">
        <v>500</v>
      </c>
      <c r="AK387" s="7">
        <f t="shared" si="104"/>
        <v>350.5</v>
      </c>
      <c r="AL387">
        <v>2011</v>
      </c>
      <c r="AM387">
        <v>13</v>
      </c>
      <c r="AN387" t="s">
        <v>18</v>
      </c>
      <c r="AO387" t="s">
        <v>26</v>
      </c>
      <c r="AP387" t="s">
        <v>27</v>
      </c>
      <c r="AQ387" s="8" t="s">
        <v>47</v>
      </c>
      <c r="AR387" s="8" t="s">
        <v>47</v>
      </c>
      <c r="AT387" s="10" t="e" cm="1">
        <f t="array" ref="AT387">_xlfn.IFS(SEARCH("m",AS387,1),SUBSTITUTE(AS387,"million","000000",1),SEARCH("b",AS387,1),SUBSTITUTE(AS387,"billion","000000000",1))</f>
        <v>#VALUE!</v>
      </c>
      <c r="AU387" s="8"/>
      <c r="AV387" s="8"/>
      <c r="AW387" s="8" t="e">
        <f t="shared" ref="AW387:AW450" si="105">IF(SEARCH("m",AV387,1),SUBSTITUTE(AV387,"million","000000",1),SUBSTITUTE(AV387,"billion","000000000",1))</f>
        <v>#VALUE!</v>
      </c>
      <c r="AX387" t="s">
        <v>1466</v>
      </c>
    </row>
    <row r="388" spans="1:50" ht="39" customHeight="1" x14ac:dyDescent="0.35">
      <c r="A388" t="s">
        <v>2299</v>
      </c>
      <c r="B388" t="str" cm="1">
        <f t="array" ref="B388">IF(SEARCH("DATA SCIENTIST",UPPER(A388),1),"DATA SCIENTIST",IF(SEARCH("DATA ANALYST",UPPER(A388),1),"DATA ANALYST",IF(SEARCH("DATA ENGINEER",UPPER(A388),1),"DATA ENGINEER",others)))</f>
        <v>DATA SCIENTIST</v>
      </c>
      <c r="C388" t="s">
        <v>2378</v>
      </c>
      <c r="D388" t="s">
        <v>1467</v>
      </c>
      <c r="G388">
        <v>150</v>
      </c>
      <c r="H388">
        <v>150</v>
      </c>
      <c r="K388" t="s">
        <v>2461</v>
      </c>
      <c r="L388">
        <v>238</v>
      </c>
      <c r="O388">
        <v>238</v>
      </c>
      <c r="P388" t="s">
        <v>2615</v>
      </c>
      <c r="Q388">
        <v>194</v>
      </c>
      <c r="R388" t="s">
        <v>2594</v>
      </c>
      <c r="S388" s="1" t="s">
        <v>2307</v>
      </c>
      <c r="T388" s="1">
        <v>0</v>
      </c>
      <c r="U388" s="1">
        <v>1</v>
      </c>
      <c r="V388" s="1">
        <v>1</v>
      </c>
      <c r="W388" s="1">
        <v>1</v>
      </c>
      <c r="X388" s="1">
        <v>0</v>
      </c>
      <c r="Y388" s="1">
        <v>0</v>
      </c>
      <c r="Z388" s="1">
        <v>4851</v>
      </c>
      <c r="AA388">
        <v>3.2</v>
      </c>
      <c r="AB388" s="1" t="s">
        <v>1468</v>
      </c>
      <c r="AC388" s="1" t="s">
        <v>2013</v>
      </c>
      <c r="AD388" t="s">
        <v>79</v>
      </c>
      <c r="AE388" t="s">
        <v>2365</v>
      </c>
      <c r="AF388" t="s">
        <v>79</v>
      </c>
      <c r="AG388">
        <v>1</v>
      </c>
      <c r="AH388" t="s">
        <v>17</v>
      </c>
      <c r="AI388">
        <v>501</v>
      </c>
      <c r="AJ388">
        <v>1000</v>
      </c>
      <c r="AK388" s="7">
        <f t="shared" si="104"/>
        <v>750.5</v>
      </c>
      <c r="AL388">
        <v>2006</v>
      </c>
      <c r="AM388">
        <v>18</v>
      </c>
      <c r="AN388" t="s">
        <v>111</v>
      </c>
      <c r="AO388" t="s">
        <v>122</v>
      </c>
      <c r="AP388" t="s">
        <v>75</v>
      </c>
      <c r="AQ388" s="8" t="s">
        <v>47</v>
      </c>
      <c r="AR388" s="8" t="s">
        <v>47</v>
      </c>
      <c r="AT388" s="10" t="e" cm="1">
        <f t="array" ref="AT388">_xlfn.IFS(SEARCH("m",AS388,1),SUBSTITUTE(AS388,"million","000000",1),SEARCH("b",AS388,1),SUBSTITUTE(AS388,"billion","000000000",1))</f>
        <v>#VALUE!</v>
      </c>
      <c r="AU388" s="8"/>
      <c r="AV388" s="8"/>
      <c r="AW388" s="8" t="e">
        <f t="shared" si="105"/>
        <v>#VALUE!</v>
      </c>
      <c r="AX388" t="s">
        <v>1469</v>
      </c>
    </row>
    <row r="389" spans="1:50" ht="39" customHeight="1" x14ac:dyDescent="0.35">
      <c r="A389" t="s">
        <v>2064</v>
      </c>
      <c r="B389" t="str" cm="1">
        <f t="array" ref="B389">IF(SEARCH("DATA SCIENTIST",UPPER(A389),1),"DATA SCIENTIST",IF(SEARCH("DATA ANALYST",UPPER(A389),1),"DATA ANALYST",IF(SEARCH("DATA ENGINEER",UPPER(A389),1),"DATA ENGINEER",others)))</f>
        <v>DATA SCIENTIST</v>
      </c>
      <c r="C389" t="s">
        <v>2378</v>
      </c>
      <c r="D389" t="s">
        <v>1470</v>
      </c>
      <c r="G389">
        <v>77</v>
      </c>
      <c r="H389">
        <v>77</v>
      </c>
      <c r="K389" t="s">
        <v>2455</v>
      </c>
      <c r="L389">
        <v>132</v>
      </c>
      <c r="O389">
        <v>132</v>
      </c>
      <c r="P389" t="s">
        <v>2503</v>
      </c>
      <c r="Q389">
        <v>104.5</v>
      </c>
      <c r="R389" t="s">
        <v>2659</v>
      </c>
      <c r="S389" s="1" t="s">
        <v>2308</v>
      </c>
      <c r="T389" s="1">
        <v>1</v>
      </c>
      <c r="U389" s="1">
        <v>1</v>
      </c>
      <c r="V389" s="1">
        <v>1</v>
      </c>
      <c r="W389" s="1">
        <v>1</v>
      </c>
      <c r="X389" s="1">
        <v>1</v>
      </c>
      <c r="Y389" s="1">
        <v>0</v>
      </c>
      <c r="Z389" s="1">
        <v>4142</v>
      </c>
      <c r="AA389">
        <v>3.5</v>
      </c>
      <c r="AB389" s="1" t="s">
        <v>1471</v>
      </c>
      <c r="AC389" s="1" t="s">
        <v>2014</v>
      </c>
      <c r="AD389" t="s">
        <v>44</v>
      </c>
      <c r="AE389" t="s">
        <v>2363</v>
      </c>
      <c r="AF389" t="s">
        <v>44</v>
      </c>
      <c r="AG389">
        <v>1</v>
      </c>
      <c r="AH389" t="s">
        <v>52</v>
      </c>
      <c r="AI389">
        <v>201</v>
      </c>
      <c r="AJ389">
        <v>500</v>
      </c>
      <c r="AK389" s="7">
        <f t="shared" si="104"/>
        <v>350.5</v>
      </c>
      <c r="AL389">
        <v>2005</v>
      </c>
      <c r="AM389">
        <v>19</v>
      </c>
      <c r="AN389" t="s">
        <v>53</v>
      </c>
      <c r="AO389" t="s">
        <v>46</v>
      </c>
      <c r="AP389" t="s">
        <v>32</v>
      </c>
      <c r="AQ389" s="8" t="s">
        <v>47</v>
      </c>
      <c r="AR389" s="8" t="s">
        <v>47</v>
      </c>
      <c r="AT389" s="10" t="e" cm="1">
        <f t="array" ref="AT389">_xlfn.IFS(SEARCH("m",AS389,1),SUBSTITUTE(AS389,"million","000000",1),SEARCH("b",AS389,1),SUBSTITUTE(AS389,"billion","000000000",1))</f>
        <v>#VALUE!</v>
      </c>
      <c r="AU389" s="8"/>
      <c r="AV389" s="8"/>
      <c r="AW389" s="8" t="e">
        <f t="shared" si="105"/>
        <v>#VALUE!</v>
      </c>
      <c r="AX389" t="s">
        <v>2357</v>
      </c>
    </row>
    <row r="390" spans="1:50" ht="39" customHeight="1" x14ac:dyDescent="0.35">
      <c r="A390" t="s">
        <v>1472</v>
      </c>
      <c r="B390" t="e" cm="1">
        <f t="array" ref="B390">IF(SEARCH("DATA SCIENTIST",UPPER(A390),1),"DATA SCIENTIST",IF(SEARCH("DATA ANALYST",UPPER(A390),1),"DATA ANALYST",IF(SEARCH("DATA ENGINEER",UPPER(A390),1),"DATA ENGINEER",others)))</f>
        <v>#VALUE!</v>
      </c>
      <c r="C390" t="s">
        <v>2378</v>
      </c>
      <c r="D390" t="s">
        <v>1473</v>
      </c>
      <c r="G390">
        <v>59</v>
      </c>
      <c r="H390">
        <v>59</v>
      </c>
      <c r="K390" t="s">
        <v>2499</v>
      </c>
      <c r="L390">
        <v>112</v>
      </c>
      <c r="O390">
        <v>112</v>
      </c>
      <c r="P390" t="s">
        <v>2496</v>
      </c>
      <c r="Q390">
        <v>85.5</v>
      </c>
      <c r="R390" t="s">
        <v>2654</v>
      </c>
      <c r="S390" s="1" t="s">
        <v>1474</v>
      </c>
      <c r="T390" s="1">
        <v>1</v>
      </c>
      <c r="U390" s="1">
        <v>1</v>
      </c>
      <c r="V390" s="1">
        <v>1</v>
      </c>
      <c r="W390" s="1">
        <v>0</v>
      </c>
      <c r="X390" s="1">
        <v>0</v>
      </c>
      <c r="Y390" s="1">
        <v>1</v>
      </c>
      <c r="Z390" s="1">
        <v>5212</v>
      </c>
      <c r="AA390">
        <v>4.2</v>
      </c>
      <c r="AB390" s="1" t="s">
        <v>180</v>
      </c>
      <c r="AC390" s="1" t="s">
        <v>1750</v>
      </c>
      <c r="AD390" t="s">
        <v>448</v>
      </c>
      <c r="AE390" t="s">
        <v>2385</v>
      </c>
      <c r="AF390" t="s">
        <v>139</v>
      </c>
      <c r="AG390">
        <v>0</v>
      </c>
      <c r="AH390" t="s">
        <v>52</v>
      </c>
      <c r="AI390">
        <v>201</v>
      </c>
      <c r="AJ390">
        <v>500</v>
      </c>
      <c r="AK390" s="7">
        <f t="shared" si="104"/>
        <v>350.5</v>
      </c>
      <c r="AL390">
        <v>2008</v>
      </c>
      <c r="AM390">
        <v>16</v>
      </c>
      <c r="AN390" t="s">
        <v>18</v>
      </c>
      <c r="AO390" t="s">
        <v>181</v>
      </c>
      <c r="AP390" t="s">
        <v>75</v>
      </c>
      <c r="AQ390" s="8" t="s">
        <v>47</v>
      </c>
      <c r="AR390" s="8" t="s">
        <v>47</v>
      </c>
      <c r="AT390" s="10" t="e" cm="1">
        <f t="array" ref="AT390">_xlfn.IFS(SEARCH("m",AS390,1),SUBSTITUTE(AS390,"million","000000",1),SEARCH("b",AS390,1),SUBSTITUTE(AS390,"billion","000000000",1))</f>
        <v>#VALUE!</v>
      </c>
      <c r="AU390" s="8"/>
      <c r="AV390" s="8"/>
      <c r="AW390" s="8" t="e">
        <f t="shared" si="105"/>
        <v>#VALUE!</v>
      </c>
      <c r="AX390" t="s">
        <v>2357</v>
      </c>
    </row>
    <row r="391" spans="1:50" ht="39" customHeight="1" x14ac:dyDescent="0.35">
      <c r="A391" t="s">
        <v>1475</v>
      </c>
      <c r="B391" t="e" cm="1">
        <f t="array" ref="B391">IF(SEARCH("DATA SCIENTIST",UPPER(A391),1),"DATA SCIENTIST",IF(SEARCH("DATA ANALYST",UPPER(A391),1),"DATA ANALYST",IF(SEARCH("DATA ENGINEER",UPPER(A391),1),"DATA ENGINEER",others)))</f>
        <v>#VALUE!</v>
      </c>
      <c r="C391" t="s">
        <v>2378</v>
      </c>
      <c r="D391" t="s">
        <v>1476</v>
      </c>
      <c r="G391">
        <v>35</v>
      </c>
      <c r="H391">
        <v>35</v>
      </c>
      <c r="K391" t="s">
        <v>2504</v>
      </c>
      <c r="L391">
        <v>65</v>
      </c>
      <c r="O391">
        <v>65</v>
      </c>
      <c r="P391" t="s">
        <v>2473</v>
      </c>
      <c r="Q391">
        <v>50</v>
      </c>
      <c r="R391" t="s">
        <v>2475</v>
      </c>
      <c r="S391" s="1" t="s">
        <v>1477</v>
      </c>
      <c r="T391" s="1">
        <v>0</v>
      </c>
      <c r="U391" s="1">
        <v>0</v>
      </c>
      <c r="V391" s="1">
        <v>1</v>
      </c>
      <c r="W391" s="1">
        <v>1</v>
      </c>
      <c r="X391" s="1">
        <v>0</v>
      </c>
      <c r="Y391" s="1">
        <v>0</v>
      </c>
      <c r="Z391" s="1">
        <v>4531</v>
      </c>
      <c r="AA391">
        <v>4.2</v>
      </c>
      <c r="AB391" s="1" t="s">
        <v>576</v>
      </c>
      <c r="AC391" s="1" t="s">
        <v>1839</v>
      </c>
      <c r="AD391" t="s">
        <v>578</v>
      </c>
      <c r="AE391" t="s">
        <v>2389</v>
      </c>
      <c r="AF391" t="s">
        <v>578</v>
      </c>
      <c r="AG391">
        <v>1</v>
      </c>
      <c r="AH391" t="s">
        <v>24</v>
      </c>
      <c r="AL391" t="s">
        <v>2357</v>
      </c>
      <c r="AM391" t="s">
        <v>2357</v>
      </c>
      <c r="AN391" t="s">
        <v>128</v>
      </c>
      <c r="AO391" t="s">
        <v>579</v>
      </c>
      <c r="AP391" t="s">
        <v>580</v>
      </c>
      <c r="AQ391" s="8" t="s">
        <v>47</v>
      </c>
      <c r="AR391" s="8" t="s">
        <v>47</v>
      </c>
      <c r="AT391" s="10" t="e" cm="1">
        <f t="array" ref="AT391">_xlfn.IFS(SEARCH("m",AS391,1),SUBSTITUTE(AS391,"million","000000",1),SEARCH("b",AS391,1),SUBSTITUTE(AS391,"billion","000000000",1))</f>
        <v>#VALUE!</v>
      </c>
      <c r="AU391" s="8"/>
      <c r="AV391" s="8"/>
      <c r="AW391" s="8" t="e">
        <f t="shared" si="105"/>
        <v>#VALUE!</v>
      </c>
      <c r="AX391" t="s">
        <v>2357</v>
      </c>
    </row>
    <row r="392" spans="1:50" ht="39" customHeight="1" x14ac:dyDescent="0.35">
      <c r="A392" t="s">
        <v>195</v>
      </c>
      <c r="B392" t="e" cm="1">
        <f t="array" ref="B392">IF(SEARCH("DATA SCIENTIST",UPPER(A392),1),"DATA SCIENTIST",IF(SEARCH("DATA ANALYST",UPPER(A392),1),"DATA ANALYST",IF(SEARCH("DATA ENGINEER",UPPER(A392),1),"DATA ENGINEER",others)))</f>
        <v>#VALUE!</v>
      </c>
      <c r="C392" t="s">
        <v>2378</v>
      </c>
      <c r="D392" t="s">
        <v>1478</v>
      </c>
      <c r="G392">
        <v>79</v>
      </c>
      <c r="H392">
        <v>79</v>
      </c>
      <c r="K392" t="s">
        <v>2477</v>
      </c>
      <c r="L392">
        <v>147</v>
      </c>
      <c r="O392">
        <v>147</v>
      </c>
      <c r="P392" t="s">
        <v>2604</v>
      </c>
      <c r="Q392">
        <v>113</v>
      </c>
      <c r="R392" t="s">
        <v>2498</v>
      </c>
      <c r="S392" s="1" t="s">
        <v>2309</v>
      </c>
      <c r="T392" s="1">
        <v>1</v>
      </c>
      <c r="U392" s="1">
        <v>0</v>
      </c>
      <c r="V392" s="1">
        <v>1</v>
      </c>
      <c r="W392" s="1">
        <v>1</v>
      </c>
      <c r="X392" s="1">
        <v>1</v>
      </c>
      <c r="Y392" s="1">
        <v>0</v>
      </c>
      <c r="Z392" s="1">
        <v>2422</v>
      </c>
      <c r="AA392">
        <v>3.1</v>
      </c>
      <c r="AB392" s="1" t="s">
        <v>837</v>
      </c>
      <c r="AC392" s="1" t="s">
        <v>1889</v>
      </c>
      <c r="AD392" t="s">
        <v>1479</v>
      </c>
      <c r="AE392" t="s">
        <v>2365</v>
      </c>
      <c r="AF392" t="s">
        <v>839</v>
      </c>
      <c r="AG392">
        <v>0</v>
      </c>
      <c r="AH392" t="s">
        <v>37</v>
      </c>
      <c r="AI392">
        <v>1001</v>
      </c>
      <c r="AJ392">
        <v>5000</v>
      </c>
      <c r="AK392" s="7">
        <f>AVERAGE(AI392,AJ392)</f>
        <v>3000.5</v>
      </c>
      <c r="AL392">
        <v>1997</v>
      </c>
      <c r="AM392">
        <v>27</v>
      </c>
      <c r="AN392" t="s">
        <v>53</v>
      </c>
      <c r="AO392" t="s">
        <v>840</v>
      </c>
      <c r="AP392" t="s">
        <v>113</v>
      </c>
      <c r="AQ392" s="8" t="s">
        <v>94</v>
      </c>
      <c r="AR392" s="8"/>
      <c r="AS392" t="s">
        <v>2415</v>
      </c>
      <c r="AT392" s="10" t="e" cm="1">
        <f t="array" ref="AT392">_xlfn.IFS(SEARCH("m",AS392,1),SUBSTITUTE(AS392,"million","000000",1),SEARCH("b",AS392,1),SUBSTITUTE(AS392,"billion","000000000",1))</f>
        <v>#VALUE!</v>
      </c>
      <c r="AU392" s="8"/>
      <c r="AV392" s="8"/>
      <c r="AW392" s="8" t="e">
        <f t="shared" si="105"/>
        <v>#VALUE!</v>
      </c>
      <c r="AX392" t="s">
        <v>841</v>
      </c>
    </row>
    <row r="393" spans="1:50" ht="39" customHeight="1" x14ac:dyDescent="0.35">
      <c r="A393" t="s">
        <v>1480</v>
      </c>
      <c r="B393" t="e" cm="1">
        <f t="array" ref="B393">IF(SEARCH("DATA SCIENTIST",UPPER(A393),1),"DATA SCIENTIST",IF(SEARCH("DATA ANALYST",UPPER(A393),1),"DATA ANALYST",IF(SEARCH("DATA ENGINEER",UPPER(A393),1),"DATA ENGINEER",others)))</f>
        <v>#VALUE!</v>
      </c>
      <c r="C393" t="s">
        <v>2378</v>
      </c>
      <c r="D393" t="s">
        <v>1010</v>
      </c>
      <c r="G393">
        <v>62</v>
      </c>
      <c r="H393">
        <v>62</v>
      </c>
      <c r="K393" t="s">
        <v>2517</v>
      </c>
      <c r="L393">
        <v>119</v>
      </c>
      <c r="O393">
        <v>119</v>
      </c>
      <c r="P393" t="s">
        <v>2537</v>
      </c>
      <c r="Q393">
        <v>90.5</v>
      </c>
      <c r="R393" t="s">
        <v>2703</v>
      </c>
      <c r="S393" s="1" t="s">
        <v>1481</v>
      </c>
      <c r="T393" s="1">
        <v>0</v>
      </c>
      <c r="U393" s="1">
        <v>0</v>
      </c>
      <c r="V393" s="1">
        <v>0</v>
      </c>
      <c r="W393" s="1">
        <v>1</v>
      </c>
      <c r="X393" s="1">
        <v>0</v>
      </c>
      <c r="Y393" s="1">
        <v>1</v>
      </c>
      <c r="Z393" s="1">
        <v>5838</v>
      </c>
      <c r="AA393">
        <v>3.9</v>
      </c>
      <c r="AB393" s="1" t="s">
        <v>1482</v>
      </c>
      <c r="AC393" s="1" t="s">
        <v>2015</v>
      </c>
      <c r="AD393" t="s">
        <v>102</v>
      </c>
      <c r="AE393" t="s">
        <v>2367</v>
      </c>
      <c r="AF393" t="s">
        <v>1483</v>
      </c>
      <c r="AG393">
        <v>0</v>
      </c>
      <c r="AH393" t="s">
        <v>24</v>
      </c>
      <c r="AL393">
        <v>1830</v>
      </c>
      <c r="AM393">
        <v>194</v>
      </c>
      <c r="AN393" t="s">
        <v>53</v>
      </c>
      <c r="AO393" t="s">
        <v>104</v>
      </c>
      <c r="AP393" t="s">
        <v>104</v>
      </c>
      <c r="AQ393" s="8" t="s">
        <v>94</v>
      </c>
      <c r="AR393" s="8"/>
      <c r="AS393" t="s">
        <v>2415</v>
      </c>
      <c r="AT393" s="10" t="e" cm="1">
        <f t="array" ref="AT393">_xlfn.IFS(SEARCH("m",AS393,1),SUBSTITUTE(AS393,"million","000000",1),SEARCH("b",AS393,1),SUBSTITUTE(AS393,"billion","000000000",1))</f>
        <v>#VALUE!</v>
      </c>
      <c r="AU393" s="8"/>
      <c r="AV393" s="8"/>
      <c r="AW393" s="8" t="e">
        <f t="shared" si="105"/>
        <v>#VALUE!</v>
      </c>
      <c r="AX393" t="s">
        <v>1484</v>
      </c>
    </row>
    <row r="394" spans="1:50" ht="39" customHeight="1" x14ac:dyDescent="0.35">
      <c r="A394" t="s">
        <v>2099</v>
      </c>
      <c r="B394" t="str" cm="1">
        <f t="array" ref="B394">IF(SEARCH("DATA SCIENTIST",UPPER(A394),1),"DATA SCIENTIST",IF(SEARCH("DATA ANALYST",UPPER(A394),1),"DATA ANALYST",IF(SEARCH("DATA ENGINEER",UPPER(A394),1),"DATA ENGINEER",others)))</f>
        <v>DATA SCIENTIST</v>
      </c>
      <c r="C394" t="s">
        <v>2427</v>
      </c>
      <c r="D394" t="s">
        <v>1485</v>
      </c>
      <c r="G394">
        <v>119</v>
      </c>
      <c r="H394">
        <v>119</v>
      </c>
      <c r="K394" t="s">
        <v>2537</v>
      </c>
      <c r="L394">
        <v>187</v>
      </c>
      <c r="O394">
        <v>187</v>
      </c>
      <c r="P394" t="s">
        <v>2616</v>
      </c>
      <c r="Q394">
        <v>153</v>
      </c>
      <c r="R394" t="s">
        <v>2569</v>
      </c>
      <c r="S394" s="1" t="s">
        <v>2310</v>
      </c>
      <c r="T394" s="1">
        <v>1</v>
      </c>
      <c r="U394" s="1">
        <v>1</v>
      </c>
      <c r="V394" s="1">
        <v>1</v>
      </c>
      <c r="W394" s="1">
        <v>0</v>
      </c>
      <c r="X394" s="1">
        <v>1</v>
      </c>
      <c r="Y394" s="1">
        <v>0</v>
      </c>
      <c r="Z394" s="1">
        <v>2095</v>
      </c>
      <c r="AA394">
        <v>4.3</v>
      </c>
      <c r="AB394" s="1" t="s">
        <v>1486</v>
      </c>
      <c r="AC394" s="1" t="s">
        <v>2016</v>
      </c>
      <c r="AD394" t="s">
        <v>498</v>
      </c>
      <c r="AE394" t="s">
        <v>2365</v>
      </c>
      <c r="AF394" t="s">
        <v>498</v>
      </c>
      <c r="AG394">
        <v>1</v>
      </c>
      <c r="AH394" t="s">
        <v>45</v>
      </c>
      <c r="AI394">
        <v>51</v>
      </c>
      <c r="AJ394">
        <v>200</v>
      </c>
      <c r="AK394" s="7">
        <f t="shared" ref="AK394:AK396" si="106">AVERAGE(AI394,AJ394)</f>
        <v>125.5</v>
      </c>
      <c r="AL394">
        <v>2008</v>
      </c>
      <c r="AM394">
        <v>16</v>
      </c>
      <c r="AN394" t="s">
        <v>18</v>
      </c>
      <c r="AO394" t="s">
        <v>186</v>
      </c>
      <c r="AP394" t="s">
        <v>75</v>
      </c>
      <c r="AQ394" s="8" t="s">
        <v>47</v>
      </c>
      <c r="AR394" s="8" t="s">
        <v>47</v>
      </c>
      <c r="AT394" s="10" t="e" cm="1">
        <f t="array" ref="AT394">_xlfn.IFS(SEARCH("m",AS394,1),SUBSTITUTE(AS394,"million","000000",1),SEARCH("b",AS394,1),SUBSTITUTE(AS394,"billion","000000000",1))</f>
        <v>#VALUE!</v>
      </c>
      <c r="AU394" s="8"/>
      <c r="AV394" s="8"/>
      <c r="AW394" s="8" t="e">
        <f t="shared" si="105"/>
        <v>#VALUE!</v>
      </c>
      <c r="AX394" t="s">
        <v>1487</v>
      </c>
    </row>
    <row r="395" spans="1:50" ht="39" customHeight="1" x14ac:dyDescent="0.35">
      <c r="A395" t="s">
        <v>1488</v>
      </c>
      <c r="B395" t="e" cm="1">
        <f t="array" ref="B395">IF(SEARCH("DATA SCIENTIST",UPPER(A395),1),"DATA SCIENTIST",IF(SEARCH("DATA ANALYST",UPPER(A395),1),"DATA ANALYST",IF(SEARCH("DATA ENGINEER",UPPER(A395),1),"DATA ENGINEER",others)))</f>
        <v>#VALUE!</v>
      </c>
      <c r="C395" t="s">
        <v>2378</v>
      </c>
      <c r="D395" t="s">
        <v>1489</v>
      </c>
      <c r="G395">
        <v>90</v>
      </c>
      <c r="H395">
        <v>90</v>
      </c>
      <c r="K395" t="s">
        <v>2511</v>
      </c>
      <c r="L395">
        <v>157</v>
      </c>
      <c r="O395">
        <v>157</v>
      </c>
      <c r="P395" t="s">
        <v>2561</v>
      </c>
      <c r="Q395">
        <v>123.5</v>
      </c>
      <c r="R395" t="s">
        <v>2729</v>
      </c>
      <c r="S395" s="1" t="s">
        <v>1490</v>
      </c>
      <c r="T395" s="1">
        <v>0</v>
      </c>
      <c r="U395" s="1">
        <v>0</v>
      </c>
      <c r="V395" s="1">
        <v>1</v>
      </c>
      <c r="W395" s="1">
        <v>0</v>
      </c>
      <c r="X395" s="1">
        <v>0</v>
      </c>
      <c r="Y395" s="1">
        <v>1</v>
      </c>
      <c r="Z395" s="1">
        <v>7463</v>
      </c>
      <c r="AA395">
        <v>3.3</v>
      </c>
      <c r="AB395" s="1" t="s">
        <v>1491</v>
      </c>
      <c r="AC395" s="1" t="s">
        <v>2017</v>
      </c>
      <c r="AD395" t="s">
        <v>1492</v>
      </c>
      <c r="AE395" t="s">
        <v>2365</v>
      </c>
      <c r="AF395" t="s">
        <v>1492</v>
      </c>
      <c r="AG395">
        <v>1</v>
      </c>
      <c r="AH395" t="s">
        <v>37</v>
      </c>
      <c r="AI395">
        <v>1001</v>
      </c>
      <c r="AJ395">
        <v>5000</v>
      </c>
      <c r="AK395" s="7">
        <f t="shared" si="106"/>
        <v>3000.5</v>
      </c>
      <c r="AL395">
        <v>1988</v>
      </c>
      <c r="AM395">
        <v>36</v>
      </c>
      <c r="AN395" t="s">
        <v>53</v>
      </c>
      <c r="AO395" t="s">
        <v>64</v>
      </c>
      <c r="AP395" t="s">
        <v>32</v>
      </c>
      <c r="AQ395" s="8" t="s">
        <v>2398</v>
      </c>
      <c r="AR395" s="8"/>
      <c r="AS395">
        <v>2</v>
      </c>
      <c r="AT395" s="10" t="str">
        <f>IF(SEARCH("b",AV395,1),_xlfn.CONCAT(AS395,"000000000"),0)</f>
        <v>2000000000</v>
      </c>
      <c r="AU395" s="8"/>
      <c r="AV395" s="8" t="s">
        <v>2409</v>
      </c>
      <c r="AW395" s="8" t="e">
        <f t="shared" si="105"/>
        <v>#VALUE!</v>
      </c>
      <c r="AX395" t="s">
        <v>1493</v>
      </c>
    </row>
    <row r="396" spans="1:50" ht="39" customHeight="1" x14ac:dyDescent="0.35">
      <c r="A396" t="s">
        <v>1494</v>
      </c>
      <c r="B396" t="e" cm="1">
        <f t="array" ref="B396">IF(SEARCH("DATA SCIENTIST",UPPER(A396),1),"DATA SCIENTIST",IF(SEARCH("DATA ANALYST",UPPER(A396),1),"DATA ANALYST",IF(SEARCH("DATA ENGINEER",UPPER(A396),1),"DATA ENGINEER",others)))</f>
        <v>#VALUE!</v>
      </c>
      <c r="C396" t="s">
        <v>2378</v>
      </c>
      <c r="D396" t="s">
        <v>1495</v>
      </c>
      <c r="G396">
        <v>32</v>
      </c>
      <c r="H396">
        <v>32</v>
      </c>
      <c r="K396" t="s">
        <v>2530</v>
      </c>
      <c r="L396">
        <v>62</v>
      </c>
      <c r="O396">
        <v>62</v>
      </c>
      <c r="P396" t="s">
        <v>2517</v>
      </c>
      <c r="Q396">
        <v>47</v>
      </c>
      <c r="R396" t="s">
        <v>2505</v>
      </c>
      <c r="S396" s="1" t="s">
        <v>1496</v>
      </c>
      <c r="T396" s="1">
        <v>0</v>
      </c>
      <c r="U396" s="1">
        <v>0</v>
      </c>
      <c r="V396" s="1">
        <v>0</v>
      </c>
      <c r="W396" s="1">
        <v>0</v>
      </c>
      <c r="X396" s="1">
        <v>1</v>
      </c>
      <c r="Y396" s="1">
        <v>0</v>
      </c>
      <c r="Z396" s="1">
        <v>2460</v>
      </c>
      <c r="AA396">
        <v>3.9</v>
      </c>
      <c r="AB396" s="1" t="s">
        <v>1497</v>
      </c>
      <c r="AC396" s="1" t="s">
        <v>2018</v>
      </c>
      <c r="AD396" t="s">
        <v>44</v>
      </c>
      <c r="AE396" t="s">
        <v>2363</v>
      </c>
      <c r="AF396" t="s">
        <v>44</v>
      </c>
      <c r="AG396">
        <v>1</v>
      </c>
      <c r="AH396" t="s">
        <v>52</v>
      </c>
      <c r="AI396">
        <v>201</v>
      </c>
      <c r="AJ396">
        <v>500</v>
      </c>
      <c r="AK396" s="7">
        <f t="shared" si="106"/>
        <v>350.5</v>
      </c>
      <c r="AL396">
        <v>2010</v>
      </c>
      <c r="AM396">
        <v>14</v>
      </c>
      <c r="AN396" t="s">
        <v>18</v>
      </c>
      <c r="AO396" t="s">
        <v>74</v>
      </c>
      <c r="AP396" t="s">
        <v>75</v>
      </c>
      <c r="AQ396" s="8" t="s">
        <v>2404</v>
      </c>
      <c r="AR396" s="8"/>
      <c r="AS396">
        <v>10</v>
      </c>
      <c r="AT396" s="10" t="str">
        <f t="shared" ref="AT396" si="107">IF(SEARCH("m",AV396,1),_xlfn.CONCAT(AS396,"000000"),0)</f>
        <v>10000000</v>
      </c>
      <c r="AU396" s="8"/>
      <c r="AV396" s="8" t="s">
        <v>2417</v>
      </c>
      <c r="AW396" s="8" t="str">
        <f t="shared" si="105"/>
        <v xml:space="preserve">25 000000 </v>
      </c>
      <c r="AX396" t="s">
        <v>2357</v>
      </c>
    </row>
    <row r="397" spans="1:50" ht="39" customHeight="1" x14ac:dyDescent="0.35">
      <c r="A397" t="s">
        <v>1498</v>
      </c>
      <c r="B397" t="e" cm="1">
        <f t="array" ref="B397">IF(SEARCH("DATA SCIENTIST",UPPER(A397),1),"DATA SCIENTIST",IF(SEARCH("DATA ANALYST",UPPER(A397),1),"DATA ANALYST",IF(SEARCH("DATA ENGINEER",UPPER(A397),1),"DATA ENGINEER",others)))</f>
        <v>#VALUE!</v>
      </c>
      <c r="C397" t="s">
        <v>2378</v>
      </c>
      <c r="D397" t="s">
        <v>1499</v>
      </c>
      <c r="G397">
        <v>116</v>
      </c>
      <c r="H397">
        <v>116</v>
      </c>
      <c r="K397" t="s">
        <v>2521</v>
      </c>
      <c r="L397">
        <v>208</v>
      </c>
      <c r="O397">
        <v>208</v>
      </c>
      <c r="P397" t="s">
        <v>2595</v>
      </c>
      <c r="Q397">
        <v>162</v>
      </c>
      <c r="R397" t="s">
        <v>2596</v>
      </c>
      <c r="S397" s="1" t="s">
        <v>2311</v>
      </c>
      <c r="T397" s="1">
        <v>1</v>
      </c>
      <c r="U397" s="1">
        <v>1</v>
      </c>
      <c r="V397" s="1">
        <v>1</v>
      </c>
      <c r="W397" s="1">
        <v>0</v>
      </c>
      <c r="X397" s="1">
        <v>0</v>
      </c>
      <c r="Y397" s="1">
        <v>1</v>
      </c>
      <c r="Z397" s="1">
        <v>3870</v>
      </c>
      <c r="AA397">
        <v>4</v>
      </c>
      <c r="AB397" s="1" t="s">
        <v>1500</v>
      </c>
      <c r="AC397" s="1" t="s">
        <v>2019</v>
      </c>
      <c r="AD397" t="s">
        <v>62</v>
      </c>
      <c r="AE397" t="s">
        <v>2365</v>
      </c>
      <c r="AF397" t="s">
        <v>62</v>
      </c>
      <c r="AG397">
        <v>1</v>
      </c>
      <c r="AH397" t="s">
        <v>24</v>
      </c>
      <c r="AL397">
        <v>1982</v>
      </c>
      <c r="AM397">
        <v>42</v>
      </c>
      <c r="AN397" t="s">
        <v>53</v>
      </c>
      <c r="AO397" t="s">
        <v>186</v>
      </c>
      <c r="AP397" t="s">
        <v>75</v>
      </c>
      <c r="AQ397" s="8" t="s">
        <v>2405</v>
      </c>
      <c r="AR397" s="8"/>
      <c r="AS397">
        <v>5</v>
      </c>
      <c r="AT397" s="10" t="str">
        <f t="shared" ref="AT397:AT398" si="108">IF(SEARCH("b",AV397,1),_xlfn.CONCAT(AS397,"000000000"),0)</f>
        <v>5000000000</v>
      </c>
      <c r="AU397" s="8"/>
      <c r="AV397" s="8" t="s">
        <v>2418</v>
      </c>
      <c r="AW397" s="8" t="e">
        <f t="shared" si="105"/>
        <v>#VALUE!</v>
      </c>
      <c r="AX397" t="s">
        <v>1501</v>
      </c>
    </row>
    <row r="398" spans="1:50" ht="39" customHeight="1" x14ac:dyDescent="0.35">
      <c r="A398" t="s">
        <v>2099</v>
      </c>
      <c r="B398" t="str" cm="1">
        <f t="array" ref="B398">IF(SEARCH("DATA SCIENTIST",UPPER(A398),1),"DATA SCIENTIST",IF(SEARCH("DATA ANALYST",UPPER(A398),1),"DATA ANALYST",IF(SEARCH("DATA ENGINEER",UPPER(A398),1),"DATA ENGINEER",others)))</f>
        <v>DATA SCIENTIST</v>
      </c>
      <c r="C398" t="s">
        <v>2427</v>
      </c>
      <c r="D398" t="s">
        <v>1502</v>
      </c>
      <c r="G398">
        <v>102</v>
      </c>
      <c r="H398">
        <v>102</v>
      </c>
      <c r="K398" t="s">
        <v>2443</v>
      </c>
      <c r="L398">
        <v>165</v>
      </c>
      <c r="O398">
        <v>165</v>
      </c>
      <c r="P398" t="s">
        <v>2617</v>
      </c>
      <c r="Q398">
        <v>133.5</v>
      </c>
      <c r="R398" t="s">
        <v>2731</v>
      </c>
      <c r="S398" s="1" t="s">
        <v>2100</v>
      </c>
      <c r="T398" s="1">
        <v>1</v>
      </c>
      <c r="U398" s="1">
        <v>1</v>
      </c>
      <c r="V398" s="1">
        <v>1</v>
      </c>
      <c r="W398" s="1">
        <v>0</v>
      </c>
      <c r="X398" s="1">
        <v>0</v>
      </c>
      <c r="Y398" s="1">
        <v>0</v>
      </c>
      <c r="Z398" s="1">
        <v>3561</v>
      </c>
      <c r="AA398">
        <v>3.5</v>
      </c>
      <c r="AB398" s="1" t="s">
        <v>192</v>
      </c>
      <c r="AC398" s="1" t="s">
        <v>1753</v>
      </c>
      <c r="AD398" t="s">
        <v>1503</v>
      </c>
      <c r="AE398" t="s">
        <v>2369</v>
      </c>
      <c r="AF398" t="s">
        <v>194</v>
      </c>
      <c r="AG398">
        <v>0</v>
      </c>
      <c r="AH398" t="s">
        <v>87</v>
      </c>
      <c r="AI398">
        <v>5001</v>
      </c>
      <c r="AJ398">
        <v>10000</v>
      </c>
      <c r="AK398" s="7">
        <f t="shared" ref="AK398:AK400" si="109">AVERAGE(AI398,AJ398)</f>
        <v>7500.5</v>
      </c>
      <c r="AL398">
        <v>1870</v>
      </c>
      <c r="AM398">
        <v>154</v>
      </c>
      <c r="AN398" t="s">
        <v>53</v>
      </c>
      <c r="AO398" t="s">
        <v>104</v>
      </c>
      <c r="AP398" t="s">
        <v>104</v>
      </c>
      <c r="AQ398" s="8" t="s">
        <v>2401</v>
      </c>
      <c r="AR398" s="8"/>
      <c r="AS398">
        <v>1</v>
      </c>
      <c r="AT398" s="10" t="str">
        <f t="shared" si="108"/>
        <v>1000000000</v>
      </c>
      <c r="AU398" s="8"/>
      <c r="AV398" s="8" t="s">
        <v>2413</v>
      </c>
      <c r="AW398" s="8" t="e">
        <f t="shared" si="105"/>
        <v>#VALUE!</v>
      </c>
      <c r="AX398" t="s">
        <v>2357</v>
      </c>
    </row>
    <row r="399" spans="1:50" ht="39" customHeight="1" x14ac:dyDescent="0.35">
      <c r="A399" t="s">
        <v>500</v>
      </c>
      <c r="B399" t="e" cm="1">
        <f t="array" ref="B399">IF(SEARCH("DATA SCIENTIST",UPPER(A399),1),"DATA SCIENTIST",IF(SEARCH("DATA ANALYST",UPPER(A399),1),"DATA ANALYST",IF(SEARCH("DATA ENGINEER",UPPER(A399),1),"DATA ENGINEER",others)))</f>
        <v>#VALUE!</v>
      </c>
      <c r="C399" t="s">
        <v>2427</v>
      </c>
      <c r="D399" t="s">
        <v>1115</v>
      </c>
      <c r="G399">
        <v>76</v>
      </c>
      <c r="H399">
        <v>76</v>
      </c>
      <c r="K399" t="s">
        <v>2490</v>
      </c>
      <c r="L399">
        <v>142</v>
      </c>
      <c r="O399">
        <v>142</v>
      </c>
      <c r="P399" t="s">
        <v>2543</v>
      </c>
      <c r="Q399">
        <v>109</v>
      </c>
      <c r="R399" t="s">
        <v>2449</v>
      </c>
      <c r="S399" s="1" t="s">
        <v>1504</v>
      </c>
      <c r="T399" s="1">
        <v>0</v>
      </c>
      <c r="U399" s="1">
        <v>0</v>
      </c>
      <c r="V399" s="1">
        <v>1</v>
      </c>
      <c r="W399" s="1">
        <v>1</v>
      </c>
      <c r="X399" s="1">
        <v>0</v>
      </c>
      <c r="Y399" s="1">
        <v>1</v>
      </c>
      <c r="Z399" s="1">
        <v>1793</v>
      </c>
      <c r="AA399">
        <v>3.2</v>
      </c>
      <c r="AB399" s="1" t="s">
        <v>1505</v>
      </c>
      <c r="AC399" s="1" t="s">
        <v>2020</v>
      </c>
      <c r="AD399" t="s">
        <v>1220</v>
      </c>
      <c r="AE399" t="s">
        <v>2390</v>
      </c>
      <c r="AF399" t="s">
        <v>323</v>
      </c>
      <c r="AG399">
        <v>0</v>
      </c>
      <c r="AH399" t="s">
        <v>37</v>
      </c>
      <c r="AI399">
        <v>1001</v>
      </c>
      <c r="AJ399">
        <v>5000</v>
      </c>
      <c r="AK399" s="7">
        <f t="shared" si="109"/>
        <v>3000.5</v>
      </c>
      <c r="AL399">
        <v>2004</v>
      </c>
      <c r="AM399">
        <v>20</v>
      </c>
      <c r="AN399" t="s">
        <v>18</v>
      </c>
      <c r="AO399" t="s">
        <v>26</v>
      </c>
      <c r="AP399" t="s">
        <v>27</v>
      </c>
      <c r="AQ399" s="8" t="s">
        <v>47</v>
      </c>
      <c r="AR399" s="8" t="s">
        <v>47</v>
      </c>
      <c r="AT399" s="10" t="e" cm="1">
        <f t="array" ref="AT399">_xlfn.IFS(SEARCH("m",AS399,1),SUBSTITUTE(AS399,"million","000000",1),SEARCH("b",AS399,1),SUBSTITUTE(AS399,"billion","000000000",1))</f>
        <v>#VALUE!</v>
      </c>
      <c r="AU399" s="8"/>
      <c r="AV399" s="8"/>
      <c r="AW399" s="8" t="e">
        <f t="shared" si="105"/>
        <v>#VALUE!</v>
      </c>
      <c r="AX399" t="s">
        <v>2357</v>
      </c>
    </row>
    <row r="400" spans="1:50" ht="39" customHeight="1" x14ac:dyDescent="0.35">
      <c r="A400" t="s">
        <v>554</v>
      </c>
      <c r="B400" t="e" cm="1">
        <f t="array" ref="B400">IF(SEARCH("DATA SCIENTIST",UPPER(A400),1),"DATA SCIENTIST",IF(SEARCH("DATA ANALYST",UPPER(A400),1),"DATA ANALYST",IF(SEARCH("DATA ENGINEER",UPPER(A400),1),"DATA ENGINEER",others)))</f>
        <v>#VALUE!</v>
      </c>
      <c r="C400" t="s">
        <v>2378</v>
      </c>
      <c r="D400" t="s">
        <v>1506</v>
      </c>
      <c r="G400">
        <v>91</v>
      </c>
      <c r="H400">
        <v>91</v>
      </c>
      <c r="K400" t="s">
        <v>2491</v>
      </c>
      <c r="L400">
        <v>159</v>
      </c>
      <c r="O400">
        <v>159</v>
      </c>
      <c r="P400" t="s">
        <v>2575</v>
      </c>
      <c r="Q400">
        <v>125</v>
      </c>
      <c r="R400" t="s">
        <v>2533</v>
      </c>
      <c r="S400" s="1" t="s">
        <v>1507</v>
      </c>
      <c r="T400" s="1">
        <v>1</v>
      </c>
      <c r="U400" s="1">
        <v>1</v>
      </c>
      <c r="V400" s="1">
        <v>1</v>
      </c>
      <c r="W400" s="1">
        <v>1</v>
      </c>
      <c r="X400" s="1">
        <v>0</v>
      </c>
      <c r="Y400" s="1">
        <v>1</v>
      </c>
      <c r="Z400" s="1">
        <v>3526</v>
      </c>
      <c r="AA400">
        <v>3.2</v>
      </c>
      <c r="AB400" s="1" t="s">
        <v>1508</v>
      </c>
      <c r="AC400" s="1" t="s">
        <v>2021</v>
      </c>
      <c r="AD400" t="s">
        <v>44</v>
      </c>
      <c r="AE400" t="s">
        <v>2363</v>
      </c>
      <c r="AF400" t="s">
        <v>44</v>
      </c>
      <c r="AG400">
        <v>1</v>
      </c>
      <c r="AH400" t="s">
        <v>37</v>
      </c>
      <c r="AI400">
        <v>1001</v>
      </c>
      <c r="AJ400">
        <v>5000</v>
      </c>
      <c r="AK400" s="7">
        <f t="shared" si="109"/>
        <v>3000.5</v>
      </c>
      <c r="AL400">
        <v>1975</v>
      </c>
      <c r="AM400">
        <v>49</v>
      </c>
      <c r="AN400" t="s">
        <v>18</v>
      </c>
      <c r="AO400" t="s">
        <v>186</v>
      </c>
      <c r="AP400" t="s">
        <v>75</v>
      </c>
      <c r="AQ400" s="8" t="s">
        <v>47</v>
      </c>
      <c r="AR400" s="8" t="s">
        <v>47</v>
      </c>
      <c r="AT400" s="10" t="e" cm="1">
        <f t="array" ref="AT400">_xlfn.IFS(SEARCH("m",AS400,1),SUBSTITUTE(AS400,"million","000000",1),SEARCH("b",AS400,1),SUBSTITUTE(AS400,"billion","000000000",1))</f>
        <v>#VALUE!</v>
      </c>
      <c r="AU400" s="8"/>
      <c r="AV400" s="8"/>
      <c r="AW400" s="8" t="e">
        <f t="shared" si="105"/>
        <v>#VALUE!</v>
      </c>
      <c r="AX400" t="s">
        <v>1509</v>
      </c>
    </row>
    <row r="401" spans="1:50" ht="39" customHeight="1" x14ac:dyDescent="0.35">
      <c r="A401" t="s">
        <v>1510</v>
      </c>
      <c r="B401" t="e" cm="1">
        <f t="array" ref="B401">IF(SEARCH("DATA SCIENTIST",UPPER(A401),1),"DATA SCIENTIST",IF(SEARCH("DATA ANALYST",UPPER(A401),1),"DATA ANALYST",IF(SEARCH("DATA ENGINEER",UPPER(A401),1),"DATA ENGINEER",others)))</f>
        <v>#VALUE!</v>
      </c>
      <c r="C401" t="s">
        <v>2378</v>
      </c>
      <c r="D401" t="s">
        <v>1511</v>
      </c>
      <c r="G401">
        <v>80</v>
      </c>
      <c r="H401">
        <v>80</v>
      </c>
      <c r="K401" t="s">
        <v>2431</v>
      </c>
      <c r="L401">
        <v>133</v>
      </c>
      <c r="O401">
        <v>133</v>
      </c>
      <c r="P401" t="s">
        <v>2573</v>
      </c>
      <c r="Q401">
        <v>106.5</v>
      </c>
      <c r="R401" t="s">
        <v>2655</v>
      </c>
      <c r="S401" s="1" t="s">
        <v>2312</v>
      </c>
      <c r="T401" s="1">
        <v>1</v>
      </c>
      <c r="U401" s="1">
        <v>1</v>
      </c>
      <c r="V401" s="1">
        <v>0</v>
      </c>
      <c r="W401" s="1">
        <v>0</v>
      </c>
      <c r="X401" s="1">
        <v>0</v>
      </c>
      <c r="Y401" s="1">
        <v>1</v>
      </c>
      <c r="Z401" s="1">
        <v>4065</v>
      </c>
      <c r="AA401">
        <v>3.8</v>
      </c>
      <c r="AB401" s="1" t="s">
        <v>165</v>
      </c>
      <c r="AC401" s="1" t="s">
        <v>1747</v>
      </c>
      <c r="AD401" t="s">
        <v>102</v>
      </c>
      <c r="AE401" t="s">
        <v>2367</v>
      </c>
      <c r="AF401" t="s">
        <v>166</v>
      </c>
      <c r="AG401">
        <v>0</v>
      </c>
      <c r="AH401" t="s">
        <v>24</v>
      </c>
      <c r="AL401">
        <v>1996</v>
      </c>
      <c r="AM401">
        <v>28</v>
      </c>
      <c r="AN401" t="s">
        <v>53</v>
      </c>
      <c r="AO401" t="s">
        <v>104</v>
      </c>
      <c r="AP401" t="s">
        <v>104</v>
      </c>
      <c r="AQ401" s="8" t="s">
        <v>94</v>
      </c>
      <c r="AR401" s="8"/>
      <c r="AS401" t="s">
        <v>2415</v>
      </c>
      <c r="AT401" s="10" t="e" cm="1">
        <f t="array" ref="AT401">_xlfn.IFS(SEARCH("m",AS401,1),SUBSTITUTE(AS401,"million","000000",1),SEARCH("b",AS401,1),SUBSTITUTE(AS401,"billion","000000000",1))</f>
        <v>#VALUE!</v>
      </c>
      <c r="AU401" s="8"/>
      <c r="AV401" s="8"/>
      <c r="AW401" s="8" t="e">
        <f t="shared" si="105"/>
        <v>#VALUE!</v>
      </c>
      <c r="AX401" t="s">
        <v>2357</v>
      </c>
    </row>
    <row r="402" spans="1:50" ht="39" customHeight="1" x14ac:dyDescent="0.35">
      <c r="A402" t="s">
        <v>1512</v>
      </c>
      <c r="B402" t="e" cm="1">
        <f t="array" ref="B402">IF(SEARCH("DATA SCIENTIST",UPPER(A402),1),"DATA SCIENTIST",IF(SEARCH("DATA ANALYST",UPPER(A402),1),"DATA ANALYST",IF(SEARCH("DATA ENGINEER",UPPER(A402),1),"DATA ENGINEER",others)))</f>
        <v>#VALUE!</v>
      </c>
      <c r="C402" t="s">
        <v>2378</v>
      </c>
      <c r="D402" t="s">
        <v>1513</v>
      </c>
      <c r="G402">
        <v>39</v>
      </c>
      <c r="H402">
        <v>39</v>
      </c>
      <c r="K402" t="s">
        <v>2483</v>
      </c>
      <c r="L402">
        <v>69</v>
      </c>
      <c r="O402">
        <v>69</v>
      </c>
      <c r="P402" t="s">
        <v>2514</v>
      </c>
      <c r="Q402">
        <v>54</v>
      </c>
      <c r="R402" t="s">
        <v>2435</v>
      </c>
      <c r="S402" s="1" t="s">
        <v>1514</v>
      </c>
      <c r="T402" s="1">
        <v>0</v>
      </c>
      <c r="U402" s="1">
        <v>0</v>
      </c>
      <c r="V402" s="1">
        <v>0</v>
      </c>
      <c r="W402" s="1">
        <v>0</v>
      </c>
      <c r="X402" s="1">
        <v>0</v>
      </c>
      <c r="Y402" s="1">
        <v>0</v>
      </c>
      <c r="Z402" s="1">
        <v>3791</v>
      </c>
      <c r="AA402">
        <v>3.7</v>
      </c>
      <c r="AB402" s="1" t="s">
        <v>159</v>
      </c>
      <c r="AC402" s="1" t="s">
        <v>1745</v>
      </c>
      <c r="AD402" t="s">
        <v>160</v>
      </c>
      <c r="AE402" t="s">
        <v>2367</v>
      </c>
      <c r="AF402" t="s">
        <v>160</v>
      </c>
      <c r="AG402">
        <v>1</v>
      </c>
      <c r="AH402" t="s">
        <v>87</v>
      </c>
      <c r="AI402">
        <v>5001</v>
      </c>
      <c r="AJ402">
        <v>10000</v>
      </c>
      <c r="AK402" s="7">
        <f t="shared" ref="AK402:AK406" si="110">AVERAGE(AI402,AJ402)</f>
        <v>7500.5</v>
      </c>
      <c r="AL402">
        <v>1852</v>
      </c>
      <c r="AM402">
        <v>172</v>
      </c>
      <c r="AN402" t="s">
        <v>53</v>
      </c>
      <c r="AO402" t="s">
        <v>129</v>
      </c>
      <c r="AP402" t="s">
        <v>130</v>
      </c>
      <c r="AQ402" s="8" t="s">
        <v>2405</v>
      </c>
      <c r="AR402" s="8"/>
      <c r="AS402">
        <v>5</v>
      </c>
      <c r="AT402" s="10" t="str">
        <f>IF(SEARCH("b",AV402,1),_xlfn.CONCAT(AS402,"000000000"),0)</f>
        <v>5000000000</v>
      </c>
      <c r="AU402" s="8"/>
      <c r="AV402" s="8" t="s">
        <v>2418</v>
      </c>
      <c r="AW402" s="8" t="e">
        <f t="shared" si="105"/>
        <v>#VALUE!</v>
      </c>
      <c r="AX402" t="s">
        <v>2357</v>
      </c>
    </row>
    <row r="403" spans="1:50" ht="39" customHeight="1" x14ac:dyDescent="0.35">
      <c r="A403" t="s">
        <v>1015</v>
      </c>
      <c r="B403" t="e" cm="1">
        <f t="array" ref="B403">IF(SEARCH("DATA SCIENTIST",UPPER(A403),1),"DATA SCIENTIST",IF(SEARCH("DATA ANALYST",UPPER(A403),1),"DATA ANALYST",IF(SEARCH("DATA ENGINEER",UPPER(A403),1),"DATA ENGINEER",others)))</f>
        <v>#VALUE!</v>
      </c>
      <c r="C403" t="s">
        <v>2378</v>
      </c>
      <c r="D403" t="s">
        <v>1515</v>
      </c>
      <c r="G403">
        <v>27</v>
      </c>
      <c r="H403">
        <v>27</v>
      </c>
      <c r="K403" t="s">
        <v>2538</v>
      </c>
      <c r="L403">
        <v>48</v>
      </c>
      <c r="O403">
        <v>48</v>
      </c>
      <c r="P403" t="s">
        <v>2510</v>
      </c>
      <c r="Q403">
        <v>37.5</v>
      </c>
      <c r="R403" t="s">
        <v>2732</v>
      </c>
      <c r="S403" s="1" t="s">
        <v>1516</v>
      </c>
      <c r="T403" s="1">
        <v>0</v>
      </c>
      <c r="U403" s="1">
        <v>0</v>
      </c>
      <c r="V403" s="1">
        <v>1</v>
      </c>
      <c r="W403" s="1">
        <v>0</v>
      </c>
      <c r="X403" s="1">
        <v>0</v>
      </c>
      <c r="Y403" s="1">
        <v>1</v>
      </c>
      <c r="Z403" s="1">
        <v>6233</v>
      </c>
      <c r="AA403">
        <v>3</v>
      </c>
      <c r="AB403" s="1" t="s">
        <v>1517</v>
      </c>
      <c r="AC403" s="1" t="s">
        <v>2022</v>
      </c>
      <c r="AD403" t="s">
        <v>566</v>
      </c>
      <c r="AE403" t="s">
        <v>2361</v>
      </c>
      <c r="AF403" t="s">
        <v>566</v>
      </c>
      <c r="AG403">
        <v>1</v>
      </c>
      <c r="AH403" t="s">
        <v>37</v>
      </c>
      <c r="AI403">
        <v>1001</v>
      </c>
      <c r="AJ403">
        <v>5000</v>
      </c>
      <c r="AK403" s="7">
        <f t="shared" si="110"/>
        <v>3000.5</v>
      </c>
      <c r="AL403">
        <v>1977</v>
      </c>
      <c r="AM403">
        <v>47</v>
      </c>
      <c r="AN403" t="s">
        <v>111</v>
      </c>
      <c r="AO403" t="s">
        <v>122</v>
      </c>
      <c r="AP403" t="s">
        <v>75</v>
      </c>
      <c r="AQ403" s="8" t="s">
        <v>2399</v>
      </c>
      <c r="AR403" s="8"/>
      <c r="AS403">
        <v>100</v>
      </c>
      <c r="AT403" s="10" t="str">
        <f t="shared" ref="AT403:AT405" si="111">IF(SEARCH("m",AV403,1),_xlfn.CONCAT(AS403,"000000"),0)</f>
        <v>100000000</v>
      </c>
      <c r="AU403" s="8"/>
      <c r="AV403" s="8" t="s">
        <v>2410</v>
      </c>
      <c r="AW403" s="8" t="str">
        <f t="shared" si="105"/>
        <v xml:space="preserve">500 000000 </v>
      </c>
      <c r="AX403" t="s">
        <v>1518</v>
      </c>
    </row>
    <row r="404" spans="1:50" ht="39" customHeight="1" x14ac:dyDescent="0.35">
      <c r="A404" t="s">
        <v>1519</v>
      </c>
      <c r="B404" t="e" cm="1">
        <f t="array" ref="B404">IF(SEARCH("DATA SCIENTIST",UPPER(A404),1),"DATA SCIENTIST",IF(SEARCH("DATA ANALYST",UPPER(A404),1),"DATA ANALYST",IF(SEARCH("DATA ENGINEER",UPPER(A404),1),"DATA ENGINEER",others)))</f>
        <v>#VALUE!</v>
      </c>
      <c r="C404" t="s">
        <v>2378</v>
      </c>
      <c r="D404" t="s">
        <v>1520</v>
      </c>
      <c r="G404">
        <v>36</v>
      </c>
      <c r="H404">
        <v>36</v>
      </c>
      <c r="K404" t="s">
        <v>2527</v>
      </c>
      <c r="L404">
        <v>71</v>
      </c>
      <c r="O404">
        <v>71</v>
      </c>
      <c r="P404" t="s">
        <v>2434</v>
      </c>
      <c r="Q404">
        <v>53.5</v>
      </c>
      <c r="R404" t="s">
        <v>2653</v>
      </c>
      <c r="S404" s="1" t="s">
        <v>1521</v>
      </c>
      <c r="T404" s="1">
        <v>1</v>
      </c>
      <c r="U404" s="1">
        <v>0</v>
      </c>
      <c r="V404" s="1">
        <v>1</v>
      </c>
      <c r="W404" s="1">
        <v>0</v>
      </c>
      <c r="X404" s="1">
        <v>0</v>
      </c>
      <c r="Y404" s="1">
        <v>1</v>
      </c>
      <c r="Z404" s="1">
        <v>2479</v>
      </c>
      <c r="AA404">
        <v>3.8</v>
      </c>
      <c r="AB404" s="1" t="s">
        <v>826</v>
      </c>
      <c r="AC404" s="1" t="s">
        <v>1885</v>
      </c>
      <c r="AD404" t="s">
        <v>44</v>
      </c>
      <c r="AE404" t="s">
        <v>2363</v>
      </c>
      <c r="AF404" t="s">
        <v>44</v>
      </c>
      <c r="AG404">
        <v>1</v>
      </c>
      <c r="AH404" t="s">
        <v>37</v>
      </c>
      <c r="AI404">
        <v>1001</v>
      </c>
      <c r="AJ404">
        <v>5000</v>
      </c>
      <c r="AK404" s="7">
        <f t="shared" si="110"/>
        <v>3000.5</v>
      </c>
      <c r="AL404">
        <v>2002</v>
      </c>
      <c r="AM404">
        <v>22</v>
      </c>
      <c r="AN404" t="s">
        <v>18</v>
      </c>
      <c r="AO404" t="s">
        <v>571</v>
      </c>
      <c r="AP404" t="s">
        <v>572</v>
      </c>
      <c r="AQ404" s="8" t="s">
        <v>2398</v>
      </c>
      <c r="AR404" s="8"/>
      <c r="AS404">
        <v>2</v>
      </c>
      <c r="AT404" s="10" t="str">
        <f>IF(SEARCH("b",AV404,1),_xlfn.CONCAT(AS404,"000000000"),0)</f>
        <v>2000000000</v>
      </c>
      <c r="AU404" s="8"/>
      <c r="AV404" s="8" t="s">
        <v>2409</v>
      </c>
      <c r="AW404" s="8" t="e">
        <f t="shared" si="105"/>
        <v>#VALUE!</v>
      </c>
      <c r="AX404" t="s">
        <v>827</v>
      </c>
    </row>
    <row r="405" spans="1:50" ht="39" customHeight="1" x14ac:dyDescent="0.35">
      <c r="A405" t="s">
        <v>2313</v>
      </c>
      <c r="B405" t="str" cm="1">
        <f t="array" ref="B405">IF(SEARCH("DATA SCIENTIST",UPPER(A405),1),"DATA SCIENTIST",IF(SEARCH("DATA ANALYST",UPPER(A405),1),"DATA ANALYST",IF(SEARCH("DATA ENGINEER",UPPER(A405),1),"DATA ENGINEER",others)))</f>
        <v>DATA SCIENTIST</v>
      </c>
      <c r="C405" t="s">
        <v>2378</v>
      </c>
      <c r="D405" t="s">
        <v>1522</v>
      </c>
      <c r="G405">
        <v>130</v>
      </c>
      <c r="H405">
        <v>130</v>
      </c>
      <c r="K405" t="s">
        <v>2524</v>
      </c>
      <c r="L405">
        <v>206</v>
      </c>
      <c r="O405">
        <v>206</v>
      </c>
      <c r="P405" t="s">
        <v>2586</v>
      </c>
      <c r="Q405">
        <v>168</v>
      </c>
      <c r="R405" t="s">
        <v>2671</v>
      </c>
      <c r="S405" s="1" t="s">
        <v>2314</v>
      </c>
      <c r="T405" s="1">
        <v>1</v>
      </c>
      <c r="U405" s="1">
        <v>1</v>
      </c>
      <c r="V405" s="1">
        <v>1</v>
      </c>
      <c r="W405" s="1">
        <v>0</v>
      </c>
      <c r="X405" s="1">
        <v>0</v>
      </c>
      <c r="Y405" s="1">
        <v>0</v>
      </c>
      <c r="Z405" s="1">
        <v>3946</v>
      </c>
      <c r="AA405">
        <v>4.7</v>
      </c>
      <c r="AB405" s="1" t="s">
        <v>1523</v>
      </c>
      <c r="AC405" s="1" t="s">
        <v>2023</v>
      </c>
      <c r="AD405" t="s">
        <v>121</v>
      </c>
      <c r="AE405" t="s">
        <v>2365</v>
      </c>
      <c r="AF405" t="s">
        <v>121</v>
      </c>
      <c r="AG405">
        <v>1</v>
      </c>
      <c r="AH405" t="s">
        <v>17</v>
      </c>
      <c r="AI405">
        <v>501</v>
      </c>
      <c r="AJ405">
        <v>1000</v>
      </c>
      <c r="AK405" s="7">
        <f t="shared" si="110"/>
        <v>750.5</v>
      </c>
      <c r="AL405">
        <v>2014</v>
      </c>
      <c r="AM405">
        <v>10</v>
      </c>
      <c r="AN405" t="s">
        <v>18</v>
      </c>
      <c r="AO405" t="s">
        <v>186</v>
      </c>
      <c r="AP405" t="s">
        <v>75</v>
      </c>
      <c r="AQ405" s="8" t="s">
        <v>2399</v>
      </c>
      <c r="AR405" s="8"/>
      <c r="AS405">
        <v>100</v>
      </c>
      <c r="AT405" s="10" t="str">
        <f t="shared" si="111"/>
        <v>100000000</v>
      </c>
      <c r="AU405" s="8"/>
      <c r="AV405" s="8" t="s">
        <v>2410</v>
      </c>
      <c r="AW405" s="8" t="str">
        <f t="shared" si="105"/>
        <v xml:space="preserve">500 000000 </v>
      </c>
      <c r="AX405" t="s">
        <v>2357</v>
      </c>
    </row>
    <row r="406" spans="1:50" ht="39" customHeight="1" x14ac:dyDescent="0.35">
      <c r="A406" t="s">
        <v>461</v>
      </c>
      <c r="B406" t="e" cm="1">
        <f t="array" ref="B406">IF(SEARCH("DATA SCIENTIST",UPPER(A406),1),"DATA SCIENTIST",IF(SEARCH("DATA ANALYST",UPPER(A406),1),"DATA ANALYST",IF(SEARCH("DATA ENGINEER",UPPER(A406),1),"DATA ENGINEER",others)))</f>
        <v>#VALUE!</v>
      </c>
      <c r="C406" t="s">
        <v>2427</v>
      </c>
      <c r="D406" t="s">
        <v>1524</v>
      </c>
      <c r="G406">
        <v>99</v>
      </c>
      <c r="H406">
        <v>99</v>
      </c>
      <c r="K406" t="s">
        <v>2476</v>
      </c>
      <c r="L406">
        <v>178</v>
      </c>
      <c r="O406">
        <v>178</v>
      </c>
      <c r="P406" t="s">
        <v>2607</v>
      </c>
      <c r="Q406">
        <v>138.5</v>
      </c>
      <c r="R406" t="s">
        <v>2716</v>
      </c>
      <c r="S406" s="1" t="s">
        <v>1525</v>
      </c>
      <c r="T406" s="1">
        <v>1</v>
      </c>
      <c r="U406" s="1">
        <v>0</v>
      </c>
      <c r="V406" s="1">
        <v>0</v>
      </c>
      <c r="W406" s="1">
        <v>0</v>
      </c>
      <c r="X406" s="1">
        <v>0</v>
      </c>
      <c r="Y406" s="1">
        <v>1</v>
      </c>
      <c r="Z406" s="1">
        <v>5717</v>
      </c>
      <c r="AA406">
        <v>3.9</v>
      </c>
      <c r="AB406" s="1" t="s">
        <v>1526</v>
      </c>
      <c r="AC406" s="1" t="s">
        <v>2024</v>
      </c>
      <c r="AD406" t="s">
        <v>79</v>
      </c>
      <c r="AE406" t="s">
        <v>2365</v>
      </c>
      <c r="AF406" t="s">
        <v>79</v>
      </c>
      <c r="AG406">
        <v>1</v>
      </c>
      <c r="AH406" t="s">
        <v>45</v>
      </c>
      <c r="AI406">
        <v>51</v>
      </c>
      <c r="AJ406">
        <v>200</v>
      </c>
      <c r="AK406" s="7">
        <f t="shared" si="110"/>
        <v>125.5</v>
      </c>
      <c r="AL406">
        <v>2008</v>
      </c>
      <c r="AM406">
        <v>16</v>
      </c>
      <c r="AN406" t="s">
        <v>53</v>
      </c>
      <c r="AO406" t="s">
        <v>186</v>
      </c>
      <c r="AP406" t="s">
        <v>75</v>
      </c>
      <c r="AQ406" s="8" t="s">
        <v>47</v>
      </c>
      <c r="AR406" s="8" t="s">
        <v>47</v>
      </c>
      <c r="AT406" s="10" t="e" cm="1">
        <f t="array" ref="AT406">_xlfn.IFS(SEARCH("m",AS406,1),SUBSTITUTE(AS406,"million","000000",1),SEARCH("b",AS406,1),SUBSTITUTE(AS406,"billion","000000000",1))</f>
        <v>#VALUE!</v>
      </c>
      <c r="AU406" s="8"/>
      <c r="AV406" s="8"/>
      <c r="AW406" s="8" t="e">
        <f t="shared" si="105"/>
        <v>#VALUE!</v>
      </c>
      <c r="AX406" t="s">
        <v>2357</v>
      </c>
    </row>
    <row r="407" spans="1:50" ht="39" customHeight="1" x14ac:dyDescent="0.35">
      <c r="A407" t="s">
        <v>1527</v>
      </c>
      <c r="B407" t="e" cm="1">
        <f t="array" ref="B407">IF(SEARCH("DATA SCIENTIST",UPPER(A407),1),"DATA SCIENTIST",IF(SEARCH("DATA ANALYST",UPPER(A407),1),"DATA ANALYST",IF(SEARCH("DATA ENGINEER",UPPER(A407),1),"DATA ENGINEER",others)))</f>
        <v>#VALUE!</v>
      </c>
      <c r="C407" t="s">
        <v>2378</v>
      </c>
      <c r="D407" t="s">
        <v>1528</v>
      </c>
      <c r="G407">
        <v>86</v>
      </c>
      <c r="H407">
        <v>86</v>
      </c>
      <c r="K407" t="s">
        <v>2433</v>
      </c>
      <c r="L407">
        <v>137</v>
      </c>
      <c r="O407">
        <v>137</v>
      </c>
      <c r="P407" t="s">
        <v>2548</v>
      </c>
      <c r="Q407">
        <v>111.5</v>
      </c>
      <c r="R407" t="s">
        <v>2708</v>
      </c>
      <c r="S407" s="1" t="s">
        <v>2315</v>
      </c>
      <c r="T407" s="1">
        <v>0</v>
      </c>
      <c r="U407" s="1">
        <v>1</v>
      </c>
      <c r="V407" s="1">
        <v>0</v>
      </c>
      <c r="W407" s="1">
        <v>0</v>
      </c>
      <c r="X407" s="1">
        <v>0</v>
      </c>
      <c r="Y407" s="1">
        <v>0</v>
      </c>
      <c r="Z407" s="1">
        <v>5025</v>
      </c>
      <c r="AA407">
        <v>3.6</v>
      </c>
      <c r="AB407" s="1" t="s">
        <v>1529</v>
      </c>
      <c r="AC407" s="1" t="s">
        <v>2025</v>
      </c>
      <c r="AD407" t="s">
        <v>1530</v>
      </c>
      <c r="AE407" t="s">
        <v>2380</v>
      </c>
      <c r="AF407" t="s">
        <v>1196</v>
      </c>
      <c r="AG407">
        <v>0</v>
      </c>
      <c r="AH407" t="s">
        <v>24</v>
      </c>
      <c r="AL407">
        <v>2017</v>
      </c>
      <c r="AM407">
        <v>7</v>
      </c>
      <c r="AN407" t="s">
        <v>53</v>
      </c>
      <c r="AO407" t="s">
        <v>104</v>
      </c>
      <c r="AP407" t="s">
        <v>104</v>
      </c>
      <c r="AQ407" s="8" t="s">
        <v>2398</v>
      </c>
      <c r="AR407" s="8"/>
      <c r="AS407">
        <v>2</v>
      </c>
      <c r="AT407" s="10" t="str">
        <f>IF(SEARCH("b",AV407,1),_xlfn.CONCAT(AS407,"000000000"),0)</f>
        <v>2000000000</v>
      </c>
      <c r="AU407" s="8"/>
      <c r="AV407" s="8" t="s">
        <v>2409</v>
      </c>
      <c r="AW407" s="8" t="e">
        <f t="shared" si="105"/>
        <v>#VALUE!</v>
      </c>
      <c r="AX407" t="s">
        <v>1531</v>
      </c>
    </row>
    <row r="408" spans="1:50" ht="39" customHeight="1" x14ac:dyDescent="0.35">
      <c r="A408" t="s">
        <v>1532</v>
      </c>
      <c r="B408" t="e" cm="1">
        <f t="array" ref="B408">IF(SEARCH("DATA SCIENTIST",UPPER(A408),1),"DATA SCIENTIST",IF(SEARCH("DATA ANALYST",UPPER(A408),1),"DATA ANALYST",IF(SEARCH("DATA ENGINEER",UPPER(A408),1),"DATA ENGINEER",others)))</f>
        <v>#VALUE!</v>
      </c>
      <c r="C408" t="s">
        <v>2378</v>
      </c>
      <c r="D408" t="s">
        <v>1533</v>
      </c>
      <c r="G408">
        <v>37</v>
      </c>
      <c r="H408">
        <v>37</v>
      </c>
      <c r="K408" t="s">
        <v>2480</v>
      </c>
      <c r="L408">
        <v>100</v>
      </c>
      <c r="O408">
        <v>100</v>
      </c>
      <c r="P408" t="s">
        <v>2481</v>
      </c>
      <c r="Q408">
        <v>68.5</v>
      </c>
      <c r="R408" t="s">
        <v>2717</v>
      </c>
      <c r="S408" s="1" t="s">
        <v>2316</v>
      </c>
      <c r="T408" s="1">
        <v>0</v>
      </c>
      <c r="U408" s="1">
        <v>0</v>
      </c>
      <c r="V408" s="1">
        <v>1</v>
      </c>
      <c r="W408" s="1">
        <v>0</v>
      </c>
      <c r="X408" s="1">
        <v>0</v>
      </c>
      <c r="Y408" s="1">
        <v>0</v>
      </c>
      <c r="Z408" s="1">
        <v>5016</v>
      </c>
      <c r="AA408">
        <v>3.6</v>
      </c>
      <c r="AB408" s="1" t="s">
        <v>620</v>
      </c>
      <c r="AC408" s="1" t="s">
        <v>1848</v>
      </c>
      <c r="AD408" t="s">
        <v>255</v>
      </c>
      <c r="AE408" t="s">
        <v>2367</v>
      </c>
      <c r="AF408" t="s">
        <v>621</v>
      </c>
      <c r="AG408">
        <v>0</v>
      </c>
      <c r="AH408" t="s">
        <v>87</v>
      </c>
      <c r="AI408">
        <v>5001</v>
      </c>
      <c r="AJ408">
        <v>10000</v>
      </c>
      <c r="AK408" s="7">
        <f>AVERAGE(AI408,AJ408)</f>
        <v>7500.5</v>
      </c>
      <c r="AL408">
        <v>1851</v>
      </c>
      <c r="AM408">
        <v>173</v>
      </c>
      <c r="AN408" t="s">
        <v>18</v>
      </c>
      <c r="AO408" t="s">
        <v>129</v>
      </c>
      <c r="AP408" t="s">
        <v>130</v>
      </c>
      <c r="AQ408" s="8" t="s">
        <v>94</v>
      </c>
      <c r="AR408" s="8"/>
      <c r="AS408" t="s">
        <v>2415</v>
      </c>
      <c r="AT408" s="10" t="e" cm="1">
        <f t="array" ref="AT408">_xlfn.IFS(SEARCH("m",AS408,1),SUBSTITUTE(AS408,"million","000000",1),SEARCH("b",AS408,1),SUBSTITUTE(AS408,"billion","000000000",1))</f>
        <v>#VALUE!</v>
      </c>
      <c r="AU408" s="8"/>
      <c r="AV408" s="8"/>
      <c r="AW408" s="8" t="e">
        <f t="shared" si="105"/>
        <v>#VALUE!</v>
      </c>
      <c r="AX408" t="s">
        <v>2357</v>
      </c>
    </row>
    <row r="409" spans="1:50" ht="39" customHeight="1" x14ac:dyDescent="0.35">
      <c r="A409" t="s">
        <v>1534</v>
      </c>
      <c r="B409" t="e" cm="1">
        <f t="array" ref="B409">IF(SEARCH("DATA SCIENTIST",UPPER(A409),1),"DATA SCIENTIST",IF(SEARCH("DATA ANALYST",UPPER(A409),1),"DATA ANALYST",IF(SEARCH("DATA ENGINEER",UPPER(A409),1),"DATA ENGINEER",others)))</f>
        <v>#VALUE!</v>
      </c>
      <c r="C409" t="s">
        <v>2378</v>
      </c>
      <c r="D409" t="s">
        <v>1535</v>
      </c>
      <c r="G409">
        <v>58</v>
      </c>
      <c r="H409">
        <v>58</v>
      </c>
      <c r="K409" t="s">
        <v>2539</v>
      </c>
      <c r="L409">
        <v>111</v>
      </c>
      <c r="O409">
        <v>111</v>
      </c>
      <c r="P409" t="s">
        <v>2465</v>
      </c>
      <c r="Q409">
        <v>84.5</v>
      </c>
      <c r="R409" t="s">
        <v>2674</v>
      </c>
      <c r="S409" s="1" t="s">
        <v>1536</v>
      </c>
      <c r="T409" s="1">
        <v>0</v>
      </c>
      <c r="U409" s="1">
        <v>0</v>
      </c>
      <c r="V409" s="1">
        <v>0</v>
      </c>
      <c r="W409" s="1">
        <v>1</v>
      </c>
      <c r="X409" s="1">
        <v>0</v>
      </c>
      <c r="Y409" s="1">
        <v>1</v>
      </c>
      <c r="Z409" s="1">
        <v>6162</v>
      </c>
      <c r="AA409">
        <v>3.9</v>
      </c>
      <c r="AB409" s="1" t="s">
        <v>1482</v>
      </c>
      <c r="AC409" s="1" t="s">
        <v>2015</v>
      </c>
      <c r="AD409" t="s">
        <v>102</v>
      </c>
      <c r="AE409" t="s">
        <v>2367</v>
      </c>
      <c r="AF409" t="s">
        <v>1483</v>
      </c>
      <c r="AG409">
        <v>0</v>
      </c>
      <c r="AH409" t="s">
        <v>24</v>
      </c>
      <c r="AL409">
        <v>1830</v>
      </c>
      <c r="AM409">
        <v>194</v>
      </c>
      <c r="AN409" t="s">
        <v>53</v>
      </c>
      <c r="AO409" t="s">
        <v>104</v>
      </c>
      <c r="AP409" t="s">
        <v>104</v>
      </c>
      <c r="AQ409" s="8" t="s">
        <v>94</v>
      </c>
      <c r="AR409" s="8"/>
      <c r="AS409" t="s">
        <v>2415</v>
      </c>
      <c r="AT409" s="10" t="e" cm="1">
        <f t="array" ref="AT409">_xlfn.IFS(SEARCH("m",AS409,1),SUBSTITUTE(AS409,"million","000000",1),SEARCH("b",AS409,1),SUBSTITUTE(AS409,"billion","000000000",1))</f>
        <v>#VALUE!</v>
      </c>
      <c r="AU409" s="8"/>
      <c r="AV409" s="8"/>
      <c r="AW409" s="8" t="e">
        <f t="shared" si="105"/>
        <v>#VALUE!</v>
      </c>
      <c r="AX409" t="s">
        <v>1484</v>
      </c>
    </row>
    <row r="410" spans="1:50" ht="39" customHeight="1" x14ac:dyDescent="0.35">
      <c r="A410" t="s">
        <v>500</v>
      </c>
      <c r="B410" t="e" cm="1">
        <f t="array" ref="B410">IF(SEARCH("DATA SCIENTIST",UPPER(A410),1),"DATA SCIENTIST",IF(SEARCH("DATA ANALYST",UPPER(A410),1),"DATA ANALYST",IF(SEARCH("DATA ENGINEER",UPPER(A410),1),"DATA ENGINEER",others)))</f>
        <v>#VALUE!</v>
      </c>
      <c r="C410" t="s">
        <v>2427</v>
      </c>
      <c r="D410" t="s">
        <v>1537</v>
      </c>
      <c r="G410">
        <v>72</v>
      </c>
      <c r="H410">
        <v>72</v>
      </c>
      <c r="K410" t="s">
        <v>2452</v>
      </c>
      <c r="L410">
        <v>133</v>
      </c>
      <c r="O410">
        <v>133</v>
      </c>
      <c r="P410" t="s">
        <v>2573</v>
      </c>
      <c r="Q410">
        <v>102.5</v>
      </c>
      <c r="R410" t="s">
        <v>2701</v>
      </c>
      <c r="S410" s="1" t="s">
        <v>1538</v>
      </c>
      <c r="T410" s="1">
        <v>1</v>
      </c>
      <c r="U410" s="1">
        <v>1</v>
      </c>
      <c r="V410" s="1">
        <v>0</v>
      </c>
      <c r="W410" s="1">
        <v>1</v>
      </c>
      <c r="X410" s="1">
        <v>1</v>
      </c>
      <c r="Y410" s="1">
        <v>1</v>
      </c>
      <c r="Z410" s="1">
        <v>6142</v>
      </c>
      <c r="AA410">
        <v>4.4000000000000004</v>
      </c>
      <c r="AB410" s="1" t="s">
        <v>873</v>
      </c>
      <c r="AC410" s="1" t="s">
        <v>1897</v>
      </c>
      <c r="AD410" t="s">
        <v>874</v>
      </c>
      <c r="AE410" t="s">
        <v>2390</v>
      </c>
      <c r="AF410" t="s">
        <v>79</v>
      </c>
      <c r="AG410">
        <v>0</v>
      </c>
      <c r="AH410" t="s">
        <v>37</v>
      </c>
      <c r="AI410">
        <v>1001</v>
      </c>
      <c r="AJ410">
        <v>5000</v>
      </c>
      <c r="AK410" s="7">
        <f t="shared" ref="AK410:AK412" si="112">AVERAGE(AI410,AJ410)</f>
        <v>3000.5</v>
      </c>
      <c r="AL410">
        <v>2006</v>
      </c>
      <c r="AM410">
        <v>18</v>
      </c>
      <c r="AN410" t="s">
        <v>53</v>
      </c>
      <c r="AO410" t="s">
        <v>74</v>
      </c>
      <c r="AP410" t="s">
        <v>75</v>
      </c>
      <c r="AQ410" s="8" t="s">
        <v>2399</v>
      </c>
      <c r="AR410" s="8"/>
      <c r="AS410">
        <v>100</v>
      </c>
      <c r="AT410" s="10" t="str">
        <f t="shared" ref="AT410:AT412" si="113">IF(SEARCH("m",AV410,1),_xlfn.CONCAT(AS410,"000000"),0)</f>
        <v>100000000</v>
      </c>
      <c r="AU410" s="8"/>
      <c r="AV410" s="8" t="s">
        <v>2410</v>
      </c>
      <c r="AW410" s="8" t="str">
        <f t="shared" si="105"/>
        <v xml:space="preserve">500 000000 </v>
      </c>
      <c r="AX410" t="s">
        <v>875</v>
      </c>
    </row>
    <row r="411" spans="1:50" ht="39" customHeight="1" x14ac:dyDescent="0.35">
      <c r="A411" t="s">
        <v>1539</v>
      </c>
      <c r="B411" t="e" cm="1">
        <f t="array" ref="B411">IF(SEARCH("DATA SCIENTIST",UPPER(A411),1),"DATA SCIENTIST",IF(SEARCH("DATA ANALYST",UPPER(A411),1),"DATA ANALYST",IF(SEARCH("DATA ENGINEER",UPPER(A411),1),"DATA ENGINEER",others)))</f>
        <v>#VALUE!</v>
      </c>
      <c r="C411" t="s">
        <v>2378</v>
      </c>
      <c r="D411" t="s">
        <v>1540</v>
      </c>
      <c r="G411">
        <v>61</v>
      </c>
      <c r="H411">
        <v>61</v>
      </c>
      <c r="K411" t="s">
        <v>2469</v>
      </c>
      <c r="L411">
        <v>126</v>
      </c>
      <c r="O411">
        <v>126</v>
      </c>
      <c r="P411" t="s">
        <v>2438</v>
      </c>
      <c r="Q411">
        <v>93.5</v>
      </c>
      <c r="R411" t="s">
        <v>2687</v>
      </c>
      <c r="S411" s="1" t="s">
        <v>1541</v>
      </c>
      <c r="T411" s="1">
        <v>1</v>
      </c>
      <c r="U411" s="1">
        <v>1</v>
      </c>
      <c r="V411" s="1">
        <v>0</v>
      </c>
      <c r="W411" s="1">
        <v>0</v>
      </c>
      <c r="X411" s="1">
        <v>0</v>
      </c>
      <c r="Y411" s="1">
        <v>1</v>
      </c>
      <c r="Z411" s="1">
        <v>3711</v>
      </c>
      <c r="AA411">
        <v>3.6</v>
      </c>
      <c r="AB411" s="1" t="s">
        <v>1542</v>
      </c>
      <c r="AC411" s="1" t="s">
        <v>2026</v>
      </c>
      <c r="AD411" t="s">
        <v>242</v>
      </c>
      <c r="AE411" t="s">
        <v>2376</v>
      </c>
      <c r="AF411" t="s">
        <v>374</v>
      </c>
      <c r="AG411">
        <v>0</v>
      </c>
      <c r="AH411" t="s">
        <v>17</v>
      </c>
      <c r="AI411">
        <v>501</v>
      </c>
      <c r="AJ411">
        <v>1000</v>
      </c>
      <c r="AK411" s="7">
        <f t="shared" si="112"/>
        <v>750.5</v>
      </c>
      <c r="AL411">
        <v>1967</v>
      </c>
      <c r="AM411">
        <v>57</v>
      </c>
      <c r="AN411" t="s">
        <v>128</v>
      </c>
      <c r="AO411" t="s">
        <v>418</v>
      </c>
      <c r="AP411" t="s">
        <v>38</v>
      </c>
      <c r="AQ411" s="8" t="s">
        <v>2397</v>
      </c>
      <c r="AR411" s="8"/>
      <c r="AS411">
        <v>50</v>
      </c>
      <c r="AT411" s="10" t="str">
        <f t="shared" si="113"/>
        <v>50000000</v>
      </c>
      <c r="AU411" s="8"/>
      <c r="AV411" s="8" t="s">
        <v>2408</v>
      </c>
      <c r="AW411" s="8" t="str">
        <f t="shared" si="105"/>
        <v xml:space="preserve">100 000000 </v>
      </c>
      <c r="AX411" t="s">
        <v>2357</v>
      </c>
    </row>
    <row r="412" spans="1:50" ht="39" customHeight="1" x14ac:dyDescent="0.35">
      <c r="A412" t="s">
        <v>1543</v>
      </c>
      <c r="B412" t="e" cm="1">
        <f t="array" ref="B412">IF(SEARCH("DATA SCIENTIST",UPPER(A412),1),"DATA SCIENTIST",IF(SEARCH("DATA ANALYST",UPPER(A412),1),"DATA ANALYST",IF(SEARCH("DATA ENGINEER",UPPER(A412),1),"DATA ENGINEER",others)))</f>
        <v>#VALUE!</v>
      </c>
      <c r="C412" t="s">
        <v>2378</v>
      </c>
      <c r="D412" t="s">
        <v>1544</v>
      </c>
      <c r="G412">
        <v>95</v>
      </c>
      <c r="H412">
        <v>95</v>
      </c>
      <c r="K412" t="s">
        <v>2492</v>
      </c>
      <c r="L412">
        <v>160</v>
      </c>
      <c r="O412">
        <v>160</v>
      </c>
      <c r="P412" t="s">
        <v>2544</v>
      </c>
      <c r="Q412">
        <v>127.5</v>
      </c>
      <c r="R412" t="s">
        <v>2733</v>
      </c>
      <c r="S412" s="1" t="s">
        <v>2317</v>
      </c>
      <c r="T412" s="1">
        <v>0</v>
      </c>
      <c r="U412" s="1">
        <v>1</v>
      </c>
      <c r="V412" s="1">
        <v>1</v>
      </c>
      <c r="W412" s="1">
        <v>0</v>
      </c>
      <c r="X412" s="1">
        <v>0</v>
      </c>
      <c r="Y412" s="1">
        <v>0</v>
      </c>
      <c r="Z412" s="1">
        <v>1642</v>
      </c>
      <c r="AA412">
        <v>3.2</v>
      </c>
      <c r="AB412" s="1" t="s">
        <v>310</v>
      </c>
      <c r="AC412" s="1" t="s">
        <v>1779</v>
      </c>
      <c r="AD412" t="s">
        <v>1545</v>
      </c>
      <c r="AE412" t="s">
        <v>2380</v>
      </c>
      <c r="AF412" t="s">
        <v>312</v>
      </c>
      <c r="AG412">
        <v>0</v>
      </c>
      <c r="AH412" t="s">
        <v>208</v>
      </c>
      <c r="AI412">
        <v>1</v>
      </c>
      <c r="AJ412">
        <v>50</v>
      </c>
      <c r="AK412" s="7">
        <f t="shared" si="112"/>
        <v>25.5</v>
      </c>
      <c r="AL412" t="s">
        <v>2357</v>
      </c>
      <c r="AM412" t="s">
        <v>2357</v>
      </c>
      <c r="AN412" t="s">
        <v>18</v>
      </c>
      <c r="AO412" t="s">
        <v>313</v>
      </c>
      <c r="AP412" t="s">
        <v>32</v>
      </c>
      <c r="AQ412" s="8" t="s">
        <v>2406</v>
      </c>
      <c r="AR412" s="8"/>
      <c r="AS412">
        <v>5</v>
      </c>
      <c r="AT412" s="10" t="str">
        <f t="shared" si="113"/>
        <v>5000000</v>
      </c>
      <c r="AU412" s="8"/>
      <c r="AV412" s="8" t="s">
        <v>2421</v>
      </c>
      <c r="AW412" s="8" t="str">
        <f t="shared" si="105"/>
        <v xml:space="preserve">10 000000 </v>
      </c>
      <c r="AX412" t="s">
        <v>2357</v>
      </c>
    </row>
    <row r="413" spans="1:50" ht="39" customHeight="1" x14ac:dyDescent="0.35">
      <c r="A413" t="s">
        <v>1546</v>
      </c>
      <c r="B413" t="e" cm="1">
        <f t="array" ref="B413">IF(SEARCH("DATA SCIENTIST",UPPER(A413),1),"DATA SCIENTIST",IF(SEARCH("DATA ANALYST",UPPER(A413),1),"DATA ANALYST",IF(SEARCH("DATA ENGINEER",UPPER(A413),1),"DATA ENGINEER",others)))</f>
        <v>#VALUE!</v>
      </c>
      <c r="C413" t="s">
        <v>2378</v>
      </c>
      <c r="D413" t="s">
        <v>13</v>
      </c>
      <c r="G413">
        <v>53</v>
      </c>
      <c r="H413">
        <v>53</v>
      </c>
      <c r="K413" t="s">
        <v>2429</v>
      </c>
      <c r="L413">
        <v>91</v>
      </c>
      <c r="O413">
        <v>91</v>
      </c>
      <c r="P413" t="s">
        <v>2491</v>
      </c>
      <c r="Q413">
        <v>72</v>
      </c>
      <c r="R413" t="s">
        <v>2452</v>
      </c>
      <c r="S413" s="1" t="s">
        <v>1547</v>
      </c>
      <c r="T413" s="1">
        <v>0</v>
      </c>
      <c r="U413" s="1">
        <v>0</v>
      </c>
      <c r="V413" s="1">
        <v>0</v>
      </c>
      <c r="W413" s="1">
        <v>0</v>
      </c>
      <c r="X413" s="1">
        <v>0</v>
      </c>
      <c r="Y413" s="1">
        <v>0</v>
      </c>
      <c r="Z413" s="1">
        <v>2843</v>
      </c>
      <c r="AA413">
        <v>4.2</v>
      </c>
      <c r="AB413" s="1" t="s">
        <v>576</v>
      </c>
      <c r="AC413" s="1" t="s">
        <v>1839</v>
      </c>
      <c r="AD413" t="s">
        <v>578</v>
      </c>
      <c r="AE413" t="s">
        <v>2389</v>
      </c>
      <c r="AF413" t="s">
        <v>578</v>
      </c>
      <c r="AG413">
        <v>1</v>
      </c>
      <c r="AH413" t="s">
        <v>24</v>
      </c>
      <c r="AL413" t="s">
        <v>2357</v>
      </c>
      <c r="AM413" t="s">
        <v>2357</v>
      </c>
      <c r="AN413" t="s">
        <v>128</v>
      </c>
      <c r="AO413" t="s">
        <v>579</v>
      </c>
      <c r="AP413" t="s">
        <v>580</v>
      </c>
      <c r="AQ413" s="8" t="s">
        <v>47</v>
      </c>
      <c r="AR413" s="8" t="s">
        <v>47</v>
      </c>
      <c r="AT413" s="10" t="e" cm="1">
        <f t="array" ref="AT413">_xlfn.IFS(SEARCH("m",AS413,1),SUBSTITUTE(AS413,"million","000000",1),SEARCH("b",AS413,1),SUBSTITUTE(AS413,"billion","000000000",1))</f>
        <v>#VALUE!</v>
      </c>
      <c r="AU413" s="8"/>
      <c r="AV413" s="8"/>
      <c r="AW413" s="8" t="e">
        <f t="shared" si="105"/>
        <v>#VALUE!</v>
      </c>
      <c r="AX413" t="s">
        <v>2357</v>
      </c>
    </row>
    <row r="414" spans="1:50" ht="39" customHeight="1" x14ac:dyDescent="0.35">
      <c r="A414" t="s">
        <v>1548</v>
      </c>
      <c r="B414" t="e" cm="1">
        <f t="array" ref="B414">IF(SEARCH("DATA SCIENTIST",UPPER(A414),1),"DATA SCIENTIST",IF(SEARCH("DATA ANALYST",UPPER(A414),1),"DATA ANALYST",IF(SEARCH("DATA ENGINEER",UPPER(A414),1),"DATA ENGINEER",others)))</f>
        <v>#VALUE!</v>
      </c>
      <c r="C414" t="s">
        <v>2378</v>
      </c>
      <c r="D414" t="s">
        <v>1549</v>
      </c>
      <c r="G414">
        <v>33</v>
      </c>
      <c r="H414">
        <v>33</v>
      </c>
      <c r="K414" t="s">
        <v>2516</v>
      </c>
      <c r="L414">
        <v>61</v>
      </c>
      <c r="O414">
        <v>61</v>
      </c>
      <c r="P414" t="s">
        <v>2469</v>
      </c>
      <c r="Q414">
        <v>47</v>
      </c>
      <c r="R414" t="s">
        <v>2505</v>
      </c>
      <c r="S414" s="1" t="s">
        <v>1550</v>
      </c>
      <c r="T414" s="1">
        <v>1</v>
      </c>
      <c r="U414" s="1">
        <v>0</v>
      </c>
      <c r="V414" s="1">
        <v>1</v>
      </c>
      <c r="W414" s="1">
        <v>0</v>
      </c>
      <c r="X414" s="1">
        <v>0</v>
      </c>
      <c r="Y414" s="1">
        <v>1</v>
      </c>
      <c r="Z414" s="1">
        <v>4390</v>
      </c>
      <c r="AA414">
        <v>3.1</v>
      </c>
      <c r="AB414" s="1" t="s">
        <v>1551</v>
      </c>
      <c r="AC414" s="1" t="s">
        <v>2027</v>
      </c>
      <c r="AD414" t="s">
        <v>1552</v>
      </c>
      <c r="AE414" t="s">
        <v>2389</v>
      </c>
      <c r="AF414" t="s">
        <v>1552</v>
      </c>
      <c r="AG414">
        <v>1</v>
      </c>
      <c r="AH414" t="s">
        <v>37</v>
      </c>
      <c r="AI414">
        <v>1001</v>
      </c>
      <c r="AJ414">
        <v>5000</v>
      </c>
      <c r="AK414" s="7">
        <f t="shared" ref="AK414:AK418" si="114">AVERAGE(AI414,AJ414)</f>
        <v>3000.5</v>
      </c>
      <c r="AL414">
        <v>1977</v>
      </c>
      <c r="AM414">
        <v>47</v>
      </c>
      <c r="AN414" t="s">
        <v>18</v>
      </c>
      <c r="AO414" t="s">
        <v>217</v>
      </c>
      <c r="AP414" t="s">
        <v>218</v>
      </c>
      <c r="AQ414" s="8" t="s">
        <v>2400</v>
      </c>
      <c r="AR414" s="8"/>
      <c r="AS414" t="s">
        <v>2411</v>
      </c>
      <c r="AT414" s="10" t="e">
        <f>IF(SEARCH("m",AS470,1),SUBSTITUTE(AS470,"million","000000",1),)</f>
        <v>#VALUE!</v>
      </c>
      <c r="AU414" s="8"/>
      <c r="AV414" s="8" t="s">
        <v>2412</v>
      </c>
      <c r="AW414" s="8" t="e">
        <f t="shared" si="105"/>
        <v>#VALUE!</v>
      </c>
      <c r="AX414" t="s">
        <v>1553</v>
      </c>
    </row>
    <row r="415" spans="1:50" ht="39" customHeight="1" x14ac:dyDescent="0.35">
      <c r="A415" t="s">
        <v>1554</v>
      </c>
      <c r="B415" t="e" cm="1">
        <f t="array" ref="B415">IF(SEARCH("DATA SCIENTIST",UPPER(A415),1),"DATA SCIENTIST",IF(SEARCH("DATA ANALYST",UPPER(A415),1),"DATA ANALYST",IF(SEARCH("DATA ENGINEER",UPPER(A415),1),"DATA ENGINEER",others)))</f>
        <v>#VALUE!</v>
      </c>
      <c r="C415" t="s">
        <v>2378</v>
      </c>
      <c r="D415" t="s">
        <v>824</v>
      </c>
      <c r="G415">
        <v>44</v>
      </c>
      <c r="H415">
        <v>44</v>
      </c>
      <c r="K415" t="s">
        <v>2500</v>
      </c>
      <c r="L415">
        <v>86</v>
      </c>
      <c r="O415">
        <v>86</v>
      </c>
      <c r="P415" t="s">
        <v>2433</v>
      </c>
      <c r="Q415">
        <v>65</v>
      </c>
      <c r="R415" t="s">
        <v>2473</v>
      </c>
      <c r="S415" s="1" t="s">
        <v>1555</v>
      </c>
      <c r="T415" s="1">
        <v>1</v>
      </c>
      <c r="U415" s="1">
        <v>0</v>
      </c>
      <c r="V415" s="1">
        <v>1</v>
      </c>
      <c r="W415" s="1">
        <v>1</v>
      </c>
      <c r="X415" s="1">
        <v>1</v>
      </c>
      <c r="Y415" s="1">
        <v>1</v>
      </c>
      <c r="Z415" s="1">
        <v>3585</v>
      </c>
      <c r="AA415">
        <v>3.8</v>
      </c>
      <c r="AB415" s="1" t="s">
        <v>1556</v>
      </c>
      <c r="AC415" s="1" t="s">
        <v>2028</v>
      </c>
      <c r="AD415" t="s">
        <v>1557</v>
      </c>
      <c r="AE415" t="s">
        <v>2377</v>
      </c>
      <c r="AF415" t="s">
        <v>1557</v>
      </c>
      <c r="AG415">
        <v>1</v>
      </c>
      <c r="AH415" t="s">
        <v>17</v>
      </c>
      <c r="AI415">
        <v>501</v>
      </c>
      <c r="AJ415">
        <v>1000</v>
      </c>
      <c r="AK415" s="7">
        <f t="shared" si="114"/>
        <v>750.5</v>
      </c>
      <c r="AL415">
        <v>2014</v>
      </c>
      <c r="AM415">
        <v>10</v>
      </c>
      <c r="AN415" t="s">
        <v>111</v>
      </c>
      <c r="AO415" t="s">
        <v>1461</v>
      </c>
      <c r="AP415" t="s">
        <v>1394</v>
      </c>
      <c r="AQ415" s="8" t="s">
        <v>47</v>
      </c>
      <c r="AR415" s="8" t="s">
        <v>47</v>
      </c>
      <c r="AT415" s="10" t="e" cm="1">
        <f t="array" ref="AT415">_xlfn.IFS(SEARCH("m",AS415,1),SUBSTITUTE(AS415,"million","000000",1),SEARCH("b",AS415,1),SUBSTITUTE(AS415,"billion","000000000",1))</f>
        <v>#VALUE!</v>
      </c>
      <c r="AU415" s="8"/>
      <c r="AV415" s="8"/>
      <c r="AW415" s="8" t="e">
        <f t="shared" si="105"/>
        <v>#VALUE!</v>
      </c>
      <c r="AX415" t="s">
        <v>2357</v>
      </c>
    </row>
    <row r="416" spans="1:50" ht="39" customHeight="1" x14ac:dyDescent="0.35">
      <c r="A416" t="s">
        <v>461</v>
      </c>
      <c r="B416" t="e" cm="1">
        <f t="array" ref="B416">IF(SEARCH("DATA SCIENTIST",UPPER(A416),1),"DATA SCIENTIST",IF(SEARCH("DATA ANALYST",UPPER(A416),1),"DATA ANALYST",IF(SEARCH("DATA ENGINEER",UPPER(A416),1),"DATA ENGINEER",others)))</f>
        <v>#VALUE!</v>
      </c>
      <c r="C416" t="s">
        <v>2427</v>
      </c>
      <c r="D416" t="s">
        <v>1558</v>
      </c>
      <c r="G416">
        <v>69</v>
      </c>
      <c r="H416">
        <v>69</v>
      </c>
      <c r="K416" t="s">
        <v>2514</v>
      </c>
      <c r="L416">
        <v>119</v>
      </c>
      <c r="O416">
        <v>119</v>
      </c>
      <c r="P416" t="s">
        <v>2537</v>
      </c>
      <c r="Q416">
        <v>94</v>
      </c>
      <c r="R416" t="s">
        <v>2479</v>
      </c>
      <c r="S416" s="1" t="s">
        <v>1559</v>
      </c>
      <c r="T416" s="1">
        <v>1</v>
      </c>
      <c r="U416" s="1">
        <v>0</v>
      </c>
      <c r="V416" s="1">
        <v>0</v>
      </c>
      <c r="W416" s="1">
        <v>0</v>
      </c>
      <c r="X416" s="1">
        <v>0</v>
      </c>
      <c r="Y416" s="1">
        <v>1</v>
      </c>
      <c r="Z416" s="1">
        <v>4096</v>
      </c>
      <c r="AA416">
        <v>4</v>
      </c>
      <c r="AB416" s="1" t="s">
        <v>148</v>
      </c>
      <c r="AC416" s="1" t="s">
        <v>1742</v>
      </c>
      <c r="AD416" t="s">
        <v>86</v>
      </c>
      <c r="AE416" t="s">
        <v>2366</v>
      </c>
      <c r="AF416" t="s">
        <v>149</v>
      </c>
      <c r="AG416">
        <v>0</v>
      </c>
      <c r="AH416" t="s">
        <v>17</v>
      </c>
      <c r="AI416">
        <v>501</v>
      </c>
      <c r="AJ416">
        <v>1000</v>
      </c>
      <c r="AK416" s="7">
        <f t="shared" si="114"/>
        <v>750.5</v>
      </c>
      <c r="AL416">
        <v>2012</v>
      </c>
      <c r="AM416">
        <v>12</v>
      </c>
      <c r="AN416" t="s">
        <v>18</v>
      </c>
      <c r="AO416" t="s">
        <v>122</v>
      </c>
      <c r="AP416" t="s">
        <v>75</v>
      </c>
      <c r="AQ416" s="8" t="s">
        <v>2399</v>
      </c>
      <c r="AR416" s="8"/>
      <c r="AS416">
        <v>100</v>
      </c>
      <c r="AT416" s="10" t="str">
        <f t="shared" ref="AT416:AT417" si="115">IF(SEARCH("m",AV416,1),_xlfn.CONCAT(AS416,"000000"),0)</f>
        <v>100000000</v>
      </c>
      <c r="AU416" s="8"/>
      <c r="AV416" s="8" t="s">
        <v>2410</v>
      </c>
      <c r="AW416" s="8" t="str">
        <f t="shared" si="105"/>
        <v xml:space="preserve">500 000000 </v>
      </c>
      <c r="AX416" t="s">
        <v>150</v>
      </c>
    </row>
    <row r="417" spans="1:50" ht="39" customHeight="1" x14ac:dyDescent="0.35">
      <c r="A417" t="s">
        <v>500</v>
      </c>
      <c r="B417" t="e" cm="1">
        <f t="array" ref="B417">IF(SEARCH("DATA SCIENTIST",UPPER(A417),1),"DATA SCIENTIST",IF(SEARCH("DATA ANALYST",UPPER(A417),1),"DATA ANALYST",IF(SEARCH("DATA ENGINEER",UPPER(A417),1),"DATA ENGINEER",others)))</f>
        <v>#VALUE!</v>
      </c>
      <c r="C417" t="s">
        <v>2427</v>
      </c>
      <c r="D417" t="s">
        <v>1560</v>
      </c>
      <c r="G417">
        <v>67</v>
      </c>
      <c r="H417">
        <v>67</v>
      </c>
      <c r="K417" t="s">
        <v>2444</v>
      </c>
      <c r="L417">
        <v>127</v>
      </c>
      <c r="O417">
        <v>127</v>
      </c>
      <c r="P417" t="s">
        <v>2519</v>
      </c>
      <c r="Q417">
        <v>97</v>
      </c>
      <c r="R417" t="s">
        <v>2528</v>
      </c>
      <c r="S417" s="1" t="s">
        <v>2318</v>
      </c>
      <c r="T417" s="1">
        <v>1</v>
      </c>
      <c r="U417" s="1">
        <v>0</v>
      </c>
      <c r="V417" s="1">
        <v>0</v>
      </c>
      <c r="W417" s="1">
        <v>1</v>
      </c>
      <c r="X417" s="1">
        <v>1</v>
      </c>
      <c r="Y417" s="1">
        <v>1</v>
      </c>
      <c r="Z417" s="1">
        <v>6152</v>
      </c>
      <c r="AA417">
        <v>4</v>
      </c>
      <c r="AB417" s="1" t="s">
        <v>148</v>
      </c>
      <c r="AC417" s="1" t="s">
        <v>1742</v>
      </c>
      <c r="AD417" t="s">
        <v>337</v>
      </c>
      <c r="AE417" t="s">
        <v>2366</v>
      </c>
      <c r="AF417" t="s">
        <v>149</v>
      </c>
      <c r="AG417">
        <v>0</v>
      </c>
      <c r="AH417" t="s">
        <v>17</v>
      </c>
      <c r="AI417">
        <v>501</v>
      </c>
      <c r="AJ417">
        <v>1000</v>
      </c>
      <c r="AK417" s="7">
        <f t="shared" si="114"/>
        <v>750.5</v>
      </c>
      <c r="AL417">
        <v>2012</v>
      </c>
      <c r="AM417">
        <v>12</v>
      </c>
      <c r="AN417" t="s">
        <v>18</v>
      </c>
      <c r="AO417" t="s">
        <v>122</v>
      </c>
      <c r="AP417" t="s">
        <v>75</v>
      </c>
      <c r="AQ417" s="8" t="s">
        <v>2399</v>
      </c>
      <c r="AR417" s="8"/>
      <c r="AS417">
        <v>100</v>
      </c>
      <c r="AT417" s="10" t="str">
        <f t="shared" si="115"/>
        <v>100000000</v>
      </c>
      <c r="AU417" s="8"/>
      <c r="AV417" s="8" t="s">
        <v>2410</v>
      </c>
      <c r="AW417" s="8" t="str">
        <f t="shared" si="105"/>
        <v xml:space="preserve">500 000000 </v>
      </c>
      <c r="AX417" t="s">
        <v>150</v>
      </c>
    </row>
    <row r="418" spans="1:50" ht="39" customHeight="1" x14ac:dyDescent="0.35">
      <c r="A418" t="s">
        <v>1561</v>
      </c>
      <c r="B418" t="e" cm="1">
        <f t="array" ref="B418">IF(SEARCH("DATA SCIENTIST",UPPER(A418),1),"DATA SCIENTIST",IF(SEARCH("DATA ANALYST",UPPER(A418),1),"DATA ANALYST",IF(SEARCH("DATA ENGINEER",UPPER(A418),1),"DATA ENGINEER",others)))</f>
        <v>#VALUE!</v>
      </c>
      <c r="C418" t="s">
        <v>2378</v>
      </c>
      <c r="D418" t="s">
        <v>1562</v>
      </c>
      <c r="G418">
        <v>66</v>
      </c>
      <c r="H418">
        <v>66</v>
      </c>
      <c r="K418" t="s">
        <v>2515</v>
      </c>
      <c r="L418">
        <v>117</v>
      </c>
      <c r="O418">
        <v>117</v>
      </c>
      <c r="P418" t="s">
        <v>2485</v>
      </c>
      <c r="Q418">
        <v>91.5</v>
      </c>
      <c r="R418" t="s">
        <v>2684</v>
      </c>
      <c r="S418" s="1" t="s">
        <v>1563</v>
      </c>
      <c r="T418" s="1">
        <v>0</v>
      </c>
      <c r="U418" s="1">
        <v>0</v>
      </c>
      <c r="V418" s="1">
        <v>1</v>
      </c>
      <c r="W418" s="1">
        <v>1</v>
      </c>
      <c r="X418" s="1">
        <v>1</v>
      </c>
      <c r="Y418" s="1">
        <v>0</v>
      </c>
      <c r="Z418" s="1">
        <v>4260</v>
      </c>
      <c r="AA418">
        <v>3.6</v>
      </c>
      <c r="AB418" s="1" t="s">
        <v>620</v>
      </c>
      <c r="AC418" s="1" t="s">
        <v>1848</v>
      </c>
      <c r="AD418" t="s">
        <v>255</v>
      </c>
      <c r="AE418" t="s">
        <v>2367</v>
      </c>
      <c r="AF418" t="s">
        <v>621</v>
      </c>
      <c r="AG418">
        <v>0</v>
      </c>
      <c r="AH418" t="s">
        <v>87</v>
      </c>
      <c r="AI418">
        <v>5001</v>
      </c>
      <c r="AJ418">
        <v>10000</v>
      </c>
      <c r="AK418" s="7">
        <f t="shared" si="114"/>
        <v>7500.5</v>
      </c>
      <c r="AL418">
        <v>1851</v>
      </c>
      <c r="AM418">
        <v>173</v>
      </c>
      <c r="AN418" t="s">
        <v>18</v>
      </c>
      <c r="AO418" t="s">
        <v>129</v>
      </c>
      <c r="AP418" t="s">
        <v>130</v>
      </c>
      <c r="AQ418" s="8" t="s">
        <v>94</v>
      </c>
      <c r="AR418" s="8"/>
      <c r="AS418" t="s">
        <v>2415</v>
      </c>
      <c r="AT418" s="10" t="e" cm="1">
        <f t="array" ref="AT418">_xlfn.IFS(SEARCH("m",AS418,1),SUBSTITUTE(AS418,"million","000000",1),SEARCH("b",AS418,1),SUBSTITUTE(AS418,"billion","000000000",1))</f>
        <v>#VALUE!</v>
      </c>
      <c r="AU418" s="8"/>
      <c r="AV418" s="8"/>
      <c r="AW418" s="8" t="e">
        <f t="shared" si="105"/>
        <v>#VALUE!</v>
      </c>
      <c r="AX418" t="s">
        <v>2357</v>
      </c>
    </row>
    <row r="419" spans="1:50" ht="39" customHeight="1" x14ac:dyDescent="0.35">
      <c r="A419" t="s">
        <v>2319</v>
      </c>
      <c r="B419" t="str" cm="1">
        <f t="array" ref="B419">IF(SEARCH("DATA SCIENTIST",UPPER(A419),1),"DATA SCIENTIST",IF(SEARCH("DATA ANALYST",UPPER(A419),1),"DATA ANALYST",IF(SEARCH("DATA ENGINEER",UPPER(A419),1),"DATA ENGINEER",others)))</f>
        <v>DATA SCIENTIST</v>
      </c>
      <c r="C419" t="s">
        <v>2378</v>
      </c>
      <c r="D419" t="s">
        <v>42</v>
      </c>
      <c r="G419">
        <v>86</v>
      </c>
      <c r="H419">
        <v>86</v>
      </c>
      <c r="K419" t="s">
        <v>2433</v>
      </c>
      <c r="L419">
        <v>143</v>
      </c>
      <c r="O419">
        <v>143</v>
      </c>
      <c r="P419" t="s">
        <v>2542</v>
      </c>
      <c r="Q419">
        <v>114.5</v>
      </c>
      <c r="R419" t="s">
        <v>2622</v>
      </c>
      <c r="S419" s="1" t="s">
        <v>2320</v>
      </c>
      <c r="T419" s="1">
        <v>0</v>
      </c>
      <c r="U419" s="1">
        <v>0</v>
      </c>
      <c r="V419" s="1">
        <v>0</v>
      </c>
      <c r="W419" s="1">
        <v>0</v>
      </c>
      <c r="X419" s="1">
        <v>0</v>
      </c>
      <c r="Y419" s="1">
        <v>0</v>
      </c>
      <c r="Z419" s="1">
        <v>1782</v>
      </c>
      <c r="AA419">
        <v>3.8</v>
      </c>
      <c r="AB419" s="1" t="s">
        <v>165</v>
      </c>
      <c r="AC419" s="1" t="s">
        <v>1747</v>
      </c>
      <c r="AD419" t="s">
        <v>102</v>
      </c>
      <c r="AE419" t="s">
        <v>2367</v>
      </c>
      <c r="AF419" t="s">
        <v>166</v>
      </c>
      <c r="AG419">
        <v>0</v>
      </c>
      <c r="AH419" t="s">
        <v>24</v>
      </c>
      <c r="AL419">
        <v>1996</v>
      </c>
      <c r="AM419">
        <v>28</v>
      </c>
      <c r="AN419" t="s">
        <v>53</v>
      </c>
      <c r="AO419" t="s">
        <v>104</v>
      </c>
      <c r="AP419" t="s">
        <v>104</v>
      </c>
      <c r="AQ419" s="8" t="s">
        <v>94</v>
      </c>
      <c r="AR419" s="8"/>
      <c r="AS419" t="s">
        <v>2415</v>
      </c>
      <c r="AT419" s="10" t="e" cm="1">
        <f t="array" ref="AT419">_xlfn.IFS(SEARCH("m",AS419,1),SUBSTITUTE(AS419,"million","000000",1),SEARCH("b",AS419,1),SUBSTITUTE(AS419,"billion","000000000",1))</f>
        <v>#VALUE!</v>
      </c>
      <c r="AU419" s="8"/>
      <c r="AV419" s="8"/>
      <c r="AW419" s="8" t="e">
        <f t="shared" si="105"/>
        <v>#VALUE!</v>
      </c>
      <c r="AX419" t="s">
        <v>2357</v>
      </c>
    </row>
    <row r="420" spans="1:50" ht="39" customHeight="1" x14ac:dyDescent="0.35">
      <c r="A420" t="s">
        <v>1564</v>
      </c>
      <c r="B420" t="e" cm="1">
        <f t="array" ref="B420">IF(SEARCH("DATA SCIENTIST",UPPER(A420),1),"DATA SCIENTIST",IF(SEARCH("DATA ANALYST",UPPER(A420),1),"DATA ANALYST",IF(SEARCH("DATA ENGINEER",UPPER(A420),1),"DATA ENGINEER",others)))</f>
        <v>#VALUE!</v>
      </c>
      <c r="C420" t="s">
        <v>2378</v>
      </c>
      <c r="D420" t="s">
        <v>1565</v>
      </c>
      <c r="G420">
        <v>50</v>
      </c>
      <c r="H420">
        <v>50</v>
      </c>
      <c r="K420" t="s">
        <v>2475</v>
      </c>
      <c r="L420">
        <v>98</v>
      </c>
      <c r="O420">
        <v>98</v>
      </c>
      <c r="P420" t="s">
        <v>2601</v>
      </c>
      <c r="Q420">
        <v>74</v>
      </c>
      <c r="R420" t="s">
        <v>2458</v>
      </c>
      <c r="S420" s="1" t="s">
        <v>2321</v>
      </c>
      <c r="T420" s="1">
        <v>1</v>
      </c>
      <c r="U420" s="1">
        <v>0</v>
      </c>
      <c r="V420" s="1">
        <v>0</v>
      </c>
      <c r="W420" s="1">
        <v>1</v>
      </c>
      <c r="X420" s="1">
        <v>0</v>
      </c>
      <c r="Y420" s="1">
        <v>0</v>
      </c>
      <c r="Z420" s="1">
        <v>1796</v>
      </c>
      <c r="AA420">
        <v>3.2</v>
      </c>
      <c r="AB420" s="1" t="s">
        <v>310</v>
      </c>
      <c r="AC420" s="1" t="s">
        <v>1779</v>
      </c>
      <c r="AD420" t="s">
        <v>923</v>
      </c>
      <c r="AE420" t="s">
        <v>2380</v>
      </c>
      <c r="AF420" t="s">
        <v>312</v>
      </c>
      <c r="AG420">
        <v>0</v>
      </c>
      <c r="AH420" t="s">
        <v>208</v>
      </c>
      <c r="AI420">
        <v>1</v>
      </c>
      <c r="AJ420">
        <v>50</v>
      </c>
      <c r="AK420" s="7">
        <f>AVERAGE(AI420,AJ420)</f>
        <v>25.5</v>
      </c>
      <c r="AL420" t="s">
        <v>2357</v>
      </c>
      <c r="AM420" t="s">
        <v>2357</v>
      </c>
      <c r="AN420" t="s">
        <v>18</v>
      </c>
      <c r="AO420" t="s">
        <v>313</v>
      </c>
      <c r="AP420" t="s">
        <v>32</v>
      </c>
      <c r="AQ420" s="8" t="s">
        <v>2406</v>
      </c>
      <c r="AR420" s="8"/>
      <c r="AS420">
        <v>5</v>
      </c>
      <c r="AT420" s="10" t="str">
        <f>IF(SEARCH("m",AV420,1),_xlfn.CONCAT(AS420,"000000"),0)</f>
        <v>5000000</v>
      </c>
      <c r="AU420" s="8"/>
      <c r="AV420" s="8" t="s">
        <v>2421</v>
      </c>
      <c r="AW420" s="8" t="str">
        <f t="shared" si="105"/>
        <v xml:space="preserve">10 000000 </v>
      </c>
      <c r="AX420" t="s">
        <v>2357</v>
      </c>
    </row>
    <row r="421" spans="1:50" ht="39" customHeight="1" x14ac:dyDescent="0.35">
      <c r="A421" t="s">
        <v>2322</v>
      </c>
      <c r="B421" t="str" cm="1">
        <f t="array" ref="B421">IF(SEARCH("DATA SCIENTIST",UPPER(A421),1),"DATA SCIENTIST",IF(SEARCH("DATA ANALYST",UPPER(A421),1),"DATA ANALYST",IF(SEARCH("DATA ENGINEER",UPPER(A421),1),"DATA ENGINEER",others)))</f>
        <v>DATA SCIENTIST</v>
      </c>
      <c r="C421" t="s">
        <v>2427</v>
      </c>
      <c r="D421" t="s">
        <v>997</v>
      </c>
      <c r="G421">
        <v>92</v>
      </c>
      <c r="H421">
        <v>92</v>
      </c>
      <c r="K421" t="s">
        <v>2526</v>
      </c>
      <c r="L421">
        <v>150</v>
      </c>
      <c r="O421">
        <v>150</v>
      </c>
      <c r="P421" t="s">
        <v>2461</v>
      </c>
      <c r="Q421">
        <v>121</v>
      </c>
      <c r="R421" t="s">
        <v>2489</v>
      </c>
      <c r="S421" s="1" t="s">
        <v>2323</v>
      </c>
      <c r="T421" s="1">
        <v>0</v>
      </c>
      <c r="U421" s="1">
        <v>0</v>
      </c>
      <c r="V421" s="1">
        <v>0</v>
      </c>
      <c r="W421" s="1">
        <v>0</v>
      </c>
      <c r="X421" s="1">
        <v>0</v>
      </c>
      <c r="Y421" s="1">
        <v>0</v>
      </c>
      <c r="Z421" s="1">
        <v>1949</v>
      </c>
      <c r="AA421">
        <v>3.8</v>
      </c>
      <c r="AB421" s="1" t="s">
        <v>165</v>
      </c>
      <c r="AC421" s="1" t="s">
        <v>1747</v>
      </c>
      <c r="AD421" t="s">
        <v>102</v>
      </c>
      <c r="AE421" t="s">
        <v>2367</v>
      </c>
      <c r="AF421" t="s">
        <v>166</v>
      </c>
      <c r="AG421">
        <v>0</v>
      </c>
      <c r="AH421" t="s">
        <v>24</v>
      </c>
      <c r="AL421">
        <v>1996</v>
      </c>
      <c r="AM421">
        <v>28</v>
      </c>
      <c r="AN421" t="s">
        <v>53</v>
      </c>
      <c r="AO421" t="s">
        <v>104</v>
      </c>
      <c r="AP421" t="s">
        <v>104</v>
      </c>
      <c r="AQ421" s="8" t="s">
        <v>94</v>
      </c>
      <c r="AR421" s="8"/>
      <c r="AS421" t="s">
        <v>2415</v>
      </c>
      <c r="AT421" s="10" t="e" cm="1">
        <f t="array" ref="AT421">_xlfn.IFS(SEARCH("m",AS421,1),SUBSTITUTE(AS421,"million","000000",1),SEARCH("b",AS421,1),SUBSTITUTE(AS421,"billion","000000000",1))</f>
        <v>#VALUE!</v>
      </c>
      <c r="AU421" s="8"/>
      <c r="AV421" s="8"/>
      <c r="AW421" s="8" t="e">
        <f t="shared" si="105"/>
        <v>#VALUE!</v>
      </c>
      <c r="AX421" t="s">
        <v>2357</v>
      </c>
    </row>
    <row r="422" spans="1:50" ht="39" customHeight="1" x14ac:dyDescent="0.35">
      <c r="A422" t="s">
        <v>1566</v>
      </c>
      <c r="B422" t="e" cm="1">
        <f t="array" ref="B422">IF(SEARCH("DATA SCIENTIST",UPPER(A422),1),"DATA SCIENTIST",IF(SEARCH("DATA ANALYST",UPPER(A422),1),"DATA ANALYST",IF(SEARCH("DATA ENGINEER",UPPER(A422),1),"DATA ENGINEER",others)))</f>
        <v>#VALUE!</v>
      </c>
      <c r="C422" t="s">
        <v>2427</v>
      </c>
      <c r="D422" t="s">
        <v>1567</v>
      </c>
      <c r="G422">
        <v>90</v>
      </c>
      <c r="H422">
        <v>90</v>
      </c>
      <c r="K422" t="s">
        <v>2511</v>
      </c>
      <c r="L422">
        <v>153</v>
      </c>
      <c r="O422">
        <v>153</v>
      </c>
      <c r="P422" t="s">
        <v>2569</v>
      </c>
      <c r="Q422">
        <v>121.5</v>
      </c>
      <c r="R422" t="s">
        <v>2734</v>
      </c>
      <c r="S422" s="1" t="s">
        <v>1568</v>
      </c>
      <c r="T422" s="1">
        <v>0</v>
      </c>
      <c r="U422" s="1">
        <v>1</v>
      </c>
      <c r="V422" s="1">
        <v>0</v>
      </c>
      <c r="W422" s="1">
        <v>0</v>
      </c>
      <c r="X422" s="1">
        <v>0</v>
      </c>
      <c r="Y422" s="1">
        <v>0</v>
      </c>
      <c r="Z422" s="1">
        <v>3726</v>
      </c>
      <c r="AA422">
        <v>4.5</v>
      </c>
      <c r="AB422" s="1" t="s">
        <v>471</v>
      </c>
      <c r="AC422" s="1" t="s">
        <v>1815</v>
      </c>
      <c r="AD422" t="s">
        <v>79</v>
      </c>
      <c r="AE422" t="s">
        <v>2365</v>
      </c>
      <c r="AF422" t="s">
        <v>79</v>
      </c>
      <c r="AG422">
        <v>1</v>
      </c>
      <c r="AH422" t="s">
        <v>52</v>
      </c>
      <c r="AI422">
        <v>201</v>
      </c>
      <c r="AJ422">
        <v>500</v>
      </c>
      <c r="AK422" s="7">
        <f t="shared" ref="AK422:AK431" si="116">AVERAGE(AI422,AJ422)</f>
        <v>350.5</v>
      </c>
      <c r="AL422">
        <v>2006</v>
      </c>
      <c r="AM422">
        <v>18</v>
      </c>
      <c r="AN422" t="s">
        <v>18</v>
      </c>
      <c r="AO422" t="s">
        <v>186</v>
      </c>
      <c r="AP422" t="s">
        <v>75</v>
      </c>
      <c r="AQ422" s="8" t="s">
        <v>2399</v>
      </c>
      <c r="AR422" s="8"/>
      <c r="AS422">
        <v>100</v>
      </c>
      <c r="AT422" s="10" t="str">
        <f>IF(SEARCH("m",AV422,1),_xlfn.CONCAT(AS422,"000000"),0)</f>
        <v>100000000</v>
      </c>
      <c r="AU422" s="8"/>
      <c r="AV422" s="8" t="s">
        <v>2410</v>
      </c>
      <c r="AW422" s="8" t="str">
        <f t="shared" si="105"/>
        <v xml:space="preserve">500 000000 </v>
      </c>
      <c r="AX422" t="s">
        <v>472</v>
      </c>
    </row>
    <row r="423" spans="1:50" ht="39" customHeight="1" x14ac:dyDescent="0.35">
      <c r="A423" t="s">
        <v>1569</v>
      </c>
      <c r="B423" t="e" cm="1">
        <f t="array" ref="B423">IF(SEARCH("DATA SCIENTIST",UPPER(A423),1),"DATA SCIENTIST",IF(SEARCH("DATA ANALYST",UPPER(A423),1),"DATA ANALYST",IF(SEARCH("DATA ENGINEER",UPPER(A423),1),"DATA ENGINEER",others)))</f>
        <v>#VALUE!</v>
      </c>
      <c r="C423" t="s">
        <v>2378</v>
      </c>
      <c r="D423" t="s">
        <v>1570</v>
      </c>
      <c r="E423" t="s">
        <v>2745</v>
      </c>
      <c r="F423" t="s">
        <v>2754</v>
      </c>
      <c r="G423">
        <v>100</v>
      </c>
      <c r="H423">
        <v>100</v>
      </c>
      <c r="K423" t="s">
        <v>2481</v>
      </c>
      <c r="L423">
        <v>135</v>
      </c>
      <c r="O423">
        <v>135</v>
      </c>
      <c r="P423" t="s">
        <v>2535</v>
      </c>
      <c r="Q423">
        <v>117.5</v>
      </c>
      <c r="R423" t="s">
        <v>2712</v>
      </c>
      <c r="S423" s="1" t="s">
        <v>1571</v>
      </c>
      <c r="T423" s="1">
        <v>0</v>
      </c>
      <c r="U423" s="1">
        <v>0</v>
      </c>
      <c r="V423" s="1">
        <v>1</v>
      </c>
      <c r="W423" s="1">
        <v>0</v>
      </c>
      <c r="X423" s="1">
        <v>0</v>
      </c>
      <c r="Y423" s="1">
        <v>0</v>
      </c>
      <c r="Z423" s="1">
        <v>3439</v>
      </c>
      <c r="AA423" t="s">
        <v>2357</v>
      </c>
      <c r="AB423" t="s">
        <v>1572</v>
      </c>
      <c r="AC423" s="1" t="s">
        <v>1572</v>
      </c>
      <c r="AD423" t="s">
        <v>102</v>
      </c>
      <c r="AF423" t="s">
        <v>2357</v>
      </c>
      <c r="AG423">
        <v>0</v>
      </c>
      <c r="AH423" t="s">
        <v>2357</v>
      </c>
      <c r="AI423" t="s">
        <v>2357</v>
      </c>
      <c r="AK423" s="7" t="e">
        <f t="shared" si="116"/>
        <v>#DIV/0!</v>
      </c>
      <c r="AL423" t="s">
        <v>2357</v>
      </c>
      <c r="AM423" t="s">
        <v>2357</v>
      </c>
      <c r="AN423" t="s">
        <v>2357</v>
      </c>
      <c r="AO423" t="s">
        <v>2357</v>
      </c>
      <c r="AP423" t="s">
        <v>2357</v>
      </c>
      <c r="AQ423" s="8" t="s">
        <v>2357</v>
      </c>
      <c r="AR423" s="8" t="s">
        <v>2357</v>
      </c>
      <c r="AT423" s="10" t="e" cm="1">
        <f t="array" ref="AT423">_xlfn.IFS(SEARCH("m",AS423,1),SUBSTITUTE(AS423,"million","000000",1),SEARCH("b",AS423,1),SUBSTITUTE(AS423,"billion","000000000",1))</f>
        <v>#VALUE!</v>
      </c>
      <c r="AU423" s="8"/>
      <c r="AV423" s="8"/>
      <c r="AW423" s="8" t="e">
        <f t="shared" si="105"/>
        <v>#VALUE!</v>
      </c>
      <c r="AX423" t="s">
        <v>2357</v>
      </c>
    </row>
    <row r="424" spans="1:50" ht="39" customHeight="1" x14ac:dyDescent="0.35">
      <c r="A424" t="s">
        <v>195</v>
      </c>
      <c r="B424" t="e" cm="1">
        <f t="array" ref="B424">IF(SEARCH("DATA SCIENTIST",UPPER(A424),1),"DATA SCIENTIST",IF(SEARCH("DATA ANALYST",UPPER(A424),1),"DATA ANALYST",IF(SEARCH("DATA ENGINEER",UPPER(A424),1),"DATA ENGINEER",others)))</f>
        <v>#VALUE!</v>
      </c>
      <c r="C424" t="s">
        <v>2378</v>
      </c>
      <c r="D424" t="s">
        <v>1573</v>
      </c>
      <c r="G424">
        <v>42</v>
      </c>
      <c r="H424">
        <v>42</v>
      </c>
      <c r="K424" t="s">
        <v>2508</v>
      </c>
      <c r="L424">
        <v>79</v>
      </c>
      <c r="O424">
        <v>79</v>
      </c>
      <c r="P424" t="s">
        <v>2477</v>
      </c>
      <c r="Q424">
        <v>60.5</v>
      </c>
      <c r="R424" t="s">
        <v>2679</v>
      </c>
      <c r="S424" s="1" t="s">
        <v>1574</v>
      </c>
      <c r="T424" s="1">
        <v>1</v>
      </c>
      <c r="U424" s="1">
        <v>0</v>
      </c>
      <c r="V424" s="1">
        <v>0</v>
      </c>
      <c r="W424" s="1">
        <v>1</v>
      </c>
      <c r="X424" s="1">
        <v>1</v>
      </c>
      <c r="Y424" s="1">
        <v>0</v>
      </c>
      <c r="Z424" s="1">
        <v>1220</v>
      </c>
      <c r="AA424">
        <v>3.4</v>
      </c>
      <c r="AB424" s="1" t="s">
        <v>1575</v>
      </c>
      <c r="AC424" s="1" t="s">
        <v>2029</v>
      </c>
      <c r="AD424" t="s">
        <v>1576</v>
      </c>
      <c r="AE424" t="s">
        <v>2386</v>
      </c>
      <c r="AF424" t="s">
        <v>1219</v>
      </c>
      <c r="AG424">
        <v>0</v>
      </c>
      <c r="AH424" t="s">
        <v>17</v>
      </c>
      <c r="AI424">
        <v>501</v>
      </c>
      <c r="AJ424">
        <v>1000</v>
      </c>
      <c r="AK424" s="7">
        <f t="shared" si="116"/>
        <v>750.5</v>
      </c>
      <c r="AL424">
        <v>2002</v>
      </c>
      <c r="AM424">
        <v>22</v>
      </c>
      <c r="AN424" t="s">
        <v>18</v>
      </c>
      <c r="AO424" t="s">
        <v>181</v>
      </c>
      <c r="AP424" t="s">
        <v>75</v>
      </c>
      <c r="AQ424" s="8" t="s">
        <v>2397</v>
      </c>
      <c r="AR424" s="8"/>
      <c r="AS424">
        <v>50</v>
      </c>
      <c r="AT424" s="10" t="str">
        <f t="shared" ref="AT424:AT427" si="117">IF(SEARCH("m",AV424,1),_xlfn.CONCAT(AS424,"000000"),0)</f>
        <v>50000000</v>
      </c>
      <c r="AU424" s="8"/>
      <c r="AV424" s="8" t="s">
        <v>2408</v>
      </c>
      <c r="AW424" s="8" t="str">
        <f t="shared" si="105"/>
        <v xml:space="preserve">100 000000 </v>
      </c>
      <c r="AX424" t="s">
        <v>2357</v>
      </c>
    </row>
    <row r="425" spans="1:50" ht="39" customHeight="1" x14ac:dyDescent="0.35">
      <c r="A425" t="s">
        <v>1009</v>
      </c>
      <c r="B425" t="e" cm="1">
        <f t="array" ref="B425">IF(SEARCH("DATA SCIENTIST",UPPER(A425),1),"DATA SCIENTIST",IF(SEARCH("DATA ANALYST",UPPER(A425),1),"DATA ANALYST",IF(SEARCH("DATA ENGINEER",UPPER(A425),1),"DATA ENGINEER",others)))</f>
        <v>#VALUE!</v>
      </c>
      <c r="C425" t="s">
        <v>2378</v>
      </c>
      <c r="D425" t="s">
        <v>1577</v>
      </c>
      <c r="G425">
        <v>84</v>
      </c>
      <c r="H425">
        <v>84</v>
      </c>
      <c r="K425" t="s">
        <v>2466</v>
      </c>
      <c r="L425">
        <v>153</v>
      </c>
      <c r="O425">
        <v>153</v>
      </c>
      <c r="P425" t="s">
        <v>2569</v>
      </c>
      <c r="Q425">
        <v>118.5</v>
      </c>
      <c r="R425" t="s">
        <v>2735</v>
      </c>
      <c r="S425" s="1" t="s">
        <v>1578</v>
      </c>
      <c r="T425" s="1">
        <v>1</v>
      </c>
      <c r="U425" s="1">
        <v>0</v>
      </c>
      <c r="V425" s="1">
        <v>0</v>
      </c>
      <c r="W425" s="1">
        <v>0</v>
      </c>
      <c r="X425" s="1">
        <v>1</v>
      </c>
      <c r="Y425" s="1">
        <v>1</v>
      </c>
      <c r="Z425" s="1">
        <v>3426</v>
      </c>
      <c r="AA425">
        <v>3.3</v>
      </c>
      <c r="AB425" s="1" t="s">
        <v>351</v>
      </c>
      <c r="AC425" s="1" t="s">
        <v>1787</v>
      </c>
      <c r="AD425" t="s">
        <v>85</v>
      </c>
      <c r="AE425" t="s">
        <v>2366</v>
      </c>
      <c r="AF425" t="s">
        <v>86</v>
      </c>
      <c r="AG425">
        <v>0</v>
      </c>
      <c r="AH425" t="s">
        <v>37</v>
      </c>
      <c r="AI425">
        <v>1001</v>
      </c>
      <c r="AJ425">
        <v>5000</v>
      </c>
      <c r="AK425" s="7">
        <f t="shared" si="116"/>
        <v>3000.5</v>
      </c>
      <c r="AL425">
        <v>2017</v>
      </c>
      <c r="AM425">
        <v>7</v>
      </c>
      <c r="AN425" t="s">
        <v>18</v>
      </c>
      <c r="AO425" t="s">
        <v>19</v>
      </c>
      <c r="AP425" t="s">
        <v>19</v>
      </c>
      <c r="AQ425" s="8" t="s">
        <v>2401</v>
      </c>
      <c r="AR425" s="8"/>
      <c r="AS425">
        <v>1</v>
      </c>
      <c r="AT425" s="10" t="str">
        <f t="shared" ref="AT425:AT426" si="118">IF(SEARCH("b",AV425,1),_xlfn.CONCAT(AS425,"000000000"),0)</f>
        <v>1000000000</v>
      </c>
      <c r="AU425" s="8"/>
      <c r="AV425" s="8" t="s">
        <v>2413</v>
      </c>
      <c r="AW425" s="8" t="e">
        <f t="shared" si="105"/>
        <v>#VALUE!</v>
      </c>
      <c r="AX425" t="s">
        <v>2357</v>
      </c>
    </row>
    <row r="426" spans="1:50" ht="39" customHeight="1" x14ac:dyDescent="0.35">
      <c r="A426" t="s">
        <v>1579</v>
      </c>
      <c r="B426" t="e" cm="1">
        <f t="array" ref="B426">IF(SEARCH("DATA SCIENTIST",UPPER(A426),1),"DATA SCIENTIST",IF(SEARCH("DATA ANALYST",UPPER(A426),1),"DATA ANALYST",IF(SEARCH("DATA ENGINEER",UPPER(A426),1),"DATA ENGINEER",others)))</f>
        <v>#VALUE!</v>
      </c>
      <c r="C426" t="s">
        <v>2378</v>
      </c>
      <c r="D426" t="s">
        <v>1580</v>
      </c>
      <c r="G426">
        <v>44</v>
      </c>
      <c r="H426">
        <v>44</v>
      </c>
      <c r="K426" t="s">
        <v>2500</v>
      </c>
      <c r="L426">
        <v>73</v>
      </c>
      <c r="O426">
        <v>73</v>
      </c>
      <c r="P426" t="s">
        <v>2448</v>
      </c>
      <c r="Q426">
        <v>58.5</v>
      </c>
      <c r="R426" t="s">
        <v>2736</v>
      </c>
      <c r="S426" s="1" t="s">
        <v>2324</v>
      </c>
      <c r="T426" s="1">
        <v>1</v>
      </c>
      <c r="U426" s="1">
        <v>1</v>
      </c>
      <c r="V426" s="1">
        <v>1</v>
      </c>
      <c r="W426" s="1">
        <v>0</v>
      </c>
      <c r="X426" s="1">
        <v>1</v>
      </c>
      <c r="Y426" s="1">
        <v>0</v>
      </c>
      <c r="Z426" s="1">
        <v>2333</v>
      </c>
      <c r="AA426">
        <v>3.8</v>
      </c>
      <c r="AB426" s="1" t="s">
        <v>1581</v>
      </c>
      <c r="AC426" s="1" t="s">
        <v>2030</v>
      </c>
      <c r="AD426" t="s">
        <v>1582</v>
      </c>
      <c r="AE426" t="s">
        <v>2370</v>
      </c>
      <c r="AF426" t="s">
        <v>1582</v>
      </c>
      <c r="AG426">
        <v>1</v>
      </c>
      <c r="AH426" t="s">
        <v>37</v>
      </c>
      <c r="AI426">
        <v>1001</v>
      </c>
      <c r="AJ426">
        <v>5000</v>
      </c>
      <c r="AK426" s="7">
        <f t="shared" si="116"/>
        <v>3000.5</v>
      </c>
      <c r="AL426">
        <v>1925</v>
      </c>
      <c r="AM426">
        <v>99</v>
      </c>
      <c r="AN426" t="s">
        <v>18</v>
      </c>
      <c r="AO426" t="s">
        <v>129</v>
      </c>
      <c r="AP426" t="s">
        <v>130</v>
      </c>
      <c r="AQ426" s="8" t="s">
        <v>2398</v>
      </c>
      <c r="AR426" s="8"/>
      <c r="AS426">
        <v>2</v>
      </c>
      <c r="AT426" s="10" t="str">
        <f t="shared" si="118"/>
        <v>2000000000</v>
      </c>
      <c r="AU426" s="8"/>
      <c r="AV426" s="8" t="s">
        <v>2409</v>
      </c>
      <c r="AW426" s="8" t="e">
        <f t="shared" si="105"/>
        <v>#VALUE!</v>
      </c>
      <c r="AX426" t="s">
        <v>1583</v>
      </c>
    </row>
    <row r="427" spans="1:50" ht="39" customHeight="1" x14ac:dyDescent="0.35">
      <c r="A427" t="s">
        <v>1584</v>
      </c>
      <c r="B427" t="e" cm="1">
        <f t="array" ref="B427">IF(SEARCH("DATA SCIENTIST",UPPER(A427),1),"DATA SCIENTIST",IF(SEARCH("DATA ANALYST",UPPER(A427),1),"DATA ANALYST",IF(SEARCH("DATA ENGINEER",UPPER(A427),1),"DATA ENGINEER",others)))</f>
        <v>#VALUE!</v>
      </c>
      <c r="C427" t="s">
        <v>2378</v>
      </c>
      <c r="D427" t="s">
        <v>1585</v>
      </c>
      <c r="G427">
        <v>40</v>
      </c>
      <c r="H427">
        <v>40</v>
      </c>
      <c r="K427" t="s">
        <v>2486</v>
      </c>
      <c r="L427">
        <v>87</v>
      </c>
      <c r="O427">
        <v>87</v>
      </c>
      <c r="P427" t="s">
        <v>2531</v>
      </c>
      <c r="Q427">
        <v>63.5</v>
      </c>
      <c r="R427" t="s">
        <v>2700</v>
      </c>
      <c r="S427" s="1" t="s">
        <v>1586</v>
      </c>
      <c r="T427" s="1">
        <v>1</v>
      </c>
      <c r="U427" s="1">
        <v>1</v>
      </c>
      <c r="V427" s="1">
        <v>0</v>
      </c>
      <c r="W427" s="1">
        <v>0</v>
      </c>
      <c r="X427" s="1">
        <v>1</v>
      </c>
      <c r="Y427" s="1">
        <v>1</v>
      </c>
      <c r="Z427" s="1">
        <v>2340</v>
      </c>
      <c r="AA427">
        <v>3.9</v>
      </c>
      <c r="AB427" s="1" t="s">
        <v>756</v>
      </c>
      <c r="AC427" s="1" t="s">
        <v>1873</v>
      </c>
      <c r="AD427" t="s">
        <v>79</v>
      </c>
      <c r="AE427" t="s">
        <v>2365</v>
      </c>
      <c r="AF427" t="s">
        <v>79</v>
      </c>
      <c r="AG427">
        <v>1</v>
      </c>
      <c r="AH427" t="s">
        <v>52</v>
      </c>
      <c r="AI427">
        <v>201</v>
      </c>
      <c r="AJ427">
        <v>500</v>
      </c>
      <c r="AK427" s="7">
        <f t="shared" si="116"/>
        <v>350.5</v>
      </c>
      <c r="AL427">
        <v>2007</v>
      </c>
      <c r="AM427">
        <v>17</v>
      </c>
      <c r="AN427" t="s">
        <v>18</v>
      </c>
      <c r="AO427" t="s">
        <v>74</v>
      </c>
      <c r="AP427" t="s">
        <v>75</v>
      </c>
      <c r="AQ427" s="8" t="s">
        <v>2404</v>
      </c>
      <c r="AR427" s="8"/>
      <c r="AS427">
        <v>10</v>
      </c>
      <c r="AT427" s="10" t="str">
        <f t="shared" si="117"/>
        <v>10000000</v>
      </c>
      <c r="AU427" s="8"/>
      <c r="AV427" s="8" t="s">
        <v>2417</v>
      </c>
      <c r="AW427" s="8" t="str">
        <f t="shared" si="105"/>
        <v xml:space="preserve">25 000000 </v>
      </c>
      <c r="AX427" t="s">
        <v>757</v>
      </c>
    </row>
    <row r="428" spans="1:50" ht="39" customHeight="1" x14ac:dyDescent="0.35">
      <c r="A428" t="s">
        <v>2325</v>
      </c>
      <c r="B428" t="str" cm="1">
        <f t="array" ref="B428">IF(SEARCH("DATA SCIENTIST",UPPER(A428),1),"DATA SCIENTIST",IF(SEARCH("DATA ANALYST",UPPER(A428),1),"DATA ANALYST",IF(SEARCH("DATA ENGINEER",UPPER(A428),1),"DATA ENGINEER",others)))</f>
        <v>DATA SCIENTIST</v>
      </c>
      <c r="C428" t="s">
        <v>2378</v>
      </c>
      <c r="D428" t="s">
        <v>1587</v>
      </c>
      <c r="G428">
        <v>72</v>
      </c>
      <c r="H428">
        <v>72</v>
      </c>
      <c r="K428" t="s">
        <v>2452</v>
      </c>
      <c r="L428">
        <v>142</v>
      </c>
      <c r="O428">
        <v>142</v>
      </c>
      <c r="P428" t="s">
        <v>2543</v>
      </c>
      <c r="Q428">
        <v>107</v>
      </c>
      <c r="R428" t="s">
        <v>2467</v>
      </c>
      <c r="S428" s="1" t="s">
        <v>2326</v>
      </c>
      <c r="T428" s="1">
        <v>1</v>
      </c>
      <c r="U428" s="1">
        <v>1</v>
      </c>
      <c r="V428" s="1">
        <v>1</v>
      </c>
      <c r="W428" s="1">
        <v>0</v>
      </c>
      <c r="X428" s="1">
        <v>0</v>
      </c>
      <c r="Y428" s="1">
        <v>1</v>
      </c>
      <c r="Z428" s="1">
        <v>3329</v>
      </c>
      <c r="AA428">
        <v>4.0999999999999996</v>
      </c>
      <c r="AB428" s="1" t="s">
        <v>1588</v>
      </c>
      <c r="AC428" s="1" t="s">
        <v>2031</v>
      </c>
      <c r="AD428" t="s">
        <v>193</v>
      </c>
      <c r="AE428" t="s">
        <v>2365</v>
      </c>
      <c r="AF428" t="s">
        <v>1589</v>
      </c>
      <c r="AG428">
        <v>0</v>
      </c>
      <c r="AH428" t="s">
        <v>87</v>
      </c>
      <c r="AI428">
        <v>5001</v>
      </c>
      <c r="AJ428">
        <v>10000</v>
      </c>
      <c r="AK428" s="7">
        <f t="shared" si="116"/>
        <v>7500.5</v>
      </c>
      <c r="AL428">
        <v>1981</v>
      </c>
      <c r="AM428">
        <v>43</v>
      </c>
      <c r="AN428" t="s">
        <v>53</v>
      </c>
      <c r="AO428" t="s">
        <v>186</v>
      </c>
      <c r="AP428" t="s">
        <v>75</v>
      </c>
      <c r="AQ428" s="8" t="s">
        <v>2401</v>
      </c>
      <c r="AR428" s="8"/>
      <c r="AS428">
        <v>1</v>
      </c>
      <c r="AT428" s="10" t="str">
        <f t="shared" ref="AT428:AT429" si="119">IF(SEARCH("b",AV428,1),_xlfn.CONCAT(AS428,"000000000"),0)</f>
        <v>1000000000</v>
      </c>
      <c r="AU428" s="8"/>
      <c r="AV428" s="8" t="s">
        <v>2413</v>
      </c>
      <c r="AW428" s="8" t="e">
        <f t="shared" si="105"/>
        <v>#VALUE!</v>
      </c>
      <c r="AX428" t="s">
        <v>1590</v>
      </c>
    </row>
    <row r="429" spans="1:50" ht="39" customHeight="1" x14ac:dyDescent="0.35">
      <c r="A429" t="s">
        <v>195</v>
      </c>
      <c r="B429" t="e" cm="1">
        <f t="array" ref="B429">IF(SEARCH("DATA SCIENTIST",UPPER(A429),1),"DATA SCIENTIST",IF(SEARCH("DATA ANALYST",UPPER(A429),1),"DATA ANALYST",IF(SEARCH("DATA ENGINEER",UPPER(A429),1),"DATA ENGINEER",others)))</f>
        <v>#VALUE!</v>
      </c>
      <c r="C429" t="s">
        <v>2378</v>
      </c>
      <c r="D429" t="s">
        <v>1591</v>
      </c>
      <c r="G429">
        <v>74</v>
      </c>
      <c r="H429">
        <v>74</v>
      </c>
      <c r="K429" t="s">
        <v>2458</v>
      </c>
      <c r="L429">
        <v>137</v>
      </c>
      <c r="O429">
        <v>137</v>
      </c>
      <c r="P429" t="s">
        <v>2548</v>
      </c>
      <c r="Q429">
        <v>105.5</v>
      </c>
      <c r="R429" t="s">
        <v>2629</v>
      </c>
      <c r="S429" s="1" t="s">
        <v>1592</v>
      </c>
      <c r="T429" s="1">
        <v>1</v>
      </c>
      <c r="U429" s="1">
        <v>1</v>
      </c>
      <c r="V429" s="1">
        <v>0</v>
      </c>
      <c r="W429" s="1">
        <v>0</v>
      </c>
      <c r="X429" s="1">
        <v>1</v>
      </c>
      <c r="Y429" s="1">
        <v>0</v>
      </c>
      <c r="Z429" s="1">
        <v>2672</v>
      </c>
      <c r="AA429">
        <v>3.7</v>
      </c>
      <c r="AB429" s="1" t="s">
        <v>1593</v>
      </c>
      <c r="AC429" s="1" t="s">
        <v>2032</v>
      </c>
      <c r="AD429" t="s">
        <v>1334</v>
      </c>
      <c r="AE429" t="s">
        <v>2366</v>
      </c>
      <c r="AF429" t="s">
        <v>1594</v>
      </c>
      <c r="AG429">
        <v>0</v>
      </c>
      <c r="AH429" t="s">
        <v>87</v>
      </c>
      <c r="AI429">
        <v>5001</v>
      </c>
      <c r="AJ429">
        <v>10000</v>
      </c>
      <c r="AK429" s="7">
        <f t="shared" si="116"/>
        <v>7500.5</v>
      </c>
      <c r="AL429" t="s">
        <v>2357</v>
      </c>
      <c r="AM429" t="s">
        <v>2357</v>
      </c>
      <c r="AN429" t="s">
        <v>53</v>
      </c>
      <c r="AO429" t="s">
        <v>19</v>
      </c>
      <c r="AP429" t="s">
        <v>19</v>
      </c>
      <c r="AQ429" s="8" t="s">
        <v>2398</v>
      </c>
      <c r="AR429" s="8"/>
      <c r="AS429">
        <v>2</v>
      </c>
      <c r="AT429" s="10" t="str">
        <f t="shared" si="119"/>
        <v>2000000000</v>
      </c>
      <c r="AU429" s="8"/>
      <c r="AV429" s="8" t="s">
        <v>2409</v>
      </c>
      <c r="AW429" s="8" t="e">
        <f t="shared" si="105"/>
        <v>#VALUE!</v>
      </c>
      <c r="AX429" t="s">
        <v>2357</v>
      </c>
    </row>
    <row r="430" spans="1:50" ht="39" customHeight="1" x14ac:dyDescent="0.35">
      <c r="A430" t="s">
        <v>195</v>
      </c>
      <c r="B430" t="e" cm="1">
        <f t="array" ref="B430">IF(SEARCH("DATA SCIENTIST",UPPER(A430),1),"DATA SCIENTIST",IF(SEARCH("DATA ANALYST",UPPER(A430),1),"DATA ANALYST",IF(SEARCH("DATA ENGINEER",UPPER(A430),1),"DATA ENGINEER",others)))</f>
        <v>#VALUE!</v>
      </c>
      <c r="C430" t="s">
        <v>2378</v>
      </c>
      <c r="D430" t="s">
        <v>1595</v>
      </c>
      <c r="G430">
        <v>57</v>
      </c>
      <c r="H430">
        <v>57</v>
      </c>
      <c r="K430" t="s">
        <v>2478</v>
      </c>
      <c r="L430">
        <v>109</v>
      </c>
      <c r="O430">
        <v>109</v>
      </c>
      <c r="P430" t="s">
        <v>2449</v>
      </c>
      <c r="Q430">
        <v>83</v>
      </c>
      <c r="R430" t="s">
        <v>2442</v>
      </c>
      <c r="S430" s="1" t="s">
        <v>1596</v>
      </c>
      <c r="T430" s="1">
        <v>0</v>
      </c>
      <c r="U430" s="1">
        <v>0</v>
      </c>
      <c r="V430" s="1">
        <v>0</v>
      </c>
      <c r="W430" s="1">
        <v>0</v>
      </c>
      <c r="X430" s="1">
        <v>0</v>
      </c>
      <c r="Y430" s="1">
        <v>1</v>
      </c>
      <c r="Z430" s="1">
        <v>3830</v>
      </c>
      <c r="AA430">
        <v>2.8</v>
      </c>
      <c r="AB430" s="1" t="s">
        <v>1597</v>
      </c>
      <c r="AC430" s="1" t="s">
        <v>2033</v>
      </c>
      <c r="AD430" t="s">
        <v>270</v>
      </c>
      <c r="AE430" t="s">
        <v>2365</v>
      </c>
      <c r="AF430" t="s">
        <v>270</v>
      </c>
      <c r="AG430">
        <v>1</v>
      </c>
      <c r="AH430" t="s">
        <v>17</v>
      </c>
      <c r="AI430">
        <v>501</v>
      </c>
      <c r="AJ430">
        <v>1000</v>
      </c>
      <c r="AK430" s="7">
        <f t="shared" si="116"/>
        <v>750.5</v>
      </c>
      <c r="AL430">
        <v>1972</v>
      </c>
      <c r="AM430">
        <v>52</v>
      </c>
      <c r="AN430" t="s">
        <v>18</v>
      </c>
      <c r="AO430" t="s">
        <v>129</v>
      </c>
      <c r="AP430" t="s">
        <v>130</v>
      </c>
      <c r="AQ430" s="8" t="s">
        <v>2400</v>
      </c>
      <c r="AR430" s="8"/>
      <c r="AS430" t="s">
        <v>2411</v>
      </c>
      <c r="AT430" s="10" t="e">
        <f>IF(SEARCH("m",AS486,1),SUBSTITUTE(AS486,"million","000000",1),)</f>
        <v>#VALUE!</v>
      </c>
      <c r="AU430" s="8"/>
      <c r="AV430" s="8" t="s">
        <v>2412</v>
      </c>
      <c r="AW430" s="8" t="e">
        <f t="shared" si="105"/>
        <v>#VALUE!</v>
      </c>
      <c r="AX430" t="s">
        <v>1598</v>
      </c>
    </row>
    <row r="431" spans="1:50" ht="39" customHeight="1" x14ac:dyDescent="0.35">
      <c r="A431" t="s">
        <v>1599</v>
      </c>
      <c r="B431" t="e" cm="1">
        <f t="array" ref="B431">IF(SEARCH("DATA SCIENTIST",UPPER(A431),1),"DATA SCIENTIST",IF(SEARCH("DATA ANALYST",UPPER(A431),1),"DATA ANALYST",IF(SEARCH("DATA ENGINEER",UPPER(A431),1),"DATA ENGINEER",others)))</f>
        <v>#VALUE!</v>
      </c>
      <c r="C431" t="s">
        <v>2378</v>
      </c>
      <c r="D431" t="s">
        <v>667</v>
      </c>
      <c r="G431">
        <v>59</v>
      </c>
      <c r="H431">
        <v>59</v>
      </c>
      <c r="K431" t="s">
        <v>2499</v>
      </c>
      <c r="L431">
        <v>116</v>
      </c>
      <c r="O431">
        <v>116</v>
      </c>
      <c r="P431" t="s">
        <v>2521</v>
      </c>
      <c r="Q431">
        <v>87.5</v>
      </c>
      <c r="R431" t="s">
        <v>2620</v>
      </c>
      <c r="S431" s="1" t="s">
        <v>1600</v>
      </c>
      <c r="T431" s="1">
        <v>0</v>
      </c>
      <c r="U431" s="1">
        <v>0</v>
      </c>
      <c r="V431" s="1">
        <v>1</v>
      </c>
      <c r="W431" s="1">
        <v>0</v>
      </c>
      <c r="X431" s="1">
        <v>0</v>
      </c>
      <c r="Y431" s="1">
        <v>1</v>
      </c>
      <c r="Z431" s="1">
        <v>4650</v>
      </c>
      <c r="AA431">
        <v>3</v>
      </c>
      <c r="AB431" s="1" t="s">
        <v>1601</v>
      </c>
      <c r="AC431" s="1" t="s">
        <v>2034</v>
      </c>
      <c r="AD431" t="s">
        <v>1602</v>
      </c>
      <c r="AE431" t="s">
        <v>2365</v>
      </c>
      <c r="AF431" t="s">
        <v>1602</v>
      </c>
      <c r="AG431">
        <v>1</v>
      </c>
      <c r="AH431" t="s">
        <v>17</v>
      </c>
      <c r="AI431">
        <v>501</v>
      </c>
      <c r="AJ431">
        <v>1000</v>
      </c>
      <c r="AK431" s="7">
        <f t="shared" si="116"/>
        <v>750.5</v>
      </c>
      <c r="AL431">
        <v>1994</v>
      </c>
      <c r="AM431">
        <v>30</v>
      </c>
      <c r="AN431" t="s">
        <v>53</v>
      </c>
      <c r="AO431" t="s">
        <v>104</v>
      </c>
      <c r="AP431" t="s">
        <v>104</v>
      </c>
      <c r="AQ431" s="8" t="s">
        <v>47</v>
      </c>
      <c r="AR431" s="8" t="s">
        <v>47</v>
      </c>
      <c r="AT431" s="10" t="e" cm="1">
        <f t="array" ref="AT431">_xlfn.IFS(SEARCH("m",AS431,1),SUBSTITUTE(AS431,"million","000000",1),SEARCH("b",AS431,1),SUBSTITUTE(AS431,"billion","000000000",1))</f>
        <v>#VALUE!</v>
      </c>
      <c r="AU431" s="8"/>
      <c r="AV431" s="8"/>
      <c r="AW431" s="8" t="e">
        <f t="shared" si="105"/>
        <v>#VALUE!</v>
      </c>
      <c r="AX431" t="s">
        <v>1603</v>
      </c>
    </row>
    <row r="432" spans="1:50" ht="39" customHeight="1" x14ac:dyDescent="0.35">
      <c r="A432" t="s">
        <v>1604</v>
      </c>
      <c r="B432" t="e" cm="1">
        <f t="array" ref="B432">IF(SEARCH("DATA SCIENTIST",UPPER(A432),1),"DATA SCIENTIST",IF(SEARCH("DATA ANALYST",UPPER(A432),1),"DATA ANALYST",IF(SEARCH("DATA ENGINEER",UPPER(A432),1),"DATA ENGINEER",others)))</f>
        <v>#VALUE!</v>
      </c>
      <c r="C432" t="s">
        <v>2378</v>
      </c>
      <c r="D432" t="s">
        <v>1605</v>
      </c>
      <c r="G432">
        <v>136</v>
      </c>
      <c r="H432">
        <v>136</v>
      </c>
      <c r="K432" t="s">
        <v>2540</v>
      </c>
      <c r="L432">
        <v>208</v>
      </c>
      <c r="O432">
        <v>208</v>
      </c>
      <c r="P432" t="s">
        <v>2595</v>
      </c>
      <c r="Q432">
        <v>172</v>
      </c>
      <c r="R432" t="s">
        <v>2546</v>
      </c>
      <c r="S432" s="1" t="s">
        <v>1606</v>
      </c>
      <c r="T432" s="1">
        <v>0</v>
      </c>
      <c r="U432" s="1">
        <v>0</v>
      </c>
      <c r="V432" s="1">
        <v>0</v>
      </c>
      <c r="W432" s="1">
        <v>1</v>
      </c>
      <c r="X432" s="1">
        <v>0</v>
      </c>
      <c r="Y432" s="1">
        <v>1</v>
      </c>
      <c r="Z432" s="1">
        <v>5705</v>
      </c>
      <c r="AA432">
        <v>4</v>
      </c>
      <c r="AB432" s="1" t="s">
        <v>152</v>
      </c>
      <c r="AC432" s="1" t="s">
        <v>1743</v>
      </c>
      <c r="AD432" t="s">
        <v>102</v>
      </c>
      <c r="AE432" t="s">
        <v>2367</v>
      </c>
      <c r="AF432" t="s">
        <v>44</v>
      </c>
      <c r="AG432">
        <v>0</v>
      </c>
      <c r="AH432" t="s">
        <v>24</v>
      </c>
      <c r="AL432">
        <v>1849</v>
      </c>
      <c r="AM432">
        <v>175</v>
      </c>
      <c r="AN432" t="s">
        <v>53</v>
      </c>
      <c r="AO432" t="s">
        <v>104</v>
      </c>
      <c r="AP432" t="s">
        <v>104</v>
      </c>
      <c r="AQ432" s="8" t="s">
        <v>94</v>
      </c>
      <c r="AR432" s="8"/>
      <c r="AS432" t="s">
        <v>2415</v>
      </c>
      <c r="AT432" s="10" t="e" cm="1">
        <f t="array" ref="AT432">_xlfn.IFS(SEARCH("m",AS432,1),SUBSTITUTE(AS432,"million","000000",1),SEARCH("b",AS432,1),SUBSTITUTE(AS432,"billion","000000000",1))</f>
        <v>#VALUE!</v>
      </c>
      <c r="AU432" s="8"/>
      <c r="AV432" s="8"/>
      <c r="AW432" s="8" t="e">
        <f t="shared" si="105"/>
        <v>#VALUE!</v>
      </c>
      <c r="AX432" t="s">
        <v>2357</v>
      </c>
    </row>
    <row r="433" spans="1:50" ht="39" customHeight="1" x14ac:dyDescent="0.35">
      <c r="A433" t="s">
        <v>1607</v>
      </c>
      <c r="B433" t="e" cm="1">
        <f t="array" ref="B433">IF(SEARCH("DATA SCIENTIST",UPPER(A433),1),"DATA SCIENTIST",IF(SEARCH("DATA ANALYST",UPPER(A433),1),"DATA ANALYST",IF(SEARCH("DATA ENGINEER",UPPER(A433),1),"DATA ENGINEER",others)))</f>
        <v>#VALUE!</v>
      </c>
      <c r="C433" t="s">
        <v>2427</v>
      </c>
      <c r="D433" t="s">
        <v>877</v>
      </c>
      <c r="G433">
        <v>71</v>
      </c>
      <c r="H433">
        <v>71</v>
      </c>
      <c r="K433" t="s">
        <v>2434</v>
      </c>
      <c r="L433">
        <v>129</v>
      </c>
      <c r="O433">
        <v>129</v>
      </c>
      <c r="P433" t="s">
        <v>2536</v>
      </c>
      <c r="Q433">
        <v>100</v>
      </c>
      <c r="R433" t="s">
        <v>2481</v>
      </c>
      <c r="S433" s="1" t="s">
        <v>1608</v>
      </c>
      <c r="T433" s="1">
        <v>0</v>
      </c>
      <c r="U433" s="1">
        <v>0</v>
      </c>
      <c r="V433" s="1">
        <v>1</v>
      </c>
      <c r="W433" s="1">
        <v>0</v>
      </c>
      <c r="X433" s="1">
        <v>0</v>
      </c>
      <c r="Y433" s="1">
        <v>1</v>
      </c>
      <c r="Z433" s="1">
        <v>7881</v>
      </c>
      <c r="AA433">
        <v>3</v>
      </c>
      <c r="AB433" s="1" t="s">
        <v>1601</v>
      </c>
      <c r="AC433" s="1" t="s">
        <v>2034</v>
      </c>
      <c r="AD433" t="s">
        <v>1602</v>
      </c>
      <c r="AE433" t="s">
        <v>2365</v>
      </c>
      <c r="AF433" t="s">
        <v>1602</v>
      </c>
      <c r="AG433">
        <v>1</v>
      </c>
      <c r="AH433" t="s">
        <v>17</v>
      </c>
      <c r="AI433">
        <v>501</v>
      </c>
      <c r="AJ433">
        <v>1000</v>
      </c>
      <c r="AK433" s="7">
        <f t="shared" ref="AK433:AK436" si="120">AVERAGE(AI433,AJ433)</f>
        <v>750.5</v>
      </c>
      <c r="AL433">
        <v>1994</v>
      </c>
      <c r="AM433">
        <v>30</v>
      </c>
      <c r="AN433" t="s">
        <v>53</v>
      </c>
      <c r="AO433" t="s">
        <v>104</v>
      </c>
      <c r="AP433" t="s">
        <v>104</v>
      </c>
      <c r="AQ433" s="8" t="s">
        <v>47</v>
      </c>
      <c r="AR433" s="8" t="s">
        <v>47</v>
      </c>
      <c r="AT433" s="10" t="e" cm="1">
        <f t="array" ref="AT433">_xlfn.IFS(SEARCH("m",AS433,1),SUBSTITUTE(AS433,"million","000000",1),SEARCH("b",AS433,1),SUBSTITUTE(AS433,"billion","000000000",1))</f>
        <v>#VALUE!</v>
      </c>
      <c r="AU433" s="8"/>
      <c r="AV433" s="8"/>
      <c r="AW433" s="8" t="e">
        <f t="shared" si="105"/>
        <v>#VALUE!</v>
      </c>
      <c r="AX433" t="s">
        <v>1603</v>
      </c>
    </row>
    <row r="434" spans="1:50" ht="39" customHeight="1" x14ac:dyDescent="0.35">
      <c r="A434" t="s">
        <v>1543</v>
      </c>
      <c r="B434" t="e" cm="1">
        <f t="array" ref="B434">IF(SEARCH("DATA SCIENTIST",UPPER(A434),1),"DATA SCIENTIST",IF(SEARCH("DATA ANALYST",UPPER(A434),1),"DATA ANALYST",IF(SEARCH("DATA ENGINEER",UPPER(A434),1),"DATA ENGINEER",others)))</f>
        <v>#VALUE!</v>
      </c>
      <c r="C434" t="s">
        <v>2378</v>
      </c>
      <c r="D434" t="s">
        <v>1609</v>
      </c>
      <c r="G434">
        <v>171</v>
      </c>
      <c r="H434">
        <v>171</v>
      </c>
      <c r="K434" t="s">
        <v>2541</v>
      </c>
      <c r="L434">
        <v>272</v>
      </c>
      <c r="O434">
        <v>272</v>
      </c>
      <c r="P434" t="s">
        <v>2618</v>
      </c>
      <c r="Q434">
        <v>221.5</v>
      </c>
      <c r="R434" t="s">
        <v>2737</v>
      </c>
      <c r="S434" s="1" t="s">
        <v>2327</v>
      </c>
      <c r="T434" s="1">
        <v>1</v>
      </c>
      <c r="U434" s="1">
        <v>1</v>
      </c>
      <c r="V434" s="1">
        <v>1</v>
      </c>
      <c r="W434" s="1">
        <v>0</v>
      </c>
      <c r="X434" s="1">
        <v>0</v>
      </c>
      <c r="Y434" s="1">
        <v>0</v>
      </c>
      <c r="Z434" s="1">
        <v>4963</v>
      </c>
      <c r="AA434">
        <v>4.2</v>
      </c>
      <c r="AB434" s="1" t="s">
        <v>1610</v>
      </c>
      <c r="AC434" s="1" t="s">
        <v>2035</v>
      </c>
      <c r="AD434" t="s">
        <v>79</v>
      </c>
      <c r="AE434" t="s">
        <v>2365</v>
      </c>
      <c r="AF434" t="s">
        <v>79</v>
      </c>
      <c r="AG434">
        <v>1</v>
      </c>
      <c r="AH434" t="s">
        <v>17</v>
      </c>
      <c r="AI434">
        <v>501</v>
      </c>
      <c r="AJ434">
        <v>1000</v>
      </c>
      <c r="AK434" s="7">
        <f t="shared" si="120"/>
        <v>750.5</v>
      </c>
      <c r="AL434">
        <v>2011</v>
      </c>
      <c r="AM434">
        <v>13</v>
      </c>
      <c r="AN434" t="s">
        <v>18</v>
      </c>
      <c r="AO434" t="s">
        <v>26</v>
      </c>
      <c r="AP434" t="s">
        <v>27</v>
      </c>
      <c r="AQ434" s="8" t="s">
        <v>47</v>
      </c>
      <c r="AR434" s="8" t="s">
        <v>47</v>
      </c>
      <c r="AT434" s="10" t="e" cm="1">
        <f t="array" ref="AT434">_xlfn.IFS(SEARCH("m",AS434,1),SUBSTITUTE(AS434,"million","000000",1),SEARCH("b",AS434,1),SUBSTITUTE(AS434,"billion","000000000",1))</f>
        <v>#VALUE!</v>
      </c>
      <c r="AU434" s="8"/>
      <c r="AV434" s="8"/>
      <c r="AW434" s="8" t="e">
        <f t="shared" si="105"/>
        <v>#VALUE!</v>
      </c>
      <c r="AX434" t="s">
        <v>2357</v>
      </c>
    </row>
    <row r="435" spans="1:50" ht="39" customHeight="1" x14ac:dyDescent="0.35">
      <c r="A435" t="s">
        <v>195</v>
      </c>
      <c r="B435" t="e" cm="1">
        <f t="array" ref="B435">IF(SEARCH("DATA SCIENTIST",UPPER(A435),1),"DATA SCIENTIST",IF(SEARCH("DATA ANALYST",UPPER(A435),1),"DATA ANALYST",IF(SEARCH("DATA ENGINEER",UPPER(A435),1),"DATA ENGINEER",others)))</f>
        <v>#VALUE!</v>
      </c>
      <c r="C435" t="s">
        <v>2378</v>
      </c>
      <c r="D435" t="s">
        <v>1611</v>
      </c>
      <c r="G435">
        <v>65</v>
      </c>
      <c r="H435">
        <v>65</v>
      </c>
      <c r="K435" t="s">
        <v>2473</v>
      </c>
      <c r="L435">
        <v>126</v>
      </c>
      <c r="O435">
        <v>126</v>
      </c>
      <c r="P435" t="s">
        <v>2438</v>
      </c>
      <c r="Q435">
        <v>95.5</v>
      </c>
      <c r="R435" t="s">
        <v>2658</v>
      </c>
      <c r="S435" s="1" t="s">
        <v>1612</v>
      </c>
      <c r="T435" s="1">
        <v>1</v>
      </c>
      <c r="U435" s="1">
        <v>0</v>
      </c>
      <c r="V435" s="1">
        <v>0</v>
      </c>
      <c r="W435" s="1">
        <v>0</v>
      </c>
      <c r="X435" s="1">
        <v>0</v>
      </c>
      <c r="Y435" s="1">
        <v>0</v>
      </c>
      <c r="Z435" s="1">
        <v>3127</v>
      </c>
      <c r="AA435">
        <v>3.5</v>
      </c>
      <c r="AB435" s="1" t="s">
        <v>1613</v>
      </c>
      <c r="AC435" s="1" t="s">
        <v>2036</v>
      </c>
      <c r="AD435" t="s">
        <v>139</v>
      </c>
      <c r="AE435" t="s">
        <v>2370</v>
      </c>
      <c r="AF435" t="s">
        <v>139</v>
      </c>
      <c r="AG435">
        <v>1</v>
      </c>
      <c r="AH435" t="s">
        <v>52</v>
      </c>
      <c r="AI435">
        <v>201</v>
      </c>
      <c r="AJ435">
        <v>500</v>
      </c>
      <c r="AK435" s="7">
        <f t="shared" si="120"/>
        <v>350.5</v>
      </c>
      <c r="AL435">
        <v>1995</v>
      </c>
      <c r="AM435">
        <v>29</v>
      </c>
      <c r="AN435" t="s">
        <v>18</v>
      </c>
      <c r="AO435" t="s">
        <v>64</v>
      </c>
      <c r="AP435" t="s">
        <v>32</v>
      </c>
      <c r="AQ435" s="8" t="s">
        <v>2397</v>
      </c>
      <c r="AR435" s="8"/>
      <c r="AS435">
        <v>50</v>
      </c>
      <c r="AT435" s="10" t="str">
        <f t="shared" ref="AT435" si="121">IF(SEARCH("m",AV435,1),_xlfn.CONCAT(AS435,"000000"),0)</f>
        <v>50000000</v>
      </c>
      <c r="AU435" s="8"/>
      <c r="AV435" s="8" t="s">
        <v>2408</v>
      </c>
      <c r="AW435" s="8" t="str">
        <f t="shared" si="105"/>
        <v xml:space="preserve">100 000000 </v>
      </c>
      <c r="AX435" t="s">
        <v>2357</v>
      </c>
    </row>
    <row r="436" spans="1:50" ht="39" customHeight="1" x14ac:dyDescent="0.35">
      <c r="A436" t="s">
        <v>1614</v>
      </c>
      <c r="B436" t="e" cm="1">
        <f t="array" ref="B436">IF(SEARCH("DATA SCIENTIST",UPPER(A436),1),"DATA SCIENTIST",IF(SEARCH("DATA ANALYST",UPPER(A436),1),"DATA ANALYST",IF(SEARCH("DATA ENGINEER",UPPER(A436),1),"DATA ENGINEER",others)))</f>
        <v>#VALUE!</v>
      </c>
      <c r="C436" t="s">
        <v>2427</v>
      </c>
      <c r="D436" t="s">
        <v>1615</v>
      </c>
      <c r="G436">
        <v>118</v>
      </c>
      <c r="H436">
        <v>118</v>
      </c>
      <c r="K436" t="s">
        <v>2445</v>
      </c>
      <c r="L436">
        <v>228</v>
      </c>
      <c r="O436">
        <v>228</v>
      </c>
      <c r="P436" t="s">
        <v>2612</v>
      </c>
      <c r="Q436">
        <v>173</v>
      </c>
      <c r="R436" t="s">
        <v>2574</v>
      </c>
      <c r="S436" s="1" t="s">
        <v>1616</v>
      </c>
      <c r="T436" s="1">
        <v>1</v>
      </c>
      <c r="U436" s="1">
        <v>0</v>
      </c>
      <c r="V436" s="1">
        <v>1</v>
      </c>
      <c r="W436" s="1">
        <v>0</v>
      </c>
      <c r="X436" s="1">
        <v>0</v>
      </c>
      <c r="Y436" s="1">
        <v>1</v>
      </c>
      <c r="Z436" s="1">
        <v>4193</v>
      </c>
      <c r="AA436">
        <v>3.3</v>
      </c>
      <c r="AB436" s="1" t="s">
        <v>1617</v>
      </c>
      <c r="AC436" s="1" t="s">
        <v>2037</v>
      </c>
      <c r="AD436" t="s">
        <v>1337</v>
      </c>
      <c r="AE436" t="s">
        <v>2368</v>
      </c>
      <c r="AF436" t="s">
        <v>44</v>
      </c>
      <c r="AG436">
        <v>0</v>
      </c>
      <c r="AH436" t="s">
        <v>37</v>
      </c>
      <c r="AI436">
        <v>1001</v>
      </c>
      <c r="AJ436">
        <v>5000</v>
      </c>
      <c r="AK436" s="7">
        <f t="shared" si="120"/>
        <v>3000.5</v>
      </c>
      <c r="AL436">
        <v>1973</v>
      </c>
      <c r="AM436">
        <v>51</v>
      </c>
      <c r="AN436" t="s">
        <v>18</v>
      </c>
      <c r="AO436" t="s">
        <v>539</v>
      </c>
      <c r="AP436" t="s">
        <v>59</v>
      </c>
      <c r="AQ436" s="8" t="s">
        <v>2401</v>
      </c>
      <c r="AR436" s="8"/>
      <c r="AS436">
        <v>1</v>
      </c>
      <c r="AT436" s="10" t="str">
        <f>IF(SEARCH("b",AV436,1),_xlfn.CONCAT(AS436,"000000000"),0)</f>
        <v>1000000000</v>
      </c>
      <c r="AU436" s="8"/>
      <c r="AV436" s="8" t="s">
        <v>2413</v>
      </c>
      <c r="AW436" s="8" t="e">
        <f t="shared" si="105"/>
        <v>#VALUE!</v>
      </c>
      <c r="AX436" t="s">
        <v>2357</v>
      </c>
    </row>
    <row r="437" spans="1:50" ht="39" customHeight="1" x14ac:dyDescent="0.35">
      <c r="A437" t="s">
        <v>2299</v>
      </c>
      <c r="B437" t="str" cm="1">
        <f t="array" ref="B437">IF(SEARCH("DATA SCIENTIST",UPPER(A437),1),"DATA SCIENTIST",IF(SEARCH("DATA ANALYST",UPPER(A437),1),"DATA ANALYST",IF(SEARCH("DATA ENGINEER",UPPER(A437),1),"DATA ENGINEER",others)))</f>
        <v>DATA SCIENTIST</v>
      </c>
      <c r="C437" t="s">
        <v>2378</v>
      </c>
      <c r="D437" t="s">
        <v>1618</v>
      </c>
      <c r="G437">
        <v>113</v>
      </c>
      <c r="H437">
        <v>113</v>
      </c>
      <c r="K437" t="s">
        <v>2498</v>
      </c>
      <c r="L437">
        <v>182</v>
      </c>
      <c r="O437">
        <v>182</v>
      </c>
      <c r="P437" t="s">
        <v>2576</v>
      </c>
      <c r="Q437">
        <v>147.5</v>
      </c>
      <c r="R437" t="s">
        <v>2634</v>
      </c>
      <c r="S437" s="1" t="s">
        <v>2328</v>
      </c>
      <c r="T437" s="1">
        <v>1</v>
      </c>
      <c r="U437" s="1">
        <v>1</v>
      </c>
      <c r="V437" s="1">
        <v>1</v>
      </c>
      <c r="W437" s="1">
        <v>0</v>
      </c>
      <c r="X437" s="1">
        <v>0</v>
      </c>
      <c r="Y437" s="1">
        <v>0</v>
      </c>
      <c r="Z437" s="1">
        <v>4490</v>
      </c>
      <c r="AA437">
        <v>3.9</v>
      </c>
      <c r="AB437" s="1" t="s">
        <v>1107</v>
      </c>
      <c r="AC437" s="1" t="s">
        <v>1939</v>
      </c>
      <c r="AD437" t="s">
        <v>1437</v>
      </c>
      <c r="AE437" t="s">
        <v>2360</v>
      </c>
      <c r="AF437" t="s">
        <v>1108</v>
      </c>
      <c r="AG437">
        <v>0</v>
      </c>
      <c r="AH437" t="s">
        <v>24</v>
      </c>
      <c r="AL437">
        <v>1913</v>
      </c>
      <c r="AM437">
        <v>111</v>
      </c>
      <c r="AN437" t="s">
        <v>53</v>
      </c>
      <c r="AO437" t="s">
        <v>104</v>
      </c>
      <c r="AP437" t="s">
        <v>104</v>
      </c>
      <c r="AQ437" s="8" t="s">
        <v>94</v>
      </c>
      <c r="AR437" s="8"/>
      <c r="AS437" t="s">
        <v>2415</v>
      </c>
      <c r="AT437" s="10" t="e" cm="1">
        <f t="array" ref="AT437">_xlfn.IFS(SEARCH("m",AS437,1),SUBSTITUTE(AS437,"million","000000",1),SEARCH("b",AS437,1),SUBSTITUTE(AS437,"billion","000000000",1))</f>
        <v>#VALUE!</v>
      </c>
      <c r="AU437" s="8"/>
      <c r="AV437" s="8"/>
      <c r="AW437" s="8" t="e">
        <f t="shared" si="105"/>
        <v>#VALUE!</v>
      </c>
      <c r="AX437" t="s">
        <v>1109</v>
      </c>
    </row>
    <row r="438" spans="1:50" ht="39" customHeight="1" x14ac:dyDescent="0.35">
      <c r="A438" t="s">
        <v>195</v>
      </c>
      <c r="B438" t="e" cm="1">
        <f t="array" ref="B438">IF(SEARCH("DATA SCIENTIST",UPPER(A438),1),"DATA SCIENTIST",IF(SEARCH("DATA ANALYST",UPPER(A438),1),"DATA ANALYST",IF(SEARCH("DATA ENGINEER",UPPER(A438),1),"DATA ENGINEER",others)))</f>
        <v>#VALUE!</v>
      </c>
      <c r="C438" t="s">
        <v>2378</v>
      </c>
      <c r="D438" t="s">
        <v>1619</v>
      </c>
      <c r="G438">
        <v>58</v>
      </c>
      <c r="H438">
        <v>58</v>
      </c>
      <c r="K438" t="s">
        <v>2539</v>
      </c>
      <c r="L438">
        <v>104</v>
      </c>
      <c r="O438">
        <v>104</v>
      </c>
      <c r="P438" t="s">
        <v>2619</v>
      </c>
      <c r="Q438">
        <v>81</v>
      </c>
      <c r="R438" t="s">
        <v>2447</v>
      </c>
      <c r="S438" s="1" t="s">
        <v>1620</v>
      </c>
      <c r="T438" s="1">
        <v>0</v>
      </c>
      <c r="U438" s="1">
        <v>0</v>
      </c>
      <c r="V438" s="1">
        <v>1</v>
      </c>
      <c r="W438" s="1">
        <v>0</v>
      </c>
      <c r="X438" s="1">
        <v>0</v>
      </c>
      <c r="Y438" s="1">
        <v>1</v>
      </c>
      <c r="Z438" s="1">
        <v>2956</v>
      </c>
      <c r="AA438">
        <v>3.7</v>
      </c>
      <c r="AB438" s="1" t="s">
        <v>1621</v>
      </c>
      <c r="AC438" s="1" t="s">
        <v>2038</v>
      </c>
      <c r="AD438" t="s">
        <v>1622</v>
      </c>
      <c r="AE438" t="s">
        <v>2366</v>
      </c>
      <c r="AF438" t="s">
        <v>1622</v>
      </c>
      <c r="AG438">
        <v>1</v>
      </c>
      <c r="AH438" t="s">
        <v>24</v>
      </c>
      <c r="AL438">
        <v>1899</v>
      </c>
      <c r="AM438">
        <v>125</v>
      </c>
      <c r="AN438" t="s">
        <v>128</v>
      </c>
      <c r="AO438" t="s">
        <v>26</v>
      </c>
      <c r="AP438" t="s">
        <v>27</v>
      </c>
      <c r="AQ438" s="8" t="s">
        <v>2401</v>
      </c>
      <c r="AR438" s="8"/>
      <c r="AS438">
        <v>1</v>
      </c>
      <c r="AT438" s="10" t="str">
        <f>IF(SEARCH("b",AV438,1),_xlfn.CONCAT(AS438,"000000000"),0)</f>
        <v>1000000000</v>
      </c>
      <c r="AU438" s="8"/>
      <c r="AV438" s="8" t="s">
        <v>2413</v>
      </c>
      <c r="AW438" s="8" t="e">
        <f t="shared" si="105"/>
        <v>#VALUE!</v>
      </c>
      <c r="AX438" t="s">
        <v>2357</v>
      </c>
    </row>
    <row r="439" spans="1:50" ht="39" customHeight="1" x14ac:dyDescent="0.35">
      <c r="A439" t="s">
        <v>990</v>
      </c>
      <c r="B439" t="e" cm="1">
        <f t="array" ref="B439">IF(SEARCH("DATA SCIENTIST",UPPER(A439),1),"DATA SCIENTIST",IF(SEARCH("DATA ANALYST",UPPER(A439),1),"DATA ANALYST",IF(SEARCH("DATA ENGINEER",UPPER(A439),1),"DATA ENGINEER",others)))</f>
        <v>#VALUE!</v>
      </c>
      <c r="C439" t="s">
        <v>2378</v>
      </c>
      <c r="D439" t="s">
        <v>1623</v>
      </c>
      <c r="G439">
        <v>58</v>
      </c>
      <c r="H439">
        <v>58</v>
      </c>
      <c r="K439" t="s">
        <v>2539</v>
      </c>
      <c r="L439">
        <v>108</v>
      </c>
      <c r="O439">
        <v>108</v>
      </c>
      <c r="P439" t="s">
        <v>2509</v>
      </c>
      <c r="Q439">
        <v>83</v>
      </c>
      <c r="R439" t="s">
        <v>2442</v>
      </c>
      <c r="S439" s="1" t="s">
        <v>1624</v>
      </c>
      <c r="T439" s="1">
        <v>1</v>
      </c>
      <c r="U439" s="1">
        <v>0</v>
      </c>
      <c r="V439" s="1">
        <v>1</v>
      </c>
      <c r="W439" s="1">
        <v>0</v>
      </c>
      <c r="X439" s="1">
        <v>1</v>
      </c>
      <c r="Y439" s="1">
        <v>0</v>
      </c>
      <c r="Z439" s="1">
        <v>2689</v>
      </c>
      <c r="AA439">
        <v>3.2</v>
      </c>
      <c r="AB439" s="1" t="s">
        <v>1625</v>
      </c>
      <c r="AC439" s="1" t="s">
        <v>2039</v>
      </c>
      <c r="AD439" t="s">
        <v>44</v>
      </c>
      <c r="AE439" t="s">
        <v>2363</v>
      </c>
      <c r="AF439" t="s">
        <v>44</v>
      </c>
      <c r="AG439">
        <v>1</v>
      </c>
      <c r="AH439" t="s">
        <v>52</v>
      </c>
      <c r="AI439">
        <v>201</v>
      </c>
      <c r="AJ439">
        <v>500</v>
      </c>
      <c r="AK439" s="7">
        <f t="shared" ref="AK439:AK447" si="122">AVERAGE(AI439,AJ439)</f>
        <v>350.5</v>
      </c>
      <c r="AL439">
        <v>2008</v>
      </c>
      <c r="AM439">
        <v>16</v>
      </c>
      <c r="AN439" t="s">
        <v>18</v>
      </c>
      <c r="AO439" t="s">
        <v>74</v>
      </c>
      <c r="AP439" t="s">
        <v>75</v>
      </c>
      <c r="AQ439" s="8" t="s">
        <v>47</v>
      </c>
      <c r="AR439" s="8" t="s">
        <v>47</v>
      </c>
      <c r="AT439" s="10" t="e" cm="1">
        <f t="array" ref="AT439">_xlfn.IFS(SEARCH("m",AS439,1),SUBSTITUTE(AS439,"million","000000",1),SEARCH("b",AS439,1),SUBSTITUTE(AS439,"billion","000000000",1))</f>
        <v>#VALUE!</v>
      </c>
      <c r="AU439" s="8"/>
      <c r="AV439" s="8"/>
      <c r="AW439" s="8" t="e">
        <f t="shared" si="105"/>
        <v>#VALUE!</v>
      </c>
      <c r="AX439" t="s">
        <v>2357</v>
      </c>
    </row>
    <row r="440" spans="1:50" ht="39" customHeight="1" x14ac:dyDescent="0.35">
      <c r="A440" t="s">
        <v>1626</v>
      </c>
      <c r="B440" t="e" cm="1">
        <f t="array" ref="B440">IF(SEARCH("DATA SCIENTIST",UPPER(A440),1),"DATA SCIENTIST",IF(SEARCH("DATA ANALYST",UPPER(A440),1),"DATA ANALYST",IF(SEARCH("DATA ENGINEER",UPPER(A440),1),"DATA ENGINEER",others)))</f>
        <v>#VALUE!</v>
      </c>
      <c r="C440" t="s">
        <v>2427</v>
      </c>
      <c r="D440" t="s">
        <v>1627</v>
      </c>
      <c r="G440">
        <v>81</v>
      </c>
      <c r="H440">
        <v>81</v>
      </c>
      <c r="K440" t="s">
        <v>2447</v>
      </c>
      <c r="L440">
        <v>161</v>
      </c>
      <c r="O440">
        <v>161</v>
      </c>
      <c r="P440" t="s">
        <v>2558</v>
      </c>
      <c r="Q440">
        <v>121</v>
      </c>
      <c r="R440" t="s">
        <v>2489</v>
      </c>
      <c r="S440" s="1" t="s">
        <v>1628</v>
      </c>
      <c r="T440" s="1">
        <v>0</v>
      </c>
      <c r="U440" s="1">
        <v>1</v>
      </c>
      <c r="V440" s="1">
        <v>1</v>
      </c>
      <c r="W440" s="1">
        <v>1</v>
      </c>
      <c r="X440" s="1">
        <v>0</v>
      </c>
      <c r="Y440" s="1">
        <v>0</v>
      </c>
      <c r="Z440" s="1">
        <v>3711</v>
      </c>
      <c r="AA440">
        <v>4.5999999999999996</v>
      </c>
      <c r="AB440" s="1" t="s">
        <v>1629</v>
      </c>
      <c r="AC440" s="1" t="s">
        <v>2040</v>
      </c>
      <c r="AD440" t="s">
        <v>102</v>
      </c>
      <c r="AE440" t="s">
        <v>2367</v>
      </c>
      <c r="AF440" t="s">
        <v>102</v>
      </c>
      <c r="AG440">
        <v>1</v>
      </c>
      <c r="AH440" t="s">
        <v>45</v>
      </c>
      <c r="AI440">
        <v>51</v>
      </c>
      <c r="AJ440">
        <v>200</v>
      </c>
      <c r="AK440" s="7">
        <f t="shared" si="122"/>
        <v>125.5</v>
      </c>
      <c r="AL440">
        <v>1991</v>
      </c>
      <c r="AM440">
        <v>33</v>
      </c>
      <c r="AN440" t="s">
        <v>111</v>
      </c>
      <c r="AO440" t="s">
        <v>88</v>
      </c>
      <c r="AP440" t="s">
        <v>32</v>
      </c>
      <c r="AQ440" s="8" t="s">
        <v>2406</v>
      </c>
      <c r="AR440" s="8"/>
      <c r="AS440">
        <v>5</v>
      </c>
      <c r="AT440" s="10" t="str">
        <f>IF(SEARCH("m",AV440,1),_xlfn.CONCAT(AS440,"000000"),0)</f>
        <v>5000000</v>
      </c>
      <c r="AU440" s="8"/>
      <c r="AV440" s="8" t="s">
        <v>2421</v>
      </c>
      <c r="AW440" s="8" t="str">
        <f t="shared" si="105"/>
        <v xml:space="preserve">10 000000 </v>
      </c>
      <c r="AX440" t="s">
        <v>1630</v>
      </c>
    </row>
    <row r="441" spans="1:50" ht="39" customHeight="1" x14ac:dyDescent="0.35">
      <c r="A441" t="s">
        <v>1631</v>
      </c>
      <c r="B441" t="e" cm="1">
        <f t="array" ref="B441">IF(SEARCH("DATA SCIENTIST",UPPER(A441),1),"DATA SCIENTIST",IF(SEARCH("DATA ANALYST",UPPER(A441),1),"DATA ANALYST",IF(SEARCH("DATA ENGINEER",UPPER(A441),1),"DATA ENGINEER",others)))</f>
        <v>#VALUE!</v>
      </c>
      <c r="C441" t="s">
        <v>2378</v>
      </c>
      <c r="D441" t="s">
        <v>432</v>
      </c>
      <c r="G441">
        <v>61</v>
      </c>
      <c r="H441">
        <v>61</v>
      </c>
      <c r="K441" t="s">
        <v>2469</v>
      </c>
      <c r="L441">
        <v>110</v>
      </c>
      <c r="O441">
        <v>110</v>
      </c>
      <c r="P441" t="s">
        <v>2446</v>
      </c>
      <c r="Q441">
        <v>85.5</v>
      </c>
      <c r="R441" t="s">
        <v>2654</v>
      </c>
      <c r="S441" s="1" t="s">
        <v>1632</v>
      </c>
      <c r="T441" s="1">
        <v>0</v>
      </c>
      <c r="U441" s="1">
        <v>0</v>
      </c>
      <c r="V441" s="1">
        <v>1</v>
      </c>
      <c r="W441" s="1">
        <v>0</v>
      </c>
      <c r="X441" s="1">
        <v>0</v>
      </c>
      <c r="Y441" s="1">
        <v>1</v>
      </c>
      <c r="Z441" s="1">
        <v>4407</v>
      </c>
      <c r="AA441">
        <v>2.2000000000000002</v>
      </c>
      <c r="AB441" s="1" t="s">
        <v>1633</v>
      </c>
      <c r="AC441" s="1" t="s">
        <v>2041</v>
      </c>
      <c r="AD441" t="s">
        <v>79</v>
      </c>
      <c r="AE441" t="s">
        <v>2365</v>
      </c>
      <c r="AF441" t="s">
        <v>79</v>
      </c>
      <c r="AG441">
        <v>1</v>
      </c>
      <c r="AH441" t="s">
        <v>17</v>
      </c>
      <c r="AI441">
        <v>501</v>
      </c>
      <c r="AJ441">
        <v>1000</v>
      </c>
      <c r="AK441" s="7">
        <f t="shared" si="122"/>
        <v>750.5</v>
      </c>
      <c r="AL441">
        <v>2002</v>
      </c>
      <c r="AM441">
        <v>22</v>
      </c>
      <c r="AN441" t="s">
        <v>18</v>
      </c>
      <c r="AO441" t="s">
        <v>1634</v>
      </c>
      <c r="AP441" t="s">
        <v>81</v>
      </c>
      <c r="AQ441" s="8" t="s">
        <v>47</v>
      </c>
      <c r="AR441" s="8" t="s">
        <v>47</v>
      </c>
      <c r="AT441" s="10" t="e" cm="1">
        <f t="array" ref="AT441">_xlfn.IFS(SEARCH("m",AS441,1),SUBSTITUTE(AS441,"million","000000",1),SEARCH("b",AS441,1),SUBSTITUTE(AS441,"billion","000000000",1))</f>
        <v>#VALUE!</v>
      </c>
      <c r="AU441" s="8"/>
      <c r="AV441" s="8"/>
      <c r="AW441" s="8" t="e">
        <f t="shared" si="105"/>
        <v>#VALUE!</v>
      </c>
      <c r="AX441" t="s">
        <v>2357</v>
      </c>
    </row>
    <row r="442" spans="1:50" ht="39" customHeight="1" x14ac:dyDescent="0.35">
      <c r="A442" t="s">
        <v>1635</v>
      </c>
      <c r="B442" t="e" cm="1">
        <f t="array" ref="B442">IF(SEARCH("DATA SCIENTIST",UPPER(A442),1),"DATA SCIENTIST",IF(SEARCH("DATA ANALYST",UPPER(A442),1),"DATA ANALYST",IF(SEARCH("DATA ENGINEER",UPPER(A442),1),"DATA ENGINEER",others)))</f>
        <v>#VALUE!</v>
      </c>
      <c r="C442" t="s">
        <v>2378</v>
      </c>
      <c r="D442" t="s">
        <v>1636</v>
      </c>
      <c r="G442">
        <v>115</v>
      </c>
      <c r="H442">
        <v>115</v>
      </c>
      <c r="K442" t="s">
        <v>2457</v>
      </c>
      <c r="L442">
        <v>220</v>
      </c>
      <c r="O442">
        <v>220</v>
      </c>
      <c r="P442" t="s">
        <v>2559</v>
      </c>
      <c r="Q442">
        <v>167.5</v>
      </c>
      <c r="R442" t="s">
        <v>2714</v>
      </c>
      <c r="S442" s="1" t="s">
        <v>1637</v>
      </c>
      <c r="T442" s="1">
        <v>0</v>
      </c>
      <c r="U442" s="1">
        <v>0</v>
      </c>
      <c r="V442" s="1">
        <v>0</v>
      </c>
      <c r="W442" s="1">
        <v>0</v>
      </c>
      <c r="X442" s="1">
        <v>0</v>
      </c>
      <c r="Y442" s="1">
        <v>0</v>
      </c>
      <c r="Z442" s="1">
        <v>3182</v>
      </c>
      <c r="AA442">
        <v>4.5999999999999996</v>
      </c>
      <c r="AB442" s="1" t="s">
        <v>1629</v>
      </c>
      <c r="AC442" s="1" t="s">
        <v>2040</v>
      </c>
      <c r="AD442" t="s">
        <v>102</v>
      </c>
      <c r="AE442" t="s">
        <v>2367</v>
      </c>
      <c r="AF442" t="s">
        <v>102</v>
      </c>
      <c r="AG442">
        <v>1</v>
      </c>
      <c r="AH442" t="s">
        <v>45</v>
      </c>
      <c r="AI442">
        <v>51</v>
      </c>
      <c r="AJ442">
        <v>200</v>
      </c>
      <c r="AK442" s="7">
        <f t="shared" si="122"/>
        <v>125.5</v>
      </c>
      <c r="AL442">
        <v>1991</v>
      </c>
      <c r="AM442">
        <v>33</v>
      </c>
      <c r="AN442" t="s">
        <v>111</v>
      </c>
      <c r="AO442" t="s">
        <v>88</v>
      </c>
      <c r="AP442" t="s">
        <v>32</v>
      </c>
      <c r="AQ442" s="8" t="s">
        <v>2406</v>
      </c>
      <c r="AR442" s="8"/>
      <c r="AS442">
        <v>5</v>
      </c>
      <c r="AT442" s="10" t="str">
        <f>IF(SEARCH("m",AV442,1),_xlfn.CONCAT(AS442,"000000"),0)</f>
        <v>5000000</v>
      </c>
      <c r="AU442" s="8"/>
      <c r="AV442" s="8" t="s">
        <v>2421</v>
      </c>
      <c r="AW442" s="8" t="str">
        <f t="shared" si="105"/>
        <v xml:space="preserve">10 000000 </v>
      </c>
      <c r="AX442" t="s">
        <v>1630</v>
      </c>
    </row>
    <row r="443" spans="1:50" ht="39" customHeight="1" x14ac:dyDescent="0.35">
      <c r="A443" t="s">
        <v>1638</v>
      </c>
      <c r="B443" t="e" cm="1">
        <f t="array" ref="B443">IF(SEARCH("DATA SCIENTIST",UPPER(A443),1),"DATA SCIENTIST",IF(SEARCH("DATA ANALYST",UPPER(A443),1),"DATA ANALYST",IF(SEARCH("DATA ENGINEER",UPPER(A443),1),"DATA ENGINEER",others)))</f>
        <v>#VALUE!</v>
      </c>
      <c r="C443" t="s">
        <v>2378</v>
      </c>
      <c r="D443" t="s">
        <v>1639</v>
      </c>
      <c r="G443">
        <v>71</v>
      </c>
      <c r="H443">
        <v>71</v>
      </c>
      <c r="K443" t="s">
        <v>2434</v>
      </c>
      <c r="L443">
        <v>144</v>
      </c>
      <c r="O443">
        <v>144</v>
      </c>
      <c r="P443" t="s">
        <v>2547</v>
      </c>
      <c r="Q443">
        <v>107.5</v>
      </c>
      <c r="R443" t="s">
        <v>2663</v>
      </c>
      <c r="S443" s="1" t="s">
        <v>1640</v>
      </c>
      <c r="T443" s="1">
        <v>1</v>
      </c>
      <c r="U443" s="1">
        <v>1</v>
      </c>
      <c r="V443" s="1">
        <v>0</v>
      </c>
      <c r="W443" s="1">
        <v>0</v>
      </c>
      <c r="X443" s="1">
        <v>0</v>
      </c>
      <c r="Y443" s="1">
        <v>0</v>
      </c>
      <c r="Z443" s="1">
        <v>2011</v>
      </c>
      <c r="AA443">
        <v>2.6</v>
      </c>
      <c r="AB443" s="1" t="s">
        <v>589</v>
      </c>
      <c r="AC443" s="1" t="s">
        <v>1841</v>
      </c>
      <c r="AD443" t="s">
        <v>342</v>
      </c>
      <c r="AE443" t="s">
        <v>2380</v>
      </c>
      <c r="AF443" t="s">
        <v>342</v>
      </c>
      <c r="AG443">
        <v>1</v>
      </c>
      <c r="AH443" t="s">
        <v>17</v>
      </c>
      <c r="AI443">
        <v>501</v>
      </c>
      <c r="AJ443">
        <v>1000</v>
      </c>
      <c r="AK443" s="7">
        <f t="shared" si="122"/>
        <v>750.5</v>
      </c>
      <c r="AL443">
        <v>1984</v>
      </c>
      <c r="AM443">
        <v>40</v>
      </c>
      <c r="AN443" t="s">
        <v>590</v>
      </c>
      <c r="AO443" t="s">
        <v>591</v>
      </c>
      <c r="AP443" t="s">
        <v>441</v>
      </c>
      <c r="AQ443" s="8" t="s">
        <v>47</v>
      </c>
      <c r="AR443" s="8" t="s">
        <v>47</v>
      </c>
      <c r="AT443" s="10" t="e" cm="1">
        <f t="array" ref="AT443">_xlfn.IFS(SEARCH("m",AS443,1),SUBSTITUTE(AS443,"million","000000",1),SEARCH("b",AS443,1),SUBSTITUTE(AS443,"billion","000000000",1))</f>
        <v>#VALUE!</v>
      </c>
      <c r="AU443" s="8"/>
      <c r="AV443" s="8"/>
      <c r="AW443" s="8" t="e">
        <f t="shared" si="105"/>
        <v>#VALUE!</v>
      </c>
      <c r="AX443" t="s">
        <v>2357</v>
      </c>
    </row>
    <row r="444" spans="1:50" ht="39" customHeight="1" x14ac:dyDescent="0.35">
      <c r="A444" t="s">
        <v>1641</v>
      </c>
      <c r="B444" t="e" cm="1">
        <f t="array" ref="B444">IF(SEARCH("DATA SCIENTIST",UPPER(A444),1),"DATA SCIENTIST",IF(SEARCH("DATA ANALYST",UPPER(A444),1),"DATA ANALYST",IF(SEARCH("DATA ENGINEER",UPPER(A444),1),"DATA ENGINEER",others)))</f>
        <v>#VALUE!</v>
      </c>
      <c r="C444" t="s">
        <v>2378</v>
      </c>
      <c r="D444" t="s">
        <v>1642</v>
      </c>
      <c r="G444">
        <v>32</v>
      </c>
      <c r="H444">
        <v>32</v>
      </c>
      <c r="K444" t="s">
        <v>2530</v>
      </c>
      <c r="L444">
        <v>57</v>
      </c>
      <c r="O444">
        <v>57</v>
      </c>
      <c r="P444" t="s">
        <v>2478</v>
      </c>
      <c r="Q444">
        <v>44.5</v>
      </c>
      <c r="R444" t="s">
        <v>2691</v>
      </c>
      <c r="S444" s="1" t="s">
        <v>1643</v>
      </c>
      <c r="T444" s="1">
        <v>0</v>
      </c>
      <c r="U444" s="1">
        <v>0</v>
      </c>
      <c r="V444" s="1">
        <v>1</v>
      </c>
      <c r="W444" s="1">
        <v>1</v>
      </c>
      <c r="X444" s="1">
        <v>0</v>
      </c>
      <c r="Y444" s="1">
        <v>1</v>
      </c>
      <c r="Z444" s="1">
        <v>4087</v>
      </c>
      <c r="AA444">
        <v>3.4</v>
      </c>
      <c r="AB444" s="1" t="s">
        <v>1644</v>
      </c>
      <c r="AC444" s="1" t="s">
        <v>2042</v>
      </c>
      <c r="AD444" t="s">
        <v>63</v>
      </c>
      <c r="AE444" t="s">
        <v>2362</v>
      </c>
      <c r="AF444" t="s">
        <v>63</v>
      </c>
      <c r="AG444">
        <v>1</v>
      </c>
      <c r="AH444" t="s">
        <v>17</v>
      </c>
      <c r="AI444">
        <v>501</v>
      </c>
      <c r="AJ444">
        <v>1000</v>
      </c>
      <c r="AK444" s="7">
        <f t="shared" si="122"/>
        <v>750.5</v>
      </c>
      <c r="AL444">
        <v>1979</v>
      </c>
      <c r="AM444">
        <v>45</v>
      </c>
      <c r="AN444" t="s">
        <v>128</v>
      </c>
      <c r="AO444" t="s">
        <v>855</v>
      </c>
      <c r="AP444" t="s">
        <v>580</v>
      </c>
      <c r="AQ444" s="8" t="s">
        <v>2402</v>
      </c>
      <c r="AR444" s="8"/>
      <c r="AS444">
        <v>25</v>
      </c>
      <c r="AT444" s="10" t="str">
        <f>IF(SEARCH("m",AV444,1),_xlfn.CONCAT(AS444,"000000"),0)</f>
        <v>25000000</v>
      </c>
      <c r="AU444" s="8"/>
      <c r="AV444" s="8" t="s">
        <v>2414</v>
      </c>
      <c r="AW444" s="8" t="str">
        <f t="shared" si="105"/>
        <v xml:space="preserve">50 000000 </v>
      </c>
      <c r="AX444" t="s">
        <v>2357</v>
      </c>
    </row>
    <row r="445" spans="1:50" ht="39" customHeight="1" x14ac:dyDescent="0.35">
      <c r="A445" t="s">
        <v>1645</v>
      </c>
      <c r="B445" t="e" cm="1">
        <f t="array" ref="B445">IF(SEARCH("DATA SCIENTIST",UPPER(A445),1),"DATA SCIENTIST",IF(SEARCH("DATA ANALYST",UPPER(A445),1),"DATA ANALYST",IF(SEARCH("DATA ENGINEER",UPPER(A445),1),"DATA ENGINEER",others)))</f>
        <v>#VALUE!</v>
      </c>
      <c r="C445" t="s">
        <v>2427</v>
      </c>
      <c r="D445" t="s">
        <v>1646</v>
      </c>
      <c r="G445">
        <v>79</v>
      </c>
      <c r="H445">
        <v>79</v>
      </c>
      <c r="K445" t="s">
        <v>2477</v>
      </c>
      <c r="L445">
        <v>136</v>
      </c>
      <c r="O445">
        <v>136</v>
      </c>
      <c r="P445" t="s">
        <v>2540</v>
      </c>
      <c r="Q445">
        <v>107.5</v>
      </c>
      <c r="R445" t="s">
        <v>2663</v>
      </c>
      <c r="S445" s="1" t="s">
        <v>1647</v>
      </c>
      <c r="T445" s="1">
        <v>0</v>
      </c>
      <c r="U445" s="1">
        <v>0</v>
      </c>
      <c r="V445" s="1">
        <v>0</v>
      </c>
      <c r="W445" s="1">
        <v>0</v>
      </c>
      <c r="X445" s="1">
        <v>0</v>
      </c>
      <c r="Y445" s="1">
        <v>0</v>
      </c>
      <c r="Z445" s="1">
        <v>2606</v>
      </c>
      <c r="AA445">
        <v>3.3</v>
      </c>
      <c r="AB445" s="1" t="s">
        <v>1648</v>
      </c>
      <c r="AC445" s="1" t="s">
        <v>2043</v>
      </c>
      <c r="AD445" t="s">
        <v>1649</v>
      </c>
      <c r="AE445" t="s">
        <v>2360</v>
      </c>
      <c r="AF445" t="s">
        <v>23</v>
      </c>
      <c r="AG445">
        <v>0</v>
      </c>
      <c r="AH445" t="s">
        <v>37</v>
      </c>
      <c r="AI445">
        <v>1001</v>
      </c>
      <c r="AJ445">
        <v>5000</v>
      </c>
      <c r="AK445" s="7">
        <f t="shared" si="122"/>
        <v>3000.5</v>
      </c>
      <c r="AL445">
        <v>1889</v>
      </c>
      <c r="AM445">
        <v>135</v>
      </c>
      <c r="AN445" t="s">
        <v>18</v>
      </c>
      <c r="AO445" t="s">
        <v>26</v>
      </c>
      <c r="AP445" t="s">
        <v>27</v>
      </c>
      <c r="AQ445" s="8" t="s">
        <v>2400</v>
      </c>
      <c r="AR445" s="8"/>
      <c r="AS445" t="s">
        <v>2411</v>
      </c>
      <c r="AT445" s="10" t="e">
        <f>IF(SEARCH("m",AS501,1),SUBSTITUTE(AS501,"million","000000",1),)</f>
        <v>#VALUE!</v>
      </c>
      <c r="AU445" s="8"/>
      <c r="AV445" s="8" t="s">
        <v>2412</v>
      </c>
      <c r="AW445" s="8" t="e">
        <f t="shared" si="105"/>
        <v>#VALUE!</v>
      </c>
      <c r="AX445" t="s">
        <v>1650</v>
      </c>
    </row>
    <row r="446" spans="1:50" ht="39" customHeight="1" x14ac:dyDescent="0.35">
      <c r="A446" t="s">
        <v>1651</v>
      </c>
      <c r="B446" t="e" cm="1">
        <f t="array" ref="B446">IF(SEARCH("DATA SCIENTIST",UPPER(A446),1),"DATA SCIENTIST",IF(SEARCH("DATA ANALYST",UPPER(A446),1),"DATA ANALYST",IF(SEARCH("DATA ENGINEER",UPPER(A446),1),"DATA ENGINEER",others)))</f>
        <v>#VALUE!</v>
      </c>
      <c r="C446" t="s">
        <v>2378</v>
      </c>
      <c r="D446" t="s">
        <v>563</v>
      </c>
      <c r="E446" t="s">
        <v>2739</v>
      </c>
      <c r="F446" t="s">
        <v>2748</v>
      </c>
      <c r="G446">
        <v>120</v>
      </c>
      <c r="H446">
        <v>120</v>
      </c>
      <c r="K446" t="s">
        <v>2437</v>
      </c>
      <c r="L446">
        <v>145</v>
      </c>
      <c r="O446">
        <v>145</v>
      </c>
      <c r="P446" t="s">
        <v>2578</v>
      </c>
      <c r="Q446">
        <v>132.5</v>
      </c>
      <c r="R446" t="s">
        <v>2661</v>
      </c>
      <c r="S446" s="1" t="s">
        <v>1652</v>
      </c>
      <c r="T446" s="1">
        <v>0</v>
      </c>
      <c r="U446" s="1">
        <v>0</v>
      </c>
      <c r="V446" s="1">
        <v>0</v>
      </c>
      <c r="W446" s="1">
        <v>0</v>
      </c>
      <c r="X446" s="1">
        <v>0</v>
      </c>
      <c r="Y446" s="1">
        <v>0</v>
      </c>
      <c r="Z446" s="1">
        <v>3087</v>
      </c>
      <c r="AA446" t="s">
        <v>2357</v>
      </c>
      <c r="AB446" t="s">
        <v>1178</v>
      </c>
      <c r="AC446" s="1" t="s">
        <v>1178</v>
      </c>
      <c r="AD446" t="s">
        <v>102</v>
      </c>
      <c r="AE446" t="s">
        <v>2367</v>
      </c>
      <c r="AF446" t="s">
        <v>838</v>
      </c>
      <c r="AG446">
        <v>0</v>
      </c>
      <c r="AH446" t="s">
        <v>227</v>
      </c>
      <c r="AI446" t="s">
        <v>227</v>
      </c>
      <c r="AK446" s="7" t="e">
        <f t="shared" si="122"/>
        <v>#DIV/0!</v>
      </c>
      <c r="AL446" t="s">
        <v>2357</v>
      </c>
      <c r="AM446" t="s">
        <v>2357</v>
      </c>
      <c r="AN446" t="s">
        <v>18</v>
      </c>
      <c r="AO446" t="s">
        <v>2357</v>
      </c>
      <c r="AP446" t="s">
        <v>2357</v>
      </c>
      <c r="AQ446" s="8" t="s">
        <v>47</v>
      </c>
      <c r="AR446" s="8" t="s">
        <v>47</v>
      </c>
      <c r="AT446" s="10" t="e" cm="1">
        <f t="array" ref="AT446">_xlfn.IFS(SEARCH("m",AS446,1),SUBSTITUTE(AS446,"million","000000",1),SEARCH("b",AS446,1),SUBSTITUTE(AS446,"billion","000000000",1))</f>
        <v>#VALUE!</v>
      </c>
      <c r="AU446" s="8"/>
      <c r="AV446" s="8"/>
      <c r="AW446" s="8" t="e">
        <f t="shared" si="105"/>
        <v>#VALUE!</v>
      </c>
      <c r="AX446" t="s">
        <v>2357</v>
      </c>
    </row>
    <row r="447" spans="1:50" ht="39" customHeight="1" x14ac:dyDescent="0.35">
      <c r="A447" t="s">
        <v>990</v>
      </c>
      <c r="B447" t="e" cm="1">
        <f t="array" ref="B447">IF(SEARCH("DATA SCIENTIST",UPPER(A447),1),"DATA SCIENTIST",IF(SEARCH("DATA ANALYST",UPPER(A447),1),"DATA ANALYST",IF(SEARCH("DATA ENGINEER",UPPER(A447),1),"DATA ENGINEER",others)))</f>
        <v>#VALUE!</v>
      </c>
      <c r="C447" t="s">
        <v>2378</v>
      </c>
      <c r="D447" t="s">
        <v>1458</v>
      </c>
      <c r="G447">
        <v>50</v>
      </c>
      <c r="H447">
        <v>50</v>
      </c>
      <c r="K447" t="s">
        <v>2475</v>
      </c>
      <c r="L447">
        <v>89</v>
      </c>
      <c r="O447">
        <v>89</v>
      </c>
      <c r="P447" t="s">
        <v>2487</v>
      </c>
      <c r="Q447">
        <v>69.5</v>
      </c>
      <c r="R447" t="s">
        <v>2730</v>
      </c>
      <c r="S447" s="1" t="s">
        <v>1653</v>
      </c>
      <c r="T447" s="1">
        <v>0</v>
      </c>
      <c r="U447" s="1">
        <v>0</v>
      </c>
      <c r="V447" s="1">
        <v>1</v>
      </c>
      <c r="W447" s="1">
        <v>0</v>
      </c>
      <c r="X447" s="1">
        <v>0</v>
      </c>
      <c r="Y447" s="1">
        <v>1</v>
      </c>
      <c r="Z447" s="1">
        <v>1893</v>
      </c>
      <c r="AA447">
        <v>3.7</v>
      </c>
      <c r="AB447" s="1" t="s">
        <v>1654</v>
      </c>
      <c r="AC447" s="1" t="s">
        <v>2044</v>
      </c>
      <c r="AD447" t="s">
        <v>311</v>
      </c>
      <c r="AE447" t="s">
        <v>2380</v>
      </c>
      <c r="AF447" t="s">
        <v>923</v>
      </c>
      <c r="AG447">
        <v>0</v>
      </c>
      <c r="AH447" t="s">
        <v>52</v>
      </c>
      <c r="AI447">
        <v>201</v>
      </c>
      <c r="AJ447">
        <v>500</v>
      </c>
      <c r="AK447" s="7">
        <f t="shared" si="122"/>
        <v>350.5</v>
      </c>
      <c r="AL447">
        <v>1994</v>
      </c>
      <c r="AM447">
        <v>30</v>
      </c>
      <c r="AN447" t="s">
        <v>18</v>
      </c>
      <c r="AO447" t="s">
        <v>26</v>
      </c>
      <c r="AP447" t="s">
        <v>27</v>
      </c>
      <c r="AQ447" s="8" t="s">
        <v>2400</v>
      </c>
      <c r="AR447" s="8"/>
      <c r="AS447" t="s">
        <v>2411</v>
      </c>
      <c r="AT447" s="10" t="e">
        <f>IF(SEARCH("m",AS503,1),SUBSTITUTE(AS503,"million","000000",1),)</f>
        <v>#VALUE!</v>
      </c>
      <c r="AU447" s="8"/>
      <c r="AV447" s="8" t="s">
        <v>2412</v>
      </c>
      <c r="AW447" s="8" t="e">
        <f t="shared" si="105"/>
        <v>#VALUE!</v>
      </c>
      <c r="AX447" t="s">
        <v>2357</v>
      </c>
    </row>
    <row r="448" spans="1:50" ht="39" customHeight="1" x14ac:dyDescent="0.35">
      <c r="A448" t="s">
        <v>1655</v>
      </c>
      <c r="B448" t="e" cm="1">
        <f t="array" ref="B448">IF(SEARCH("DATA SCIENTIST",UPPER(A448),1),"DATA SCIENTIST",IF(SEARCH("DATA ANALYST",UPPER(A448),1),"DATA ANALYST",IF(SEARCH("DATA ENGINEER",UPPER(A448),1),"DATA ENGINEER",others)))</f>
        <v>#VALUE!</v>
      </c>
      <c r="C448" t="s">
        <v>2427</v>
      </c>
      <c r="D448" t="s">
        <v>203</v>
      </c>
      <c r="G448">
        <v>68</v>
      </c>
      <c r="H448">
        <v>68</v>
      </c>
      <c r="K448" t="s">
        <v>2459</v>
      </c>
      <c r="L448">
        <v>129</v>
      </c>
      <c r="O448">
        <v>129</v>
      </c>
      <c r="P448" t="s">
        <v>2536</v>
      </c>
      <c r="Q448">
        <v>98.5</v>
      </c>
      <c r="R448" t="s">
        <v>2635</v>
      </c>
      <c r="S448" s="1" t="s">
        <v>2329</v>
      </c>
      <c r="T448" s="1">
        <v>1</v>
      </c>
      <c r="U448" s="1">
        <v>0</v>
      </c>
      <c r="V448" s="1">
        <v>0</v>
      </c>
      <c r="W448" s="1">
        <v>1</v>
      </c>
      <c r="X448" s="1">
        <v>1</v>
      </c>
      <c r="Y448" s="1">
        <v>1</v>
      </c>
      <c r="Z448" s="1">
        <v>3956</v>
      </c>
      <c r="AA448">
        <v>3.5</v>
      </c>
      <c r="AB448" s="1" t="s">
        <v>636</v>
      </c>
      <c r="AC448" s="1" t="s">
        <v>1851</v>
      </c>
      <c r="AD448" t="s">
        <v>1656</v>
      </c>
      <c r="AE448" t="s">
        <v>2365</v>
      </c>
      <c r="AF448" t="s">
        <v>62</v>
      </c>
      <c r="AG448">
        <v>0</v>
      </c>
      <c r="AH448" t="s">
        <v>24</v>
      </c>
      <c r="AL448">
        <v>1970</v>
      </c>
      <c r="AM448">
        <v>54</v>
      </c>
      <c r="AN448" t="s">
        <v>53</v>
      </c>
      <c r="AO448" t="s">
        <v>186</v>
      </c>
      <c r="AP448" t="s">
        <v>75</v>
      </c>
      <c r="AQ448" s="8" t="s">
        <v>94</v>
      </c>
      <c r="AR448" s="8"/>
      <c r="AS448" t="s">
        <v>2415</v>
      </c>
      <c r="AT448" s="10" t="e" cm="1">
        <f t="array" ref="AT448">_xlfn.IFS(SEARCH("m",AS448,1),SUBSTITUTE(AS448,"million","000000",1),SEARCH("b",AS448,1),SUBSTITUTE(AS448,"billion","000000000",1))</f>
        <v>#VALUE!</v>
      </c>
      <c r="AU448" s="8"/>
      <c r="AV448" s="8"/>
      <c r="AW448" s="8" t="e">
        <f t="shared" si="105"/>
        <v>#VALUE!</v>
      </c>
      <c r="AX448" t="s">
        <v>637</v>
      </c>
    </row>
    <row r="449" spans="1:50" ht="39" customHeight="1" x14ac:dyDescent="0.35">
      <c r="A449" t="s">
        <v>1657</v>
      </c>
      <c r="B449" t="e" cm="1">
        <f t="array" ref="B449">IF(SEARCH("DATA SCIENTIST",UPPER(A449),1),"DATA SCIENTIST",IF(SEARCH("DATA ANALYST",UPPER(A449),1),"DATA ANALYST",IF(SEARCH("DATA ENGINEER",UPPER(A449),1),"DATA ENGINEER",others)))</f>
        <v>#VALUE!</v>
      </c>
      <c r="C449" t="s">
        <v>2378</v>
      </c>
      <c r="D449" t="s">
        <v>1658</v>
      </c>
      <c r="G449">
        <v>48</v>
      </c>
      <c r="H449">
        <v>48</v>
      </c>
      <c r="K449" t="s">
        <v>2510</v>
      </c>
      <c r="L449">
        <v>113</v>
      </c>
      <c r="O449">
        <v>113</v>
      </c>
      <c r="P449" t="s">
        <v>2498</v>
      </c>
      <c r="Q449">
        <v>80.5</v>
      </c>
      <c r="R449" t="s">
        <v>2662</v>
      </c>
      <c r="S449" s="1" t="s">
        <v>1659</v>
      </c>
      <c r="T449" s="1">
        <v>0</v>
      </c>
      <c r="U449" s="1">
        <v>0</v>
      </c>
      <c r="V449" s="1">
        <v>1</v>
      </c>
      <c r="W449" s="1">
        <v>0</v>
      </c>
      <c r="X449" s="1">
        <v>0</v>
      </c>
      <c r="Y449" s="1">
        <v>1</v>
      </c>
      <c r="Z449" s="1">
        <v>3574</v>
      </c>
      <c r="AA449">
        <v>2.7</v>
      </c>
      <c r="AB449" s="1" t="s">
        <v>809</v>
      </c>
      <c r="AC449" s="1" t="s">
        <v>1881</v>
      </c>
      <c r="AD449" t="s">
        <v>490</v>
      </c>
      <c r="AE449" t="s">
        <v>2360</v>
      </c>
      <c r="AF449" t="s">
        <v>490</v>
      </c>
      <c r="AG449">
        <v>1</v>
      </c>
      <c r="AH449" t="s">
        <v>52</v>
      </c>
      <c r="AI449">
        <v>201</v>
      </c>
      <c r="AJ449">
        <v>500</v>
      </c>
      <c r="AK449" s="7">
        <f t="shared" ref="AK449:AK450" si="123">AVERAGE(AI449,AJ449)</f>
        <v>350.5</v>
      </c>
      <c r="AL449">
        <v>1961</v>
      </c>
      <c r="AM449">
        <v>63</v>
      </c>
      <c r="AN449" t="s">
        <v>18</v>
      </c>
      <c r="AO449" t="s">
        <v>104</v>
      </c>
      <c r="AP449" t="s">
        <v>104</v>
      </c>
      <c r="AQ449" s="8" t="s">
        <v>2402</v>
      </c>
      <c r="AR449" s="8"/>
      <c r="AS449">
        <v>25</v>
      </c>
      <c r="AT449" s="10" t="str">
        <f t="shared" ref="AT449:AT450" si="124">IF(SEARCH("m",AV449,1),_xlfn.CONCAT(AS449,"000000"),0)</f>
        <v>25000000</v>
      </c>
      <c r="AU449" s="8"/>
      <c r="AV449" s="8" t="s">
        <v>2414</v>
      </c>
      <c r="AW449" s="8" t="str">
        <f t="shared" si="105"/>
        <v xml:space="preserve">50 000000 </v>
      </c>
      <c r="AX449" t="s">
        <v>2357</v>
      </c>
    </row>
    <row r="450" spans="1:50" ht="39" customHeight="1" x14ac:dyDescent="0.35">
      <c r="A450" s="2" t="s">
        <v>1660</v>
      </c>
      <c r="B450" t="e" cm="1">
        <f t="array" ref="B450">IF(SEARCH("DATA SCIENTIST",UPPER(A450),1),"DATA SCIENTIST",IF(SEARCH("DATA ANALYST",UPPER(A450),1),"DATA ANALYST",IF(SEARCH("DATA ENGINEER",UPPER(A450),1),"DATA ENGINEER",others)))</f>
        <v>#VALUE!</v>
      </c>
      <c r="C450" t="s">
        <v>2378</v>
      </c>
      <c r="D450" s="2" t="s">
        <v>1661</v>
      </c>
      <c r="E450" s="2"/>
      <c r="F450" s="2"/>
      <c r="G450" s="2">
        <v>27</v>
      </c>
      <c r="H450">
        <v>56</v>
      </c>
      <c r="I450" s="4">
        <v>56160</v>
      </c>
      <c r="J450" s="2">
        <v>56</v>
      </c>
      <c r="K450" s="2" t="s">
        <v>2432</v>
      </c>
      <c r="L450" s="2">
        <v>47</v>
      </c>
      <c r="M450" s="4">
        <v>97760</v>
      </c>
      <c r="N450" s="2">
        <v>98</v>
      </c>
      <c r="O450">
        <v>98</v>
      </c>
      <c r="P450" s="2" t="s">
        <v>2601</v>
      </c>
      <c r="Q450" s="6">
        <v>77</v>
      </c>
      <c r="R450" s="6" t="s">
        <v>2455</v>
      </c>
      <c r="S450" s="3" t="s">
        <v>1662</v>
      </c>
      <c r="T450" s="1">
        <v>0</v>
      </c>
      <c r="U450" s="1">
        <v>0</v>
      </c>
      <c r="V450" s="1">
        <v>1</v>
      </c>
      <c r="W450" s="1">
        <v>0</v>
      </c>
      <c r="X450" s="1">
        <v>0</v>
      </c>
      <c r="Y450" s="1">
        <v>0</v>
      </c>
      <c r="Z450" s="1">
        <v>3755</v>
      </c>
      <c r="AA450" s="2">
        <v>3.8</v>
      </c>
      <c r="AB450" s="3" t="s">
        <v>1663</v>
      </c>
      <c r="AC450" s="3" t="s">
        <v>2045</v>
      </c>
      <c r="AD450" s="2" t="s">
        <v>1664</v>
      </c>
      <c r="AE450" t="s">
        <v>2367</v>
      </c>
      <c r="AF450" s="2" t="s">
        <v>1664</v>
      </c>
      <c r="AG450">
        <v>1</v>
      </c>
      <c r="AH450" s="2" t="s">
        <v>45</v>
      </c>
      <c r="AI450">
        <v>51</v>
      </c>
      <c r="AJ450">
        <v>200</v>
      </c>
      <c r="AK450" s="7">
        <f t="shared" si="123"/>
        <v>125.5</v>
      </c>
      <c r="AL450" s="2">
        <v>2008</v>
      </c>
      <c r="AM450">
        <v>16</v>
      </c>
      <c r="AN450" s="2" t="s">
        <v>18</v>
      </c>
      <c r="AO450" s="2" t="s">
        <v>104</v>
      </c>
      <c r="AP450" s="2" t="s">
        <v>104</v>
      </c>
      <c r="AQ450" s="8" t="s">
        <v>2404</v>
      </c>
      <c r="AR450" s="9"/>
      <c r="AS450">
        <v>10</v>
      </c>
      <c r="AT450" s="10" t="str">
        <f t="shared" si="124"/>
        <v>10000000</v>
      </c>
      <c r="AU450" s="9"/>
      <c r="AV450" s="9" t="s">
        <v>2417</v>
      </c>
      <c r="AW450" s="8" t="str">
        <f t="shared" si="105"/>
        <v xml:space="preserve">25 000000 </v>
      </c>
      <c r="AX450" s="2" t="s">
        <v>2357</v>
      </c>
    </row>
    <row r="451" spans="1:50" ht="39" customHeight="1" x14ac:dyDescent="0.35">
      <c r="A451" t="s">
        <v>1665</v>
      </c>
      <c r="B451" t="e" cm="1">
        <f t="array" ref="B451">IF(SEARCH("DATA SCIENTIST",UPPER(A451),1),"DATA SCIENTIST",IF(SEARCH("DATA ANALYST",UPPER(A451),1),"DATA ANALYST",IF(SEARCH("DATA ENGINEER",UPPER(A451),1),"DATA ENGINEER",others)))</f>
        <v>#VALUE!</v>
      </c>
      <c r="C451" t="s">
        <v>2378</v>
      </c>
      <c r="D451" t="s">
        <v>420</v>
      </c>
      <c r="G451">
        <v>74</v>
      </c>
      <c r="H451">
        <v>74</v>
      </c>
      <c r="K451" t="s">
        <v>2458</v>
      </c>
      <c r="L451">
        <v>124</v>
      </c>
      <c r="O451">
        <v>124</v>
      </c>
      <c r="P451" t="s">
        <v>2501</v>
      </c>
      <c r="Q451">
        <v>99</v>
      </c>
      <c r="R451" t="s">
        <v>2476</v>
      </c>
      <c r="S451" s="1" t="s">
        <v>1666</v>
      </c>
      <c r="T451" s="1">
        <v>1</v>
      </c>
      <c r="U451" s="1">
        <v>1</v>
      </c>
      <c r="V451" s="1">
        <v>0</v>
      </c>
      <c r="W451" s="1">
        <v>0</v>
      </c>
      <c r="X451" s="1">
        <v>0</v>
      </c>
      <c r="Y451" s="1">
        <v>1</v>
      </c>
      <c r="Z451" s="1">
        <v>4431</v>
      </c>
      <c r="AA451">
        <v>3.7</v>
      </c>
      <c r="AB451" s="1" t="s">
        <v>1309</v>
      </c>
      <c r="AC451" s="1" t="s">
        <v>1972</v>
      </c>
      <c r="AD451" t="s">
        <v>1667</v>
      </c>
      <c r="AE451" t="s">
        <v>2360</v>
      </c>
      <c r="AF451" t="s">
        <v>973</v>
      </c>
      <c r="AG451">
        <v>0</v>
      </c>
      <c r="AH451" t="s">
        <v>24</v>
      </c>
      <c r="AL451">
        <v>1922</v>
      </c>
      <c r="AM451">
        <v>102</v>
      </c>
      <c r="AN451" t="s">
        <v>53</v>
      </c>
      <c r="AO451" t="s">
        <v>19</v>
      </c>
      <c r="AP451" t="s">
        <v>19</v>
      </c>
      <c r="AQ451" s="8" t="s">
        <v>94</v>
      </c>
      <c r="AR451" s="8"/>
      <c r="AS451" t="s">
        <v>2415</v>
      </c>
      <c r="AT451" s="10" t="e" cm="1">
        <f t="array" ref="AT451">_xlfn.IFS(SEARCH("m",AS451,1),SUBSTITUTE(AS451,"million","000000",1),SEARCH("b",AS451,1),SUBSTITUTE(AS451,"billion","000000000",1))</f>
        <v>#VALUE!</v>
      </c>
      <c r="AU451" s="8"/>
      <c r="AV451" s="8"/>
      <c r="AW451" s="8" t="e">
        <f t="shared" ref="AW451:AW474" si="125">IF(SEARCH("m",AV451,1),SUBSTITUTE(AV451,"million","000000",1),SUBSTITUTE(AV451,"billion","000000000",1))</f>
        <v>#VALUE!</v>
      </c>
      <c r="AX451" t="s">
        <v>2357</v>
      </c>
    </row>
    <row r="452" spans="1:50" ht="39" customHeight="1" x14ac:dyDescent="0.35">
      <c r="A452" t="s">
        <v>1668</v>
      </c>
      <c r="B452" t="e" cm="1">
        <f t="array" ref="B452">IF(SEARCH("DATA SCIENTIST",UPPER(A452),1),"DATA SCIENTIST",IF(SEARCH("DATA ANALYST",UPPER(A452),1),"DATA ANALYST",IF(SEARCH("DATA ENGINEER",UPPER(A452),1),"DATA ENGINEER",others)))</f>
        <v>#VALUE!</v>
      </c>
      <c r="C452" t="s">
        <v>2378</v>
      </c>
      <c r="D452" t="s">
        <v>1669</v>
      </c>
      <c r="G452">
        <v>68</v>
      </c>
      <c r="H452">
        <v>68</v>
      </c>
      <c r="K452" t="s">
        <v>2459</v>
      </c>
      <c r="L452">
        <v>125</v>
      </c>
      <c r="O452">
        <v>125</v>
      </c>
      <c r="P452" t="s">
        <v>2533</v>
      </c>
      <c r="Q452">
        <v>96.5</v>
      </c>
      <c r="R452" t="s">
        <v>2696</v>
      </c>
      <c r="S452" s="1" t="s">
        <v>1670</v>
      </c>
      <c r="T452" s="1">
        <v>0</v>
      </c>
      <c r="U452" s="1">
        <v>0</v>
      </c>
      <c r="V452" s="1">
        <v>1</v>
      </c>
      <c r="W452" s="1">
        <v>0</v>
      </c>
      <c r="X452" s="1">
        <v>0</v>
      </c>
      <c r="Y452" s="1">
        <v>0</v>
      </c>
      <c r="Z452" s="1">
        <v>4467</v>
      </c>
      <c r="AA452">
        <v>3.8</v>
      </c>
      <c r="AB452" s="1" t="s">
        <v>1241</v>
      </c>
      <c r="AC452" s="1" t="s">
        <v>1961</v>
      </c>
      <c r="AD452" t="s">
        <v>102</v>
      </c>
      <c r="AE452" t="s">
        <v>2367</v>
      </c>
      <c r="AF452" t="s">
        <v>102</v>
      </c>
      <c r="AG452">
        <v>1</v>
      </c>
      <c r="AH452" t="s">
        <v>17</v>
      </c>
      <c r="AI452">
        <v>501</v>
      </c>
      <c r="AJ452">
        <v>1000</v>
      </c>
      <c r="AK452" s="7">
        <f>AVERAGE(AI452,AJ452)</f>
        <v>750.5</v>
      </c>
      <c r="AL452">
        <v>2008</v>
      </c>
      <c r="AM452">
        <v>16</v>
      </c>
      <c r="AN452" t="s">
        <v>53</v>
      </c>
      <c r="AO452" t="s">
        <v>104</v>
      </c>
      <c r="AP452" t="s">
        <v>104</v>
      </c>
      <c r="AQ452" s="8" t="s">
        <v>2397</v>
      </c>
      <c r="AR452" s="8"/>
      <c r="AS452">
        <v>50</v>
      </c>
      <c r="AT452" s="10" t="str">
        <f>IF(SEARCH("m",AV452,1),_xlfn.CONCAT(AS452,"000000"),0)</f>
        <v>50000000</v>
      </c>
      <c r="AU452" s="8"/>
      <c r="AV452" s="8" t="s">
        <v>2408</v>
      </c>
      <c r="AW452" s="8" t="str">
        <f t="shared" si="125"/>
        <v xml:space="preserve">100 000000 </v>
      </c>
      <c r="AX452" t="s">
        <v>2357</v>
      </c>
    </row>
    <row r="453" spans="1:50" ht="39" customHeight="1" x14ac:dyDescent="0.35">
      <c r="A453" t="s">
        <v>1671</v>
      </c>
      <c r="B453" t="e" cm="1">
        <f t="array" ref="B453">IF(SEARCH("DATA SCIENTIST",UPPER(A453),1),"DATA SCIENTIST",IF(SEARCH("DATA ANALYST",UPPER(A453),1),"DATA ANALYST",IF(SEARCH("DATA ENGINEER",UPPER(A453),1),"DATA ENGINEER",others)))</f>
        <v>#VALUE!</v>
      </c>
      <c r="C453" t="s">
        <v>2378</v>
      </c>
      <c r="D453" t="s">
        <v>1672</v>
      </c>
      <c r="G453">
        <v>39</v>
      </c>
      <c r="H453">
        <v>39</v>
      </c>
      <c r="K453" t="s">
        <v>2483</v>
      </c>
      <c r="L453">
        <v>67</v>
      </c>
      <c r="O453">
        <v>67</v>
      </c>
      <c r="P453" t="s">
        <v>2444</v>
      </c>
      <c r="Q453">
        <v>53</v>
      </c>
      <c r="R453" t="s">
        <v>2429</v>
      </c>
      <c r="S453" s="1" t="s">
        <v>1673</v>
      </c>
      <c r="T453" s="1">
        <v>0</v>
      </c>
      <c r="U453" s="1">
        <v>1</v>
      </c>
      <c r="V453" s="1">
        <v>0</v>
      </c>
      <c r="W453" s="1">
        <v>0</v>
      </c>
      <c r="X453" s="1">
        <v>0</v>
      </c>
      <c r="Y453" s="1">
        <v>0</v>
      </c>
      <c r="Z453" s="1">
        <v>3448</v>
      </c>
      <c r="AA453">
        <v>3.3</v>
      </c>
      <c r="AB453" s="1" t="s">
        <v>254</v>
      </c>
      <c r="AC453" s="1" t="s">
        <v>1765</v>
      </c>
      <c r="AD453" t="s">
        <v>255</v>
      </c>
      <c r="AE453" t="s">
        <v>2367</v>
      </c>
      <c r="AF453" t="s">
        <v>255</v>
      </c>
      <c r="AG453">
        <v>1</v>
      </c>
      <c r="AH453" t="s">
        <v>24</v>
      </c>
      <c r="AL453">
        <v>1912</v>
      </c>
      <c r="AM453">
        <v>112</v>
      </c>
      <c r="AN453" t="s">
        <v>18</v>
      </c>
      <c r="AO453" t="s">
        <v>129</v>
      </c>
      <c r="AP453" t="s">
        <v>130</v>
      </c>
      <c r="AQ453" s="8" t="s">
        <v>94</v>
      </c>
      <c r="AR453" s="8"/>
      <c r="AS453" t="s">
        <v>2415</v>
      </c>
      <c r="AT453" s="10" t="e" cm="1">
        <f t="array" ref="AT453">_xlfn.IFS(SEARCH("m",AS453,1),SUBSTITUTE(AS453,"million","000000",1),SEARCH("b",AS453,1),SUBSTITUTE(AS453,"billion","000000000",1))</f>
        <v>#VALUE!</v>
      </c>
      <c r="AU453" s="8"/>
      <c r="AV453" s="8"/>
      <c r="AW453" s="8" t="e">
        <f t="shared" si="125"/>
        <v>#VALUE!</v>
      </c>
      <c r="AX453" t="s">
        <v>256</v>
      </c>
    </row>
    <row r="454" spans="1:50" ht="39" customHeight="1" x14ac:dyDescent="0.35">
      <c r="A454" t="s">
        <v>1674</v>
      </c>
      <c r="B454" t="e" cm="1">
        <f t="array" ref="B454">IF(SEARCH("DATA SCIENTIST",UPPER(A454),1),"DATA SCIENTIST",IF(SEARCH("DATA ANALYST",UPPER(A454),1),"DATA ANALYST",IF(SEARCH("DATA ENGINEER",UPPER(A454),1),"DATA ENGINEER",others)))</f>
        <v>#VALUE!</v>
      </c>
      <c r="C454" t="s">
        <v>2378</v>
      </c>
      <c r="D454" t="s">
        <v>1675</v>
      </c>
      <c r="G454">
        <v>71</v>
      </c>
      <c r="H454">
        <v>71</v>
      </c>
      <c r="K454" t="s">
        <v>2434</v>
      </c>
      <c r="L454">
        <v>135</v>
      </c>
      <c r="O454">
        <v>135</v>
      </c>
      <c r="P454" t="s">
        <v>2535</v>
      </c>
      <c r="Q454">
        <v>103</v>
      </c>
      <c r="R454" t="s">
        <v>2591</v>
      </c>
      <c r="S454" s="1" t="s">
        <v>1676</v>
      </c>
      <c r="T454" s="1">
        <v>0</v>
      </c>
      <c r="U454" s="1">
        <v>1</v>
      </c>
      <c r="V454" s="1">
        <v>0</v>
      </c>
      <c r="W454" s="1">
        <v>1</v>
      </c>
      <c r="X454" s="1">
        <v>1</v>
      </c>
      <c r="Y454" s="1">
        <v>1</v>
      </c>
      <c r="Z454" s="1">
        <v>4582</v>
      </c>
      <c r="AA454">
        <v>2.7</v>
      </c>
      <c r="AB454" s="1" t="s">
        <v>1677</v>
      </c>
      <c r="AC454" s="1" t="s">
        <v>2046</v>
      </c>
      <c r="AD454" t="s">
        <v>498</v>
      </c>
      <c r="AE454" t="s">
        <v>2365</v>
      </c>
      <c r="AF454" t="s">
        <v>498</v>
      </c>
      <c r="AG454">
        <v>1</v>
      </c>
      <c r="AH454" t="s">
        <v>208</v>
      </c>
      <c r="AI454">
        <v>1</v>
      </c>
      <c r="AJ454">
        <v>50</v>
      </c>
      <c r="AK454" s="7">
        <f>AVERAGE(AI454,AJ454)</f>
        <v>25.5</v>
      </c>
      <c r="AL454">
        <v>2011</v>
      </c>
      <c r="AM454">
        <v>13</v>
      </c>
      <c r="AN454" t="s">
        <v>18</v>
      </c>
      <c r="AO454" t="s">
        <v>122</v>
      </c>
      <c r="AP454" t="s">
        <v>75</v>
      </c>
      <c r="AQ454" s="8" t="s">
        <v>47</v>
      </c>
      <c r="AR454" s="8" t="s">
        <v>47</v>
      </c>
      <c r="AT454" s="10" t="e" cm="1">
        <f t="array" ref="AT454">_xlfn.IFS(SEARCH("m",AS454,1),SUBSTITUTE(AS454,"million","000000",1),SEARCH("b",AS454,1),SUBSTITUTE(AS454,"billion","000000000",1))</f>
        <v>#VALUE!</v>
      </c>
      <c r="AU454" s="8"/>
      <c r="AV454" s="8"/>
      <c r="AW454" s="8" t="e">
        <f t="shared" si="125"/>
        <v>#VALUE!</v>
      </c>
      <c r="AX454" t="s">
        <v>2357</v>
      </c>
    </row>
    <row r="455" spans="1:50" ht="39" customHeight="1" x14ac:dyDescent="0.35">
      <c r="A455" t="s">
        <v>1678</v>
      </c>
      <c r="B455" t="e" cm="1">
        <f t="array" ref="B455">IF(SEARCH("DATA SCIENTIST",UPPER(A455),1),"DATA SCIENTIST",IF(SEARCH("DATA ANALYST",UPPER(A455),1),"DATA ANALYST",IF(SEARCH("DATA ENGINEER",UPPER(A455),1),"DATA ENGINEER",others)))</f>
        <v>#VALUE!</v>
      </c>
      <c r="C455" t="s">
        <v>2378</v>
      </c>
      <c r="D455" t="s">
        <v>1679</v>
      </c>
      <c r="G455">
        <v>61</v>
      </c>
      <c r="H455">
        <v>61</v>
      </c>
      <c r="K455" t="s">
        <v>2469</v>
      </c>
      <c r="L455">
        <v>123</v>
      </c>
      <c r="O455">
        <v>123</v>
      </c>
      <c r="P455" t="s">
        <v>2567</v>
      </c>
      <c r="Q455">
        <v>92</v>
      </c>
      <c r="R455" t="s">
        <v>2526</v>
      </c>
      <c r="S455" s="1" t="s">
        <v>1680</v>
      </c>
      <c r="T455" s="1">
        <v>0</v>
      </c>
      <c r="U455" s="1">
        <v>0</v>
      </c>
      <c r="V455" s="1">
        <v>0</v>
      </c>
      <c r="W455" s="1">
        <v>0</v>
      </c>
      <c r="X455" s="1">
        <v>0</v>
      </c>
      <c r="Y455" s="1">
        <v>0</v>
      </c>
      <c r="Z455" s="1">
        <v>2391</v>
      </c>
      <c r="AA455">
        <v>3.9</v>
      </c>
      <c r="AB455" s="1" t="s">
        <v>1107</v>
      </c>
      <c r="AC455" s="1" t="s">
        <v>1939</v>
      </c>
      <c r="AD455" t="s">
        <v>1437</v>
      </c>
      <c r="AE455" t="s">
        <v>2360</v>
      </c>
      <c r="AF455" t="s">
        <v>1108</v>
      </c>
      <c r="AG455">
        <v>0</v>
      </c>
      <c r="AH455" t="s">
        <v>24</v>
      </c>
      <c r="AL455">
        <v>1913</v>
      </c>
      <c r="AM455">
        <v>111</v>
      </c>
      <c r="AN455" t="s">
        <v>53</v>
      </c>
      <c r="AO455" t="s">
        <v>104</v>
      </c>
      <c r="AP455" t="s">
        <v>104</v>
      </c>
      <c r="AQ455" s="8" t="s">
        <v>94</v>
      </c>
      <c r="AR455" s="8"/>
      <c r="AS455" t="s">
        <v>2415</v>
      </c>
      <c r="AT455" s="10" t="e" cm="1">
        <f t="array" ref="AT455">_xlfn.IFS(SEARCH("m",AS455,1),SUBSTITUTE(AS455,"million","000000",1),SEARCH("b",AS455,1),SUBSTITUTE(AS455,"billion","000000000",1))</f>
        <v>#VALUE!</v>
      </c>
      <c r="AU455" s="8"/>
      <c r="AV455" s="8"/>
      <c r="AW455" s="8" t="e">
        <f t="shared" si="125"/>
        <v>#VALUE!</v>
      </c>
      <c r="AX455" t="s">
        <v>1109</v>
      </c>
    </row>
    <row r="456" spans="1:50" ht="39" customHeight="1" x14ac:dyDescent="0.35">
      <c r="A456" t="s">
        <v>2064</v>
      </c>
      <c r="B456" t="str" cm="1">
        <f t="array" ref="B456">IF(SEARCH("DATA SCIENTIST",UPPER(A456),1),"DATA SCIENTIST",IF(SEARCH("DATA ANALYST",UPPER(A456),1),"DATA ANALYST",IF(SEARCH("DATA ENGINEER",UPPER(A456),1),"DATA ENGINEER",others)))</f>
        <v>DATA SCIENTIST</v>
      </c>
      <c r="C456" t="s">
        <v>2378</v>
      </c>
      <c r="D456" t="s">
        <v>1681</v>
      </c>
      <c r="G456">
        <v>87</v>
      </c>
      <c r="H456">
        <v>87</v>
      </c>
      <c r="K456" t="s">
        <v>2531</v>
      </c>
      <c r="L456">
        <v>141</v>
      </c>
      <c r="O456">
        <v>141</v>
      </c>
      <c r="P456" t="s">
        <v>2563</v>
      </c>
      <c r="Q456">
        <v>114</v>
      </c>
      <c r="R456" t="s">
        <v>2507</v>
      </c>
      <c r="S456" s="1" t="s">
        <v>2330</v>
      </c>
      <c r="T456" s="1">
        <v>1</v>
      </c>
      <c r="U456" s="1">
        <v>1</v>
      </c>
      <c r="V456" s="1">
        <v>1</v>
      </c>
      <c r="W456" s="1">
        <v>1</v>
      </c>
      <c r="X456" s="1">
        <v>0</v>
      </c>
      <c r="Y456" s="1">
        <v>1</v>
      </c>
      <c r="Z456" s="1">
        <v>4698</v>
      </c>
      <c r="AA456">
        <v>3.6</v>
      </c>
      <c r="AB456" s="1" t="s">
        <v>1318</v>
      </c>
      <c r="AC456" s="1" t="s">
        <v>1974</v>
      </c>
      <c r="AD456" t="s">
        <v>1319</v>
      </c>
      <c r="AE456" t="s">
        <v>2368</v>
      </c>
      <c r="AF456" t="s">
        <v>1319</v>
      </c>
      <c r="AG456">
        <v>1</v>
      </c>
      <c r="AH456" t="s">
        <v>37</v>
      </c>
      <c r="AI456">
        <v>1001</v>
      </c>
      <c r="AJ456">
        <v>5000</v>
      </c>
      <c r="AK456" s="7">
        <f t="shared" ref="AK456:AK459" si="126">AVERAGE(AI456,AJ456)</f>
        <v>3000.5</v>
      </c>
      <c r="AL456">
        <v>1989</v>
      </c>
      <c r="AM456">
        <v>35</v>
      </c>
      <c r="AN456" t="s">
        <v>18</v>
      </c>
      <c r="AO456" t="s">
        <v>46</v>
      </c>
      <c r="AP456" t="s">
        <v>32</v>
      </c>
      <c r="AQ456" s="8" t="s">
        <v>47</v>
      </c>
      <c r="AR456" s="8" t="s">
        <v>47</v>
      </c>
      <c r="AT456" s="10" t="e" cm="1">
        <f t="array" ref="AT456">_xlfn.IFS(SEARCH("m",AS456,1),SUBSTITUTE(AS456,"million","000000",1),SEARCH("b",AS456,1),SUBSTITUTE(AS456,"billion","000000000",1))</f>
        <v>#VALUE!</v>
      </c>
      <c r="AU456" s="8"/>
      <c r="AV456" s="8"/>
      <c r="AW456" s="8" t="e">
        <f t="shared" si="125"/>
        <v>#VALUE!</v>
      </c>
      <c r="AX456" t="s">
        <v>2357</v>
      </c>
    </row>
    <row r="457" spans="1:50" ht="39" customHeight="1" x14ac:dyDescent="0.35">
      <c r="A457" t="s">
        <v>2064</v>
      </c>
      <c r="B457" t="str" cm="1">
        <f t="array" ref="B457">IF(SEARCH("DATA SCIENTIST",UPPER(A457),1),"DATA SCIENTIST",IF(SEARCH("DATA ANALYST",UPPER(A457),1),"DATA ANALYST",IF(SEARCH("DATA ENGINEER",UPPER(A457),1),"DATA ENGINEER",others)))</f>
        <v>DATA SCIENTIST</v>
      </c>
      <c r="C457" t="s">
        <v>2378</v>
      </c>
      <c r="D457" t="s">
        <v>1682</v>
      </c>
      <c r="G457">
        <v>71</v>
      </c>
      <c r="H457">
        <v>71</v>
      </c>
      <c r="K457" t="s">
        <v>2434</v>
      </c>
      <c r="L457">
        <v>121</v>
      </c>
      <c r="O457">
        <v>121</v>
      </c>
      <c r="P457" t="s">
        <v>2489</v>
      </c>
      <c r="Q457">
        <v>96</v>
      </c>
      <c r="R457" t="s">
        <v>2472</v>
      </c>
      <c r="S457" s="1" t="s">
        <v>1683</v>
      </c>
      <c r="T457" s="1">
        <v>0</v>
      </c>
      <c r="U457" s="1">
        <v>0</v>
      </c>
      <c r="V457" s="1">
        <v>1</v>
      </c>
      <c r="W457" s="1">
        <v>0</v>
      </c>
      <c r="X457" s="1">
        <v>0</v>
      </c>
      <c r="Y457" s="1">
        <v>0</v>
      </c>
      <c r="Z457" s="1">
        <v>3775</v>
      </c>
      <c r="AA457">
        <v>3.5</v>
      </c>
      <c r="AB457" s="1" t="s">
        <v>1684</v>
      </c>
      <c r="AC457" s="1" t="s">
        <v>2047</v>
      </c>
      <c r="AD457" t="s">
        <v>333</v>
      </c>
      <c r="AE457" t="s">
        <v>2379</v>
      </c>
      <c r="AF457" t="s">
        <v>1685</v>
      </c>
      <c r="AG457">
        <v>0</v>
      </c>
      <c r="AH457" t="s">
        <v>208</v>
      </c>
      <c r="AI457">
        <v>1</v>
      </c>
      <c r="AJ457">
        <v>50</v>
      </c>
      <c r="AK457" s="7">
        <f t="shared" si="126"/>
        <v>25.5</v>
      </c>
      <c r="AL457" t="s">
        <v>2357</v>
      </c>
      <c r="AM457" t="s">
        <v>2357</v>
      </c>
      <c r="AN457" t="s">
        <v>1424</v>
      </c>
      <c r="AO457" t="s">
        <v>969</v>
      </c>
      <c r="AP457" t="s">
        <v>441</v>
      </c>
      <c r="AQ457" s="8" t="s">
        <v>2406</v>
      </c>
      <c r="AR457" s="8"/>
      <c r="AS457">
        <v>5</v>
      </c>
      <c r="AT457" s="10" t="str">
        <f t="shared" ref="AT457:AT459" si="127">IF(SEARCH("m",AV457,1),_xlfn.CONCAT(AS457,"000000"),0)</f>
        <v>5000000</v>
      </c>
      <c r="AU457" s="8"/>
      <c r="AV457" s="8" t="s">
        <v>2421</v>
      </c>
      <c r="AW457" s="8" t="str">
        <f t="shared" si="125"/>
        <v xml:space="preserve">10 000000 </v>
      </c>
      <c r="AX457" t="s">
        <v>2357</v>
      </c>
    </row>
    <row r="458" spans="1:50" ht="39" customHeight="1" x14ac:dyDescent="0.35">
      <c r="A458" t="s">
        <v>2064</v>
      </c>
      <c r="B458" t="str" cm="1">
        <f t="array" ref="B458">IF(SEARCH("DATA SCIENTIST",UPPER(A458),1),"DATA SCIENTIST",IF(SEARCH("DATA ANALYST",UPPER(A458),1),"DATA ANALYST",IF(SEARCH("DATA ENGINEER",UPPER(A458),1),"DATA ENGINEER",others)))</f>
        <v>DATA SCIENTIST</v>
      </c>
      <c r="C458" t="s">
        <v>2378</v>
      </c>
      <c r="D458" t="s">
        <v>1686</v>
      </c>
      <c r="G458">
        <v>72</v>
      </c>
      <c r="H458">
        <v>72</v>
      </c>
      <c r="K458" t="s">
        <v>2452</v>
      </c>
      <c r="L458">
        <v>121</v>
      </c>
      <c r="O458">
        <v>121</v>
      </c>
      <c r="P458" t="s">
        <v>2489</v>
      </c>
      <c r="Q458">
        <v>96.5</v>
      </c>
      <c r="R458" t="s">
        <v>2696</v>
      </c>
      <c r="S458" s="1" t="s">
        <v>2331</v>
      </c>
      <c r="T458" s="1">
        <v>1</v>
      </c>
      <c r="U458" s="1">
        <v>1</v>
      </c>
      <c r="V458" s="1">
        <v>0</v>
      </c>
      <c r="W458" s="1">
        <v>0</v>
      </c>
      <c r="X458" s="1">
        <v>0</v>
      </c>
      <c r="Y458" s="1">
        <v>1</v>
      </c>
      <c r="Z458" s="1">
        <v>4662</v>
      </c>
      <c r="AA458">
        <v>3.4</v>
      </c>
      <c r="AB458" s="1" t="s">
        <v>1687</v>
      </c>
      <c r="AC458" s="1" t="s">
        <v>2048</v>
      </c>
      <c r="AD458" t="s">
        <v>225</v>
      </c>
      <c r="AE458" t="s">
        <v>2375</v>
      </c>
      <c r="AF458" t="s">
        <v>439</v>
      </c>
      <c r="AG458">
        <v>0</v>
      </c>
      <c r="AH458" t="s">
        <v>45</v>
      </c>
      <c r="AI458">
        <v>51</v>
      </c>
      <c r="AJ458">
        <v>200</v>
      </c>
      <c r="AK458" s="7">
        <f t="shared" si="126"/>
        <v>125.5</v>
      </c>
      <c r="AL458">
        <v>1997</v>
      </c>
      <c r="AM458">
        <v>27</v>
      </c>
      <c r="AN458" t="s">
        <v>18</v>
      </c>
      <c r="AO458" t="s">
        <v>64</v>
      </c>
      <c r="AP458" t="s">
        <v>32</v>
      </c>
      <c r="AQ458" s="8" t="s">
        <v>2404</v>
      </c>
      <c r="AR458" s="8"/>
      <c r="AS458">
        <v>10</v>
      </c>
      <c r="AT458" s="10" t="str">
        <f t="shared" si="127"/>
        <v>10000000</v>
      </c>
      <c r="AU458" s="8"/>
      <c r="AV458" s="8" t="s">
        <v>2417</v>
      </c>
      <c r="AW458" s="8" t="str">
        <f t="shared" si="125"/>
        <v xml:space="preserve">25 000000 </v>
      </c>
      <c r="AX458" t="s">
        <v>2357</v>
      </c>
    </row>
    <row r="459" spans="1:50" ht="39" customHeight="1" x14ac:dyDescent="0.35">
      <c r="A459" t="s">
        <v>2064</v>
      </c>
      <c r="B459" t="str" cm="1">
        <f t="array" ref="B459">IF(SEARCH("DATA SCIENTIST",UPPER(A459),1),"DATA SCIENTIST",IF(SEARCH("DATA ANALYST",UPPER(A459),1),"DATA ANALYST",IF(SEARCH("DATA ENGINEER",UPPER(A459),1),"DATA ENGINEER",others)))</f>
        <v>DATA SCIENTIST</v>
      </c>
      <c r="C459" t="s">
        <v>2378</v>
      </c>
      <c r="D459" t="s">
        <v>1688</v>
      </c>
      <c r="G459">
        <v>51</v>
      </c>
      <c r="H459">
        <v>51</v>
      </c>
      <c r="K459" t="s">
        <v>2497</v>
      </c>
      <c r="L459">
        <v>88</v>
      </c>
      <c r="O459">
        <v>88</v>
      </c>
      <c r="P459" t="s">
        <v>2470</v>
      </c>
      <c r="Q459">
        <v>69.5</v>
      </c>
      <c r="R459" t="s">
        <v>2730</v>
      </c>
      <c r="S459" t="s">
        <v>2332</v>
      </c>
      <c r="T459" s="1">
        <v>1</v>
      </c>
      <c r="U459" s="1">
        <v>1</v>
      </c>
      <c r="V459" s="1">
        <v>1</v>
      </c>
      <c r="W459" s="1">
        <v>0</v>
      </c>
      <c r="X459" s="1">
        <v>0</v>
      </c>
      <c r="Y459" s="1">
        <v>1</v>
      </c>
      <c r="Z459" s="1">
        <v>3728</v>
      </c>
      <c r="AA459">
        <v>4.3</v>
      </c>
      <c r="AB459" s="1" t="s">
        <v>1689</v>
      </c>
      <c r="AC459" s="1" t="s">
        <v>2049</v>
      </c>
      <c r="AD459" t="s">
        <v>465</v>
      </c>
      <c r="AE459" t="s">
        <v>2386</v>
      </c>
      <c r="AF459" t="s">
        <v>1382</v>
      </c>
      <c r="AG459">
        <v>0</v>
      </c>
      <c r="AH459" t="s">
        <v>52</v>
      </c>
      <c r="AI459">
        <v>201</v>
      </c>
      <c r="AJ459">
        <v>500</v>
      </c>
      <c r="AK459" s="7">
        <f t="shared" si="126"/>
        <v>350.5</v>
      </c>
      <c r="AL459">
        <v>1969</v>
      </c>
      <c r="AM459">
        <v>55</v>
      </c>
      <c r="AN459" t="s">
        <v>18</v>
      </c>
      <c r="AO459" t="s">
        <v>181</v>
      </c>
      <c r="AP459" t="s">
        <v>75</v>
      </c>
      <c r="AQ459" s="8" t="s">
        <v>2397</v>
      </c>
      <c r="AR459" s="8"/>
      <c r="AS459">
        <v>50</v>
      </c>
      <c r="AT459" s="10" t="str">
        <f t="shared" si="127"/>
        <v>50000000</v>
      </c>
      <c r="AU459" s="8"/>
      <c r="AV459" s="8" t="s">
        <v>2408</v>
      </c>
      <c r="AW459" s="8" t="str">
        <f t="shared" si="125"/>
        <v xml:space="preserve">100 000000 </v>
      </c>
      <c r="AX459" t="s">
        <v>2357</v>
      </c>
    </row>
    <row r="460" spans="1:50" ht="39" customHeight="1" x14ac:dyDescent="0.35">
      <c r="A460" t="s">
        <v>2064</v>
      </c>
      <c r="B460" t="str" cm="1">
        <f t="array" ref="B460">IF(SEARCH("DATA SCIENTIST",UPPER(A460),1),"DATA SCIENTIST",IF(SEARCH("DATA ANALYST",UPPER(A460),1),"DATA ANALYST",IF(SEARCH("DATA ENGINEER",UPPER(A460),1),"DATA ENGINEER",others)))</f>
        <v>DATA SCIENTIST</v>
      </c>
      <c r="C460" t="s">
        <v>2378</v>
      </c>
      <c r="D460" t="s">
        <v>1690</v>
      </c>
      <c r="G460">
        <v>101</v>
      </c>
      <c r="H460">
        <v>101</v>
      </c>
      <c r="K460" t="s">
        <v>2532</v>
      </c>
      <c r="L460">
        <v>141</v>
      </c>
      <c r="O460">
        <v>141</v>
      </c>
      <c r="P460" t="s">
        <v>2563</v>
      </c>
      <c r="Q460">
        <v>121</v>
      </c>
      <c r="R460" t="s">
        <v>2489</v>
      </c>
      <c r="S460" s="1" t="s">
        <v>2333</v>
      </c>
      <c r="T460" s="1">
        <v>1</v>
      </c>
      <c r="U460" s="1">
        <v>1</v>
      </c>
      <c r="V460" s="1">
        <v>0</v>
      </c>
      <c r="W460" s="1">
        <v>0</v>
      </c>
      <c r="X460" s="1">
        <v>0</v>
      </c>
      <c r="Y460" s="1">
        <v>0</v>
      </c>
      <c r="Z460" s="1">
        <v>2405</v>
      </c>
      <c r="AA460">
        <v>2.6</v>
      </c>
      <c r="AB460" s="1" t="s">
        <v>1691</v>
      </c>
      <c r="AC460" s="1" t="s">
        <v>2050</v>
      </c>
      <c r="AD460" t="s">
        <v>1445</v>
      </c>
      <c r="AE460" t="s">
        <v>2365</v>
      </c>
      <c r="AF460" t="s">
        <v>1445</v>
      </c>
      <c r="AG460">
        <v>1</v>
      </c>
      <c r="AH460" t="s">
        <v>24</v>
      </c>
      <c r="AL460">
        <v>1997</v>
      </c>
      <c r="AM460">
        <v>27</v>
      </c>
      <c r="AN460" t="s">
        <v>18</v>
      </c>
      <c r="AO460" t="s">
        <v>591</v>
      </c>
      <c r="AP460" t="s">
        <v>441</v>
      </c>
      <c r="AQ460" s="8" t="s">
        <v>47</v>
      </c>
      <c r="AR460" s="8" t="s">
        <v>47</v>
      </c>
      <c r="AT460" s="10" t="e" cm="1">
        <f t="array" ref="AT460">_xlfn.IFS(SEARCH("m",AS460,1),SUBSTITUTE(AS460,"million","000000",1),SEARCH("b",AS460,1),SUBSTITUTE(AS460,"billion","000000000",1))</f>
        <v>#VALUE!</v>
      </c>
      <c r="AU460" s="8"/>
      <c r="AV460" s="8"/>
      <c r="AW460" s="8" t="e">
        <f t="shared" si="125"/>
        <v>#VALUE!</v>
      </c>
      <c r="AX460" t="s">
        <v>2357</v>
      </c>
    </row>
    <row r="461" spans="1:50" ht="39" customHeight="1" x14ac:dyDescent="0.35">
      <c r="A461" t="s">
        <v>2334</v>
      </c>
      <c r="B461" t="str" cm="1">
        <f t="array" ref="B461">IF(SEARCH("DATA SCIENTIST",UPPER(A461),1),"DATA SCIENTIST",IF(SEARCH("DATA ANALYST",UPPER(A461),1),"DATA ANALYST",IF(SEARCH("DATA ENGINEER",UPPER(A461),1),"DATA ENGINEER",others)))</f>
        <v>DATA SCIENTIST</v>
      </c>
      <c r="C461" t="s">
        <v>2378</v>
      </c>
      <c r="D461" t="s">
        <v>1692</v>
      </c>
      <c r="G461">
        <v>79</v>
      </c>
      <c r="H461">
        <v>79</v>
      </c>
      <c r="K461" t="s">
        <v>2477</v>
      </c>
      <c r="L461">
        <v>127</v>
      </c>
      <c r="O461">
        <v>127</v>
      </c>
      <c r="P461" t="s">
        <v>2519</v>
      </c>
      <c r="Q461">
        <v>103</v>
      </c>
      <c r="R461" t="s">
        <v>2591</v>
      </c>
      <c r="S461" s="1" t="s">
        <v>2335</v>
      </c>
      <c r="T461" s="1">
        <v>1</v>
      </c>
      <c r="U461" s="1">
        <v>0</v>
      </c>
      <c r="V461" s="1">
        <v>0</v>
      </c>
      <c r="W461" s="1">
        <v>1</v>
      </c>
      <c r="X461" s="1">
        <v>0</v>
      </c>
      <c r="Y461" s="1">
        <v>0</v>
      </c>
      <c r="Z461" s="1">
        <v>2730</v>
      </c>
      <c r="AA461">
        <v>3.8</v>
      </c>
      <c r="AB461" s="1" t="s">
        <v>1693</v>
      </c>
      <c r="AC461" s="1" t="s">
        <v>2051</v>
      </c>
      <c r="AD461" t="s">
        <v>79</v>
      </c>
      <c r="AE461" t="s">
        <v>2365</v>
      </c>
      <c r="AF461" t="s">
        <v>1406</v>
      </c>
      <c r="AG461">
        <v>0</v>
      </c>
      <c r="AH461" t="s">
        <v>52</v>
      </c>
      <c r="AI461">
        <v>201</v>
      </c>
      <c r="AJ461">
        <v>500</v>
      </c>
      <c r="AK461" s="7">
        <f t="shared" ref="AK461:AK468" si="128">AVERAGE(AI461,AJ461)</f>
        <v>350.5</v>
      </c>
      <c r="AL461">
        <v>2005</v>
      </c>
      <c r="AM461">
        <v>19</v>
      </c>
      <c r="AN461" t="s">
        <v>111</v>
      </c>
      <c r="AO461" t="s">
        <v>217</v>
      </c>
      <c r="AP461" t="s">
        <v>218</v>
      </c>
      <c r="AQ461" s="8" t="s">
        <v>2402</v>
      </c>
      <c r="AR461" s="8"/>
      <c r="AS461">
        <v>25</v>
      </c>
      <c r="AT461" s="10" t="str">
        <f t="shared" ref="AT461" si="129">IF(SEARCH("m",AV461,1),_xlfn.CONCAT(AS461,"000000"),0)</f>
        <v>25000000</v>
      </c>
      <c r="AU461" s="8"/>
      <c r="AV461" s="8" t="s">
        <v>2414</v>
      </c>
      <c r="AW461" s="8" t="str">
        <f t="shared" si="125"/>
        <v xml:space="preserve">50 000000 </v>
      </c>
      <c r="AX461" t="s">
        <v>2357</v>
      </c>
    </row>
    <row r="462" spans="1:50" ht="39" customHeight="1" x14ac:dyDescent="0.35">
      <c r="A462" t="s">
        <v>2336</v>
      </c>
      <c r="B462" t="str" cm="1">
        <f t="array" ref="B462">IF(SEARCH("DATA SCIENTIST",UPPER(A462),1),"DATA SCIENTIST",IF(SEARCH("DATA ANALYST",UPPER(A462),1),"DATA ANALYST",IF(SEARCH("DATA ENGINEER",UPPER(A462),1),"DATA ENGINEER",others)))</f>
        <v>DATA SCIENTIST</v>
      </c>
      <c r="C462" t="s">
        <v>2378</v>
      </c>
      <c r="D462" t="s">
        <v>1694</v>
      </c>
      <c r="G462">
        <v>81</v>
      </c>
      <c r="H462">
        <v>81</v>
      </c>
      <c r="K462" t="s">
        <v>2447</v>
      </c>
      <c r="L462">
        <v>132</v>
      </c>
      <c r="O462">
        <v>132</v>
      </c>
      <c r="P462" t="s">
        <v>2503</v>
      </c>
      <c r="Q462">
        <v>106.5</v>
      </c>
      <c r="R462" t="s">
        <v>2655</v>
      </c>
      <c r="S462" s="1" t="s">
        <v>1695</v>
      </c>
      <c r="T462" s="1">
        <v>1</v>
      </c>
      <c r="U462" s="1">
        <v>1</v>
      </c>
      <c r="V462" s="1">
        <v>1</v>
      </c>
      <c r="W462" s="1">
        <v>0</v>
      </c>
      <c r="X462" s="1">
        <v>1</v>
      </c>
      <c r="Y462" s="1">
        <v>0</v>
      </c>
      <c r="Z462" s="1">
        <v>3174</v>
      </c>
      <c r="AA462">
        <v>3.2</v>
      </c>
      <c r="AB462" s="1" t="s">
        <v>415</v>
      </c>
      <c r="AC462" s="1" t="s">
        <v>1803</v>
      </c>
      <c r="AD462" t="s">
        <v>416</v>
      </c>
      <c r="AE462" t="s">
        <v>2366</v>
      </c>
      <c r="AF462" t="s">
        <v>417</v>
      </c>
      <c r="AG462">
        <v>0</v>
      </c>
      <c r="AH462" t="s">
        <v>87</v>
      </c>
      <c r="AI462">
        <v>5001</v>
      </c>
      <c r="AJ462">
        <v>10000</v>
      </c>
      <c r="AK462" s="7">
        <f t="shared" si="128"/>
        <v>7500.5</v>
      </c>
      <c r="AL462">
        <v>1958</v>
      </c>
      <c r="AM462">
        <v>66</v>
      </c>
      <c r="AN462" t="s">
        <v>128</v>
      </c>
      <c r="AO462" t="s">
        <v>418</v>
      </c>
      <c r="AP462" t="s">
        <v>38</v>
      </c>
      <c r="AQ462" s="8" t="s">
        <v>2401</v>
      </c>
      <c r="AR462" s="8"/>
      <c r="AS462">
        <v>1</v>
      </c>
      <c r="AT462" s="10" t="str">
        <f>IF(SEARCH("b",AV462,1),_xlfn.CONCAT(AS462,"000000000"),0)</f>
        <v>1000000000</v>
      </c>
      <c r="AU462" s="8"/>
      <c r="AV462" s="8" t="s">
        <v>2413</v>
      </c>
      <c r="AW462" s="8" t="e">
        <f t="shared" si="125"/>
        <v>#VALUE!</v>
      </c>
      <c r="AX462" t="s">
        <v>419</v>
      </c>
    </row>
    <row r="463" spans="1:50" ht="39" customHeight="1" x14ac:dyDescent="0.35">
      <c r="A463" t="s">
        <v>2099</v>
      </c>
      <c r="B463" t="str" cm="1">
        <f t="array" ref="B463">IF(SEARCH("DATA SCIENTIST",UPPER(A463),1),"DATA SCIENTIST",IF(SEARCH("DATA ANALYST",UPPER(A463),1),"DATA ANALYST",IF(SEARCH("DATA ENGINEER",UPPER(A463),1),"DATA ENGINEER",others)))</f>
        <v>DATA SCIENTIST</v>
      </c>
      <c r="C463" t="s">
        <v>2427</v>
      </c>
      <c r="D463" t="s">
        <v>1696</v>
      </c>
      <c r="E463" t="s">
        <v>2746</v>
      </c>
      <c r="F463" t="s">
        <v>2755</v>
      </c>
      <c r="G463">
        <v>120</v>
      </c>
      <c r="H463">
        <v>120</v>
      </c>
      <c r="K463" t="s">
        <v>2437</v>
      </c>
      <c r="L463">
        <v>140</v>
      </c>
      <c r="O463">
        <v>140</v>
      </c>
      <c r="P463" t="s">
        <v>2553</v>
      </c>
      <c r="Q463">
        <v>130</v>
      </c>
      <c r="R463" t="s">
        <v>2524</v>
      </c>
      <c r="S463" s="1" t="s">
        <v>2337</v>
      </c>
      <c r="T463" s="1">
        <v>0</v>
      </c>
      <c r="U463" s="1">
        <v>1</v>
      </c>
      <c r="V463" s="1">
        <v>1</v>
      </c>
      <c r="W463" s="1">
        <v>0</v>
      </c>
      <c r="X463" s="1">
        <v>0</v>
      </c>
      <c r="Y463" s="1">
        <v>1</v>
      </c>
      <c r="Z463" s="1">
        <v>3814</v>
      </c>
      <c r="AA463">
        <v>5</v>
      </c>
      <c r="AB463" s="1" t="s">
        <v>1697</v>
      </c>
      <c r="AC463" s="1" t="s">
        <v>2052</v>
      </c>
      <c r="AD463" t="s">
        <v>1698</v>
      </c>
      <c r="AE463" t="s">
        <v>2374</v>
      </c>
      <c r="AF463" t="s">
        <v>1698</v>
      </c>
      <c r="AG463">
        <v>1</v>
      </c>
      <c r="AH463" t="s">
        <v>45</v>
      </c>
      <c r="AI463">
        <v>51</v>
      </c>
      <c r="AJ463">
        <v>200</v>
      </c>
      <c r="AK463" s="7">
        <f t="shared" si="128"/>
        <v>125.5</v>
      </c>
      <c r="AL463">
        <v>2011</v>
      </c>
      <c r="AM463">
        <v>13</v>
      </c>
      <c r="AN463" t="s">
        <v>18</v>
      </c>
      <c r="AO463" t="s">
        <v>186</v>
      </c>
      <c r="AP463" t="s">
        <v>75</v>
      </c>
      <c r="AQ463" s="8" t="s">
        <v>47</v>
      </c>
      <c r="AR463" s="8" t="s">
        <v>47</v>
      </c>
      <c r="AT463" s="10" t="e" cm="1">
        <f t="array" ref="AT463">_xlfn.IFS(SEARCH("m",AS463,1),SUBSTITUTE(AS463,"million","000000",1),SEARCH("b",AS463,1),SUBSTITUTE(AS463,"billion","000000000",1))</f>
        <v>#VALUE!</v>
      </c>
      <c r="AU463" s="8"/>
      <c r="AV463" s="8"/>
      <c r="AW463" s="8" t="e">
        <f t="shared" si="125"/>
        <v>#VALUE!</v>
      </c>
      <c r="AX463" t="s">
        <v>2357</v>
      </c>
    </row>
    <row r="464" spans="1:50" ht="39" customHeight="1" x14ac:dyDescent="0.35">
      <c r="A464" t="s">
        <v>1699</v>
      </c>
      <c r="B464" t="e" cm="1">
        <f t="array" ref="B464">IF(SEARCH("DATA SCIENTIST",UPPER(A464),1),"DATA SCIENTIST",IF(SEARCH("DATA ANALYST",UPPER(A464),1),"DATA ANALYST",IF(SEARCH("DATA ENGINEER",UPPER(A464),1),"DATA ENGINEER",others)))</f>
        <v>#VALUE!</v>
      </c>
      <c r="C464" t="s">
        <v>2378</v>
      </c>
      <c r="D464" t="s">
        <v>151</v>
      </c>
      <c r="G464">
        <v>63</v>
      </c>
      <c r="H464">
        <v>63</v>
      </c>
      <c r="K464" t="s">
        <v>2430</v>
      </c>
      <c r="L464">
        <v>110</v>
      </c>
      <c r="O464">
        <v>110</v>
      </c>
      <c r="P464" t="s">
        <v>2446</v>
      </c>
      <c r="Q464">
        <v>86.5</v>
      </c>
      <c r="R464" t="s">
        <v>2631</v>
      </c>
      <c r="S464" s="1" t="s">
        <v>1700</v>
      </c>
      <c r="T464" s="1">
        <v>0</v>
      </c>
      <c r="U464" s="1">
        <v>0</v>
      </c>
      <c r="V464" s="1">
        <v>1</v>
      </c>
      <c r="W464" s="1">
        <v>1</v>
      </c>
      <c r="X464" s="1">
        <v>0</v>
      </c>
      <c r="Y464" s="1">
        <v>1</v>
      </c>
      <c r="Z464" s="1">
        <v>4032</v>
      </c>
      <c r="AA464">
        <v>4.3</v>
      </c>
      <c r="AB464" s="1" t="s">
        <v>1415</v>
      </c>
      <c r="AC464" s="1" t="s">
        <v>2000</v>
      </c>
      <c r="AD464" t="s">
        <v>44</v>
      </c>
      <c r="AE464" t="s">
        <v>2363</v>
      </c>
      <c r="AF464" t="s">
        <v>44</v>
      </c>
      <c r="AG464">
        <v>1</v>
      </c>
      <c r="AH464" t="s">
        <v>37</v>
      </c>
      <c r="AI464">
        <v>1001</v>
      </c>
      <c r="AJ464">
        <v>5000</v>
      </c>
      <c r="AK464" s="7">
        <f t="shared" si="128"/>
        <v>3000.5</v>
      </c>
      <c r="AL464">
        <v>1999</v>
      </c>
      <c r="AM464">
        <v>25</v>
      </c>
      <c r="AN464" t="s">
        <v>53</v>
      </c>
      <c r="AO464" t="s">
        <v>122</v>
      </c>
      <c r="AP464" t="s">
        <v>75</v>
      </c>
      <c r="AQ464" s="8" t="s">
        <v>2400</v>
      </c>
      <c r="AR464" s="8"/>
      <c r="AS464" t="s">
        <v>2411</v>
      </c>
      <c r="AT464" s="10" t="e">
        <f>IF(SEARCH("m",AS520,1),SUBSTITUTE(AS520,"million","000000",1),)</f>
        <v>#VALUE!</v>
      </c>
      <c r="AU464" s="8"/>
      <c r="AV464" s="8" t="s">
        <v>2412</v>
      </c>
      <c r="AW464" s="8" t="e">
        <f t="shared" si="125"/>
        <v>#VALUE!</v>
      </c>
      <c r="AX464" t="s">
        <v>1416</v>
      </c>
    </row>
    <row r="465" spans="1:50" ht="39" customHeight="1" x14ac:dyDescent="0.35">
      <c r="A465" t="s">
        <v>2064</v>
      </c>
      <c r="B465" t="str" cm="1">
        <f t="array" ref="B465">IF(SEARCH("DATA SCIENTIST",UPPER(A465),1),"DATA SCIENTIST",IF(SEARCH("DATA ANALYST",UPPER(A465),1),"DATA ANALYST",IF(SEARCH("DATA ENGINEER",UPPER(A465),1),"DATA ENGINEER",others)))</f>
        <v>DATA SCIENTIST</v>
      </c>
      <c r="C465" t="s">
        <v>2378</v>
      </c>
      <c r="D465" t="s">
        <v>1701</v>
      </c>
      <c r="G465">
        <v>65</v>
      </c>
      <c r="H465">
        <v>65</v>
      </c>
      <c r="K465" t="s">
        <v>2473</v>
      </c>
      <c r="L465">
        <v>113</v>
      </c>
      <c r="O465">
        <v>113</v>
      </c>
      <c r="P465" t="s">
        <v>2498</v>
      </c>
      <c r="Q465">
        <v>89</v>
      </c>
      <c r="R465" t="s">
        <v>2487</v>
      </c>
      <c r="S465" t="s">
        <v>2338</v>
      </c>
      <c r="T465" s="1">
        <v>0</v>
      </c>
      <c r="U465" s="1">
        <v>0</v>
      </c>
      <c r="V465" s="1">
        <v>0</v>
      </c>
      <c r="W465" s="1">
        <v>0</v>
      </c>
      <c r="X465" s="1">
        <v>0</v>
      </c>
      <c r="Y465" s="1">
        <v>0</v>
      </c>
      <c r="Z465" s="1">
        <v>407</v>
      </c>
      <c r="AA465">
        <v>3.4</v>
      </c>
      <c r="AB465" s="1" t="s">
        <v>1702</v>
      </c>
      <c r="AC465" s="1" t="s">
        <v>2053</v>
      </c>
      <c r="AD465" t="s">
        <v>1703</v>
      </c>
      <c r="AE465" t="s">
        <v>2362</v>
      </c>
      <c r="AF465" t="s">
        <v>1704</v>
      </c>
      <c r="AG465">
        <v>0</v>
      </c>
      <c r="AH465" t="s">
        <v>45</v>
      </c>
      <c r="AI465">
        <v>51</v>
      </c>
      <c r="AJ465">
        <v>200</v>
      </c>
      <c r="AK465" s="7">
        <f t="shared" si="128"/>
        <v>125.5</v>
      </c>
      <c r="AL465" t="s">
        <v>2357</v>
      </c>
      <c r="AM465" t="s">
        <v>2357</v>
      </c>
      <c r="AN465" t="s">
        <v>18</v>
      </c>
      <c r="AO465" t="s">
        <v>181</v>
      </c>
      <c r="AP465" t="s">
        <v>75</v>
      </c>
      <c r="AQ465" s="8" t="s">
        <v>2406</v>
      </c>
      <c r="AR465" s="8"/>
      <c r="AS465">
        <v>5</v>
      </c>
      <c r="AT465" s="10" t="str">
        <f>IF(SEARCH("m",AV465,1),_xlfn.CONCAT(AS465,"000000"),0)</f>
        <v>5000000</v>
      </c>
      <c r="AU465" s="8"/>
      <c r="AV465" s="8" t="s">
        <v>2421</v>
      </c>
      <c r="AW465" s="8" t="str">
        <f t="shared" si="125"/>
        <v xml:space="preserve">10 000000 </v>
      </c>
      <c r="AX465" t="s">
        <v>2357</v>
      </c>
    </row>
    <row r="466" spans="1:50" ht="39" customHeight="1" x14ac:dyDescent="0.35">
      <c r="A466" t="s">
        <v>1705</v>
      </c>
      <c r="B466" t="e" cm="1">
        <f t="array" ref="B466">IF(SEARCH("DATA SCIENTIST",UPPER(A466),1),"DATA SCIENTIST",IF(SEARCH("DATA ANALYST",UPPER(A466),1),"DATA ANALYST",IF(SEARCH("DATA ENGINEER",UPPER(A466),1),"DATA ENGINEER",others)))</f>
        <v>#VALUE!</v>
      </c>
      <c r="C466" t="s">
        <v>2378</v>
      </c>
      <c r="D466" t="s">
        <v>1706</v>
      </c>
      <c r="G466">
        <v>59</v>
      </c>
      <c r="H466">
        <v>59</v>
      </c>
      <c r="K466" t="s">
        <v>2499</v>
      </c>
      <c r="L466">
        <v>125</v>
      </c>
      <c r="O466">
        <v>125</v>
      </c>
      <c r="P466" t="s">
        <v>2533</v>
      </c>
      <c r="Q466">
        <v>92</v>
      </c>
      <c r="R466" t="s">
        <v>2526</v>
      </c>
      <c r="S466" s="1" t="s">
        <v>1707</v>
      </c>
      <c r="T466" s="1">
        <v>0</v>
      </c>
      <c r="U466" s="1">
        <v>0</v>
      </c>
      <c r="V466" s="1">
        <v>1</v>
      </c>
      <c r="W466" s="1">
        <v>1</v>
      </c>
      <c r="X466" s="1">
        <v>0</v>
      </c>
      <c r="Y466" s="1">
        <v>0</v>
      </c>
      <c r="Z466" s="1">
        <v>3911</v>
      </c>
      <c r="AA466">
        <v>4</v>
      </c>
      <c r="AB466" s="1" t="s">
        <v>1708</v>
      </c>
      <c r="AC466" s="1" t="s">
        <v>2054</v>
      </c>
      <c r="AD466" t="s">
        <v>624</v>
      </c>
      <c r="AE466" t="s">
        <v>2365</v>
      </c>
      <c r="AF466" t="s">
        <v>170</v>
      </c>
      <c r="AG466">
        <v>0</v>
      </c>
      <c r="AH466" t="s">
        <v>17</v>
      </c>
      <c r="AI466">
        <v>501</v>
      </c>
      <c r="AJ466">
        <v>1000</v>
      </c>
      <c r="AK466" s="7">
        <f t="shared" si="128"/>
        <v>750.5</v>
      </c>
      <c r="AL466">
        <v>2006</v>
      </c>
      <c r="AM466">
        <v>18</v>
      </c>
      <c r="AN466" t="s">
        <v>18</v>
      </c>
      <c r="AO466" t="s">
        <v>104</v>
      </c>
      <c r="AP466" t="s">
        <v>104</v>
      </c>
      <c r="AQ466" s="8" t="s">
        <v>47</v>
      </c>
      <c r="AR466" s="8" t="s">
        <v>47</v>
      </c>
      <c r="AT466" s="10" t="e" cm="1">
        <f t="array" ref="AT466">_xlfn.IFS(SEARCH("m",AS466,1),SUBSTITUTE(AS466,"million","000000",1),SEARCH("b",AS466,1),SUBSTITUTE(AS466,"billion","000000000",1))</f>
        <v>#VALUE!</v>
      </c>
      <c r="AU466" s="8"/>
      <c r="AV466" s="8"/>
      <c r="AW466" s="8" t="e">
        <f t="shared" si="125"/>
        <v>#VALUE!</v>
      </c>
      <c r="AX466" t="s">
        <v>1709</v>
      </c>
    </row>
    <row r="467" spans="1:50" ht="39" customHeight="1" x14ac:dyDescent="0.35">
      <c r="A467" t="s">
        <v>1710</v>
      </c>
      <c r="B467" t="e" cm="1">
        <f t="array" ref="B467">IF(SEARCH("DATA SCIENTIST",UPPER(A467),1),"DATA SCIENTIST",IF(SEARCH("DATA ANALYST",UPPER(A467),1),"DATA ANALYST",IF(SEARCH("DATA ENGINEER",UPPER(A467),1),"DATA ENGINEER",others)))</f>
        <v>#VALUE!</v>
      </c>
      <c r="C467" t="s">
        <v>2378</v>
      </c>
      <c r="D467" t="s">
        <v>1711</v>
      </c>
      <c r="G467">
        <v>80</v>
      </c>
      <c r="H467">
        <v>80</v>
      </c>
      <c r="K467" t="s">
        <v>2431</v>
      </c>
      <c r="L467">
        <v>142</v>
      </c>
      <c r="O467">
        <v>142</v>
      </c>
      <c r="P467" t="s">
        <v>2543</v>
      </c>
      <c r="Q467">
        <v>111</v>
      </c>
      <c r="R467" t="s">
        <v>2465</v>
      </c>
      <c r="S467" s="1" t="s">
        <v>1712</v>
      </c>
      <c r="T467" s="1">
        <v>1</v>
      </c>
      <c r="U467" s="1">
        <v>1</v>
      </c>
      <c r="V467" s="1">
        <v>1</v>
      </c>
      <c r="W467" s="1">
        <v>1</v>
      </c>
      <c r="X467" s="1">
        <v>0</v>
      </c>
      <c r="Y467" s="1">
        <v>0</v>
      </c>
      <c r="Z467" s="1">
        <v>3488</v>
      </c>
      <c r="AA467">
        <v>4.0999999999999996</v>
      </c>
      <c r="AB467" s="1" t="s">
        <v>968</v>
      </c>
      <c r="AC467" s="1" t="s">
        <v>1918</v>
      </c>
      <c r="AD467" t="s">
        <v>290</v>
      </c>
      <c r="AE467" t="s">
        <v>2365</v>
      </c>
      <c r="AF467" t="s">
        <v>290</v>
      </c>
      <c r="AG467">
        <v>1</v>
      </c>
      <c r="AH467" t="s">
        <v>208</v>
      </c>
      <c r="AI467">
        <v>1</v>
      </c>
      <c r="AJ467">
        <v>50</v>
      </c>
      <c r="AK467" s="7">
        <f t="shared" si="128"/>
        <v>25.5</v>
      </c>
      <c r="AL467">
        <v>2007</v>
      </c>
      <c r="AM467">
        <v>17</v>
      </c>
      <c r="AN467" t="s">
        <v>18</v>
      </c>
      <c r="AO467" t="s">
        <v>969</v>
      </c>
      <c r="AP467" t="s">
        <v>441</v>
      </c>
      <c r="AQ467" s="8" t="s">
        <v>47</v>
      </c>
      <c r="AR467" s="8" t="s">
        <v>47</v>
      </c>
      <c r="AT467" s="10" t="e" cm="1">
        <f t="array" ref="AT467">_xlfn.IFS(SEARCH("m",AS467,1),SUBSTITUTE(AS467,"million","000000",1),SEARCH("b",AS467,1),SUBSTITUTE(AS467,"billion","000000000",1))</f>
        <v>#VALUE!</v>
      </c>
      <c r="AU467" s="8"/>
      <c r="AV467" s="8"/>
      <c r="AW467" s="8" t="e">
        <f t="shared" si="125"/>
        <v>#VALUE!</v>
      </c>
      <c r="AX467" t="s">
        <v>2357</v>
      </c>
    </row>
    <row r="468" spans="1:50" ht="39" customHeight="1" x14ac:dyDescent="0.35">
      <c r="A468" t="s">
        <v>195</v>
      </c>
      <c r="B468" t="e" cm="1">
        <f t="array" ref="B468">IF(SEARCH("DATA SCIENTIST",UPPER(A468),1),"DATA SCIENTIST",IF(SEARCH("DATA ANALYST",UPPER(A468),1),"DATA ANALYST",IF(SEARCH("DATA ENGINEER",UPPER(A468),1),"DATA ENGINEER",others)))</f>
        <v>#VALUE!</v>
      </c>
      <c r="C468" t="s">
        <v>2378</v>
      </c>
      <c r="D468" t="s">
        <v>1713</v>
      </c>
      <c r="G468">
        <v>62</v>
      </c>
      <c r="H468">
        <v>62</v>
      </c>
      <c r="K468" t="s">
        <v>2517</v>
      </c>
      <c r="L468">
        <v>113</v>
      </c>
      <c r="O468">
        <v>113</v>
      </c>
      <c r="Q468">
        <v>87.5</v>
      </c>
      <c r="S468" s="1" t="s">
        <v>1714</v>
      </c>
      <c r="T468" s="1">
        <v>1</v>
      </c>
      <c r="U468" s="1">
        <v>0</v>
      </c>
      <c r="V468" s="1">
        <v>1</v>
      </c>
      <c r="W468" s="1">
        <v>1</v>
      </c>
      <c r="X468" s="1">
        <v>0</v>
      </c>
      <c r="Y468" s="1">
        <v>1</v>
      </c>
      <c r="Z468" s="1">
        <v>3825</v>
      </c>
      <c r="AA468">
        <v>3.9</v>
      </c>
      <c r="AB468" s="1" t="s">
        <v>1715</v>
      </c>
      <c r="AC468" s="1" t="s">
        <v>2055</v>
      </c>
      <c r="AD468" t="s">
        <v>79</v>
      </c>
      <c r="AE468" t="s">
        <v>2365</v>
      </c>
      <c r="AF468" t="s">
        <v>79</v>
      </c>
      <c r="AG468">
        <v>1</v>
      </c>
      <c r="AH468" t="s">
        <v>52</v>
      </c>
      <c r="AI468">
        <v>201</v>
      </c>
      <c r="AJ468">
        <v>500</v>
      </c>
      <c r="AK468" s="7">
        <f t="shared" si="128"/>
        <v>350.5</v>
      </c>
      <c r="AL468">
        <v>2011</v>
      </c>
      <c r="AM468">
        <v>13</v>
      </c>
      <c r="AN468" t="s">
        <v>18</v>
      </c>
      <c r="AO468" t="s">
        <v>74</v>
      </c>
      <c r="AP468" t="s">
        <v>75</v>
      </c>
      <c r="AQ468" s="8" t="s">
        <v>2399</v>
      </c>
      <c r="AR468" s="8"/>
      <c r="AS468">
        <v>100</v>
      </c>
      <c r="AT468" s="10" t="str">
        <f>IF(SEARCH("m",AV468,1),_xlfn.CONCAT(AS468,"000000"),0)</f>
        <v>100000000</v>
      </c>
      <c r="AU468" s="8"/>
      <c r="AV468" s="8" t="s">
        <v>2410</v>
      </c>
      <c r="AW468" s="8" t="str">
        <f t="shared" si="125"/>
        <v xml:space="preserve">500 000000 </v>
      </c>
      <c r="AX468" t="s">
        <v>1716</v>
      </c>
    </row>
    <row r="469" spans="1:50" ht="39" customHeight="1" x14ac:dyDescent="0.35">
      <c r="H469">
        <v>0</v>
      </c>
      <c r="O469">
        <v>0</v>
      </c>
      <c r="T469" s="1">
        <v>0</v>
      </c>
      <c r="W469" s="1">
        <v>0</v>
      </c>
      <c r="X469" s="1">
        <v>0</v>
      </c>
      <c r="Y469" s="1">
        <v>0</v>
      </c>
      <c r="AQ469" s="8" t="s">
        <v>2407</v>
      </c>
      <c r="AT469" s="10" t="e" cm="1">
        <f t="array" ref="AT469">_xlfn.IFS(SEARCH("m",AS469,1),SUBSTITUTE(AS469,"million","000000",1),SEARCH("b",AS469,1),SUBSTITUTE(AS469,"billion","000000000",1))</f>
        <v>#VALUE!</v>
      </c>
      <c r="AW469" s="8" t="e">
        <f t="shared" si="125"/>
        <v>#VALUE!</v>
      </c>
    </row>
    <row r="470" spans="1:50" ht="39" customHeight="1" x14ac:dyDescent="0.35">
      <c r="H470">
        <v>0</v>
      </c>
      <c r="I470" s="5"/>
      <c r="O470">
        <v>0</v>
      </c>
      <c r="AH470" t="e">
        <f>MODE(AH2:AH468)</f>
        <v>#N/A</v>
      </c>
      <c r="AQ470" s="8" t="s">
        <v>2407</v>
      </c>
      <c r="AT470" s="10" t="e" cm="1">
        <f t="array" ref="AT470">_xlfn.IFS(SEARCH("m",AS470,1),SUBSTITUTE(AS470,"million","000000",1),SEARCH("b",AS470,1),SUBSTITUTE(AS470,"billion","000000000",1))</f>
        <v>#VALUE!</v>
      </c>
      <c r="AW470" s="8" t="e">
        <f t="shared" si="125"/>
        <v>#VALUE!</v>
      </c>
    </row>
    <row r="471" spans="1:50" ht="39" customHeight="1" x14ac:dyDescent="0.35">
      <c r="H471">
        <v>0</v>
      </c>
      <c r="I471" s="5">
        <v>0</v>
      </c>
      <c r="O471">
        <v>0</v>
      </c>
      <c r="AQ471" s="8" t="s">
        <v>2407</v>
      </c>
      <c r="AT471" s="10" t="e" cm="1">
        <f t="array" ref="AT471">_xlfn.IFS(SEARCH("m",AS471,1),SUBSTITUTE(AS471,"million","000000",1),SEARCH("b",AS471,1),SUBSTITUTE(AS471,"billion","000000000",1))</f>
        <v>#VALUE!</v>
      </c>
      <c r="AW471" s="8" t="e">
        <f t="shared" si="125"/>
        <v>#VALUE!</v>
      </c>
    </row>
    <row r="472" spans="1:50" ht="39" customHeight="1" x14ac:dyDescent="0.35">
      <c r="H472">
        <v>0</v>
      </c>
      <c r="I472" s="5">
        <v>0</v>
      </c>
      <c r="O472">
        <v>0</v>
      </c>
      <c r="AQ472" s="8" t="s">
        <v>2407</v>
      </c>
      <c r="AT472" s="10" t="e" cm="1">
        <f t="array" ref="AT472">_xlfn.IFS(SEARCH("m",AS472,1),SUBSTITUTE(AS472,"million","000000",1),SEARCH("b",AS472,1),SUBSTITUTE(AS472,"billion","000000000",1))</f>
        <v>#VALUE!</v>
      </c>
      <c r="AW472" s="8" t="e">
        <f t="shared" si="125"/>
        <v>#VALUE!</v>
      </c>
    </row>
    <row r="473" spans="1:50" ht="39" customHeight="1" x14ac:dyDescent="0.35">
      <c r="H473">
        <v>0</v>
      </c>
      <c r="I473" s="5">
        <v>0</v>
      </c>
      <c r="O473">
        <v>0</v>
      </c>
      <c r="AQ473" s="8" t="s">
        <v>2407</v>
      </c>
      <c r="AT473" s="10" t="e" cm="1">
        <f t="array" ref="AT473">_xlfn.IFS(SEARCH("m",AS473,1),SUBSTITUTE(AS473,"million","000000",1),SEARCH("b",AS473,1),SUBSTITUTE(AS473,"billion","000000000",1))</f>
        <v>#VALUE!</v>
      </c>
      <c r="AW473" s="8" t="e">
        <f t="shared" si="125"/>
        <v>#VALUE!</v>
      </c>
    </row>
    <row r="474" spans="1:50" ht="39" customHeight="1" x14ac:dyDescent="0.35">
      <c r="H474">
        <v>0</v>
      </c>
      <c r="I474" s="5">
        <v>0</v>
      </c>
      <c r="O474">
        <v>0</v>
      </c>
      <c r="AQ474" s="8" t="s">
        <v>2407</v>
      </c>
      <c r="AT474" s="10" t="e" cm="1">
        <f t="array" ref="AT474">_xlfn.IFS(SEARCH("m",AS474,1),SUBSTITUTE(AS474,"million","000000",1),SEARCH("b",AS474,1),SUBSTITUTE(AS474,"billion","000000000",1))</f>
        <v>#VALUE!</v>
      </c>
      <c r="AW474" s="8" t="e">
        <f t="shared" si="125"/>
        <v>#VALUE!</v>
      </c>
    </row>
  </sheetData>
  <autoFilter ref="A1:AX474" xr:uid="{09D81634-F478-428D-B6A7-091708537FEB}"/>
  <phoneticPr fontId="2" type="noConversion"/>
  <pageMargins left="0.7" right="0.7" top="0.75" bottom="0.75" header="0.3" footer="0.3"/>
  <pageSetup paperSize="9" orientation="portrait" r:id="rId1"/>
  <headerFooter>
    <oddHeader xml:space="preserve">&amp;C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S</dc:creator>
  <cp:lastModifiedBy>Santhosh Kumar S</cp:lastModifiedBy>
  <dcterms:created xsi:type="dcterms:W3CDTF">2024-10-17T08:38:24Z</dcterms:created>
  <dcterms:modified xsi:type="dcterms:W3CDTF">2024-10-27T08:06:43Z</dcterms:modified>
</cp:coreProperties>
</file>