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D:\dataAnalysis\"/>
    </mc:Choice>
  </mc:AlternateContent>
  <xr:revisionPtr revIDLastSave="0" documentId="13_ncr:1_{E23CF2FB-2A7B-4996-A018-0E9E68997AAC}" xr6:coauthVersionLast="47" xr6:coauthVersionMax="47" xr10:uidLastSave="{00000000-0000-0000-0000-000000000000}"/>
  <bookViews>
    <workbookView minimized="1" xWindow="3300" yWindow="3180" windowWidth="14400" windowHeight="7360" xr2:uid="{7E9CB514-D205-4316-BF34-8580A10AB4E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1" l="1"/>
  <c r="F475" i="1"/>
  <c r="F474" i="1"/>
  <c r="F473" i="1"/>
  <c r="F472" i="1"/>
  <c r="P470" i="1"/>
  <c r="AC469" i="1"/>
  <c r="Z469" i="1"/>
  <c r="T469" i="1"/>
  <c r="R469" i="1"/>
  <c r="Q469" i="1"/>
  <c r="P469" i="1"/>
  <c r="M469" i="1"/>
  <c r="H469" i="1"/>
  <c r="C469" i="1" a="1"/>
  <c r="C469" i="1" s="1"/>
  <c r="AC468" i="1"/>
  <c r="Z468" i="1"/>
  <c r="T468" i="1"/>
  <c r="R468" i="1"/>
  <c r="Q468" i="1"/>
  <c r="P468" i="1"/>
  <c r="M468" i="1"/>
  <c r="N468" i="1" s="1"/>
  <c r="L468" i="1"/>
  <c r="H468" i="1"/>
  <c r="C468" i="1" a="1"/>
  <c r="C468" i="1" s="1"/>
  <c r="AC467" i="1"/>
  <c r="Z467" i="1"/>
  <c r="T467" i="1"/>
  <c r="R467" i="1"/>
  <c r="Q467" i="1"/>
  <c r="P467" i="1"/>
  <c r="M467" i="1"/>
  <c r="N467" i="1" s="1"/>
  <c r="L467" i="1"/>
  <c r="H467" i="1"/>
  <c r="C467" i="1" a="1"/>
  <c r="C467" i="1" s="1"/>
  <c r="AC466" i="1"/>
  <c r="Z466" i="1"/>
  <c r="T466" i="1"/>
  <c r="R466" i="1"/>
  <c r="Q466" i="1"/>
  <c r="P466" i="1"/>
  <c r="M466" i="1"/>
  <c r="N466" i="1" s="1"/>
  <c r="L466" i="1"/>
  <c r="H466" i="1"/>
  <c r="C466" i="1" a="1"/>
  <c r="C466" i="1" s="1"/>
  <c r="AC465" i="1"/>
  <c r="Z465" i="1"/>
  <c r="T465" i="1"/>
  <c r="R465" i="1"/>
  <c r="Q465" i="1"/>
  <c r="P465" i="1"/>
  <c r="M465" i="1"/>
  <c r="N465" i="1" s="1"/>
  <c r="L465" i="1"/>
  <c r="H465" i="1"/>
  <c r="C465" i="1" a="1"/>
  <c r="C465" i="1" s="1"/>
  <c r="AC464" i="1"/>
  <c r="Z464" i="1"/>
  <c r="T464" i="1"/>
  <c r="R464" i="1"/>
  <c r="Q464" i="1"/>
  <c r="P464" i="1"/>
  <c r="M464" i="1"/>
  <c r="N464" i="1" s="1"/>
  <c r="L464" i="1"/>
  <c r="H464" i="1"/>
  <c r="C464" i="1" a="1"/>
  <c r="C464" i="1" s="1"/>
  <c r="AC463" i="1"/>
  <c r="Z463" i="1"/>
  <c r="T463" i="1"/>
  <c r="R463" i="1"/>
  <c r="Q463" i="1"/>
  <c r="P463" i="1"/>
  <c r="M463" i="1"/>
  <c r="N463" i="1" s="1"/>
  <c r="L463" i="1"/>
  <c r="H463" i="1"/>
  <c r="C463" i="1" a="1"/>
  <c r="C463" i="1" s="1"/>
  <c r="AC462" i="1"/>
  <c r="Z462" i="1"/>
  <c r="T462" i="1"/>
  <c r="R462" i="1"/>
  <c r="Q462" i="1"/>
  <c r="P462" i="1"/>
  <c r="M462" i="1"/>
  <c r="N462" i="1" s="1"/>
  <c r="L462" i="1"/>
  <c r="H462" i="1"/>
  <c r="C462" i="1" a="1"/>
  <c r="C462" i="1" s="1"/>
  <c r="AC461" i="1"/>
  <c r="Z461" i="1"/>
  <c r="T461" i="1"/>
  <c r="R461" i="1"/>
  <c r="Q461" i="1"/>
  <c r="P461" i="1"/>
  <c r="M461" i="1"/>
  <c r="N461" i="1" s="1"/>
  <c r="L461" i="1"/>
  <c r="H461" i="1"/>
  <c r="C461" i="1" a="1"/>
  <c r="C461" i="1" s="1"/>
  <c r="AC460" i="1"/>
  <c r="Z460" i="1"/>
  <c r="T460" i="1"/>
  <c r="R460" i="1"/>
  <c r="Q460" i="1"/>
  <c r="P460" i="1"/>
  <c r="M460" i="1"/>
  <c r="N460" i="1" s="1"/>
  <c r="L460" i="1"/>
  <c r="H460" i="1"/>
  <c r="C460" i="1" a="1"/>
  <c r="C460" i="1" s="1"/>
  <c r="AC459" i="1"/>
  <c r="Z459" i="1"/>
  <c r="T459" i="1"/>
  <c r="R459" i="1"/>
  <c r="Q459" i="1"/>
  <c r="P459" i="1"/>
  <c r="M459" i="1"/>
  <c r="N459" i="1" s="1"/>
  <c r="L459" i="1"/>
  <c r="H459" i="1"/>
  <c r="C459" i="1" a="1"/>
  <c r="C459" i="1" s="1"/>
  <c r="AC458" i="1"/>
  <c r="Z458" i="1"/>
  <c r="T458" i="1"/>
  <c r="R458" i="1"/>
  <c r="Q458" i="1"/>
  <c r="P458" i="1"/>
  <c r="M458" i="1"/>
  <c r="N458" i="1" s="1"/>
  <c r="L458" i="1"/>
  <c r="H458" i="1"/>
  <c r="C458" i="1" a="1"/>
  <c r="C458" i="1" s="1"/>
  <c r="AC457" i="1"/>
  <c r="Z457" i="1"/>
  <c r="T457" i="1"/>
  <c r="R457" i="1"/>
  <c r="Q457" i="1"/>
  <c r="P457" i="1"/>
  <c r="M457" i="1"/>
  <c r="N457" i="1" s="1"/>
  <c r="L457" i="1"/>
  <c r="H457" i="1"/>
  <c r="C457" i="1" a="1"/>
  <c r="C457" i="1" s="1"/>
  <c r="AC456" i="1"/>
  <c r="Z456" i="1"/>
  <c r="T456" i="1"/>
  <c r="R456" i="1"/>
  <c r="Q456" i="1"/>
  <c r="P456" i="1"/>
  <c r="M456" i="1"/>
  <c r="N456" i="1" s="1"/>
  <c r="L456" i="1"/>
  <c r="H456" i="1"/>
  <c r="C456" i="1" a="1"/>
  <c r="C456" i="1" s="1"/>
  <c r="AC455" i="1"/>
  <c r="Z455" i="1"/>
  <c r="T455" i="1"/>
  <c r="R455" i="1"/>
  <c r="Q455" i="1"/>
  <c r="P455" i="1"/>
  <c r="M455" i="1"/>
  <c r="N455" i="1" s="1"/>
  <c r="L455" i="1"/>
  <c r="H455" i="1"/>
  <c r="C455" i="1" a="1"/>
  <c r="C455" i="1" s="1"/>
  <c r="AC454" i="1"/>
  <c r="Z454" i="1"/>
  <c r="T454" i="1"/>
  <c r="R454" i="1"/>
  <c r="Q454" i="1"/>
  <c r="P454" i="1"/>
  <c r="M454" i="1"/>
  <c r="N454" i="1" s="1"/>
  <c r="L454" i="1"/>
  <c r="H454" i="1"/>
  <c r="C454" i="1" a="1"/>
  <c r="C454" i="1" s="1"/>
  <c r="AC453" i="1"/>
  <c r="Z453" i="1"/>
  <c r="T453" i="1"/>
  <c r="R453" i="1"/>
  <c r="Q453" i="1"/>
  <c r="P453" i="1"/>
  <c r="M453" i="1"/>
  <c r="N453" i="1" s="1"/>
  <c r="L453" i="1"/>
  <c r="H453" i="1"/>
  <c r="C453" i="1" a="1"/>
  <c r="C453" i="1" s="1"/>
  <c r="AC452" i="1"/>
  <c r="Z452" i="1"/>
  <c r="T452" i="1"/>
  <c r="R452" i="1"/>
  <c r="Q452" i="1"/>
  <c r="P452" i="1"/>
  <c r="M452" i="1"/>
  <c r="N452" i="1" s="1"/>
  <c r="L452" i="1"/>
  <c r="H452" i="1"/>
  <c r="C452" i="1" a="1"/>
  <c r="C452" i="1" s="1"/>
  <c r="AC451" i="1"/>
  <c r="Z451" i="1"/>
  <c r="T451" i="1"/>
  <c r="R451" i="1"/>
  <c r="Q451" i="1"/>
  <c r="P451" i="1"/>
  <c r="M451" i="1"/>
  <c r="N451" i="1" s="1"/>
  <c r="L451" i="1"/>
  <c r="J451" i="1"/>
  <c r="H451" i="1"/>
  <c r="F451" i="1"/>
  <c r="C451" i="1" a="1"/>
  <c r="C451" i="1" s="1"/>
  <c r="AC450" i="1"/>
  <c r="Z450" i="1"/>
  <c r="T450" i="1"/>
  <c r="R450" i="1"/>
  <c r="Q450" i="1"/>
  <c r="P450" i="1"/>
  <c r="M450" i="1"/>
  <c r="N450" i="1" s="1"/>
  <c r="L450" i="1"/>
  <c r="H450" i="1"/>
  <c r="C450" i="1" a="1"/>
  <c r="C450" i="1" s="1"/>
  <c r="AC449" i="1"/>
  <c r="Z449" i="1"/>
  <c r="T449" i="1"/>
  <c r="R449" i="1"/>
  <c r="Q449" i="1"/>
  <c r="P449" i="1"/>
  <c r="M449" i="1"/>
  <c r="N449" i="1" s="1"/>
  <c r="L449" i="1"/>
  <c r="H449" i="1"/>
  <c r="C449" i="1" a="1"/>
  <c r="C449" i="1" s="1"/>
  <c r="AC448" i="1"/>
  <c r="Z448" i="1"/>
  <c r="T448" i="1"/>
  <c r="R448" i="1"/>
  <c r="Q448" i="1"/>
  <c r="P448" i="1"/>
  <c r="M448" i="1"/>
  <c r="N448" i="1" s="1"/>
  <c r="L448" i="1"/>
  <c r="H448" i="1"/>
  <c r="C448" i="1" a="1"/>
  <c r="C448" i="1" s="1"/>
  <c r="AC447" i="1"/>
  <c r="Z447" i="1"/>
  <c r="T447" i="1"/>
  <c r="R447" i="1"/>
  <c r="Q447" i="1"/>
  <c r="P447" i="1"/>
  <c r="M447" i="1"/>
  <c r="N447" i="1" s="1"/>
  <c r="L447" i="1"/>
  <c r="H447" i="1"/>
  <c r="C447" i="1" a="1"/>
  <c r="C447" i="1" s="1"/>
  <c r="AC446" i="1"/>
  <c r="Z446" i="1"/>
  <c r="T446" i="1"/>
  <c r="R446" i="1"/>
  <c r="Q446" i="1"/>
  <c r="P446" i="1"/>
  <c r="M446" i="1"/>
  <c r="N446" i="1" s="1"/>
  <c r="L446" i="1"/>
  <c r="H446" i="1"/>
  <c r="C446" i="1" a="1"/>
  <c r="C446" i="1" s="1"/>
  <c r="AC445" i="1"/>
  <c r="Z445" i="1"/>
  <c r="T445" i="1"/>
  <c r="R445" i="1"/>
  <c r="Q445" i="1"/>
  <c r="P445" i="1"/>
  <c r="M445" i="1"/>
  <c r="N445" i="1" s="1"/>
  <c r="L445" i="1"/>
  <c r="H445" i="1"/>
  <c r="C445" i="1" a="1"/>
  <c r="C445" i="1" s="1"/>
  <c r="AC444" i="1"/>
  <c r="Z444" i="1"/>
  <c r="T444" i="1"/>
  <c r="R444" i="1"/>
  <c r="Q444" i="1"/>
  <c r="P444" i="1"/>
  <c r="M444" i="1"/>
  <c r="N444" i="1" s="1"/>
  <c r="L444" i="1"/>
  <c r="H444" i="1"/>
  <c r="C444" i="1" a="1"/>
  <c r="C444" i="1" s="1"/>
  <c r="AC443" i="1"/>
  <c r="Z443" i="1"/>
  <c r="T443" i="1"/>
  <c r="R443" i="1"/>
  <c r="Q443" i="1"/>
  <c r="P443" i="1"/>
  <c r="M443" i="1"/>
  <c r="N443" i="1" s="1"/>
  <c r="L443" i="1"/>
  <c r="H443" i="1"/>
  <c r="C443" i="1" a="1"/>
  <c r="C443" i="1" s="1"/>
  <c r="AC442" i="1"/>
  <c r="Z442" i="1"/>
  <c r="T442" i="1"/>
  <c r="R442" i="1"/>
  <c r="Q442" i="1"/>
  <c r="P442" i="1"/>
  <c r="M442" i="1"/>
  <c r="N442" i="1" s="1"/>
  <c r="L442" i="1"/>
  <c r="H442" i="1"/>
  <c r="C442" i="1" a="1"/>
  <c r="C442" i="1" s="1"/>
  <c r="AC441" i="1"/>
  <c r="Z441" i="1"/>
  <c r="T441" i="1"/>
  <c r="R441" i="1"/>
  <c r="Q441" i="1"/>
  <c r="P441" i="1"/>
  <c r="M441" i="1"/>
  <c r="N441" i="1" s="1"/>
  <c r="L441" i="1"/>
  <c r="H441" i="1"/>
  <c r="C441" i="1" a="1"/>
  <c r="C441" i="1" s="1"/>
  <c r="AC440" i="1"/>
  <c r="Z440" i="1"/>
  <c r="T440" i="1"/>
  <c r="R440" i="1"/>
  <c r="Q440" i="1"/>
  <c r="P440" i="1"/>
  <c r="M440" i="1"/>
  <c r="N440" i="1" s="1"/>
  <c r="L440" i="1"/>
  <c r="H440" i="1"/>
  <c r="C440" i="1" a="1"/>
  <c r="C440" i="1" s="1"/>
  <c r="AC439" i="1"/>
  <c r="Z439" i="1"/>
  <c r="T439" i="1"/>
  <c r="R439" i="1"/>
  <c r="Q439" i="1"/>
  <c r="P439" i="1"/>
  <c r="M439" i="1"/>
  <c r="N439" i="1" s="1"/>
  <c r="L439" i="1"/>
  <c r="H439" i="1"/>
  <c r="C439" i="1" a="1"/>
  <c r="C439" i="1" s="1"/>
  <c r="AC438" i="1"/>
  <c r="Z438" i="1"/>
  <c r="T438" i="1"/>
  <c r="R438" i="1"/>
  <c r="Q438" i="1"/>
  <c r="P438" i="1"/>
  <c r="M438" i="1"/>
  <c r="N438" i="1" s="1"/>
  <c r="L438" i="1"/>
  <c r="H438" i="1"/>
  <c r="C438" i="1" a="1"/>
  <c r="C438" i="1" s="1"/>
  <c r="AC437" i="1"/>
  <c r="Z437" i="1"/>
  <c r="T437" i="1"/>
  <c r="R437" i="1"/>
  <c r="Q437" i="1"/>
  <c r="P437" i="1"/>
  <c r="M437" i="1"/>
  <c r="N437" i="1" s="1"/>
  <c r="L437" i="1"/>
  <c r="H437" i="1"/>
  <c r="C437" i="1" a="1"/>
  <c r="C437" i="1" s="1"/>
  <c r="AC436" i="1"/>
  <c r="Z436" i="1"/>
  <c r="T436" i="1"/>
  <c r="R436" i="1"/>
  <c r="Q436" i="1"/>
  <c r="P436" i="1"/>
  <c r="M436" i="1"/>
  <c r="N436" i="1" s="1"/>
  <c r="L436" i="1"/>
  <c r="H436" i="1"/>
  <c r="C436" i="1" a="1"/>
  <c r="C436" i="1" s="1"/>
  <c r="AC435" i="1"/>
  <c r="Z435" i="1"/>
  <c r="T435" i="1"/>
  <c r="R435" i="1"/>
  <c r="Q435" i="1"/>
  <c r="P435" i="1"/>
  <c r="M435" i="1"/>
  <c r="N435" i="1" s="1"/>
  <c r="L435" i="1"/>
  <c r="H435" i="1"/>
  <c r="C435" i="1" a="1"/>
  <c r="C435" i="1" s="1"/>
  <c r="AC434" i="1"/>
  <c r="Z434" i="1"/>
  <c r="T434" i="1"/>
  <c r="R434" i="1"/>
  <c r="Q434" i="1"/>
  <c r="P434" i="1"/>
  <c r="M434" i="1"/>
  <c r="N434" i="1" s="1"/>
  <c r="L434" i="1"/>
  <c r="H434" i="1"/>
  <c r="C434" i="1" a="1"/>
  <c r="C434" i="1" s="1"/>
  <c r="AC433" i="1"/>
  <c r="Z433" i="1"/>
  <c r="T433" i="1"/>
  <c r="R433" i="1"/>
  <c r="Q433" i="1"/>
  <c r="P433" i="1"/>
  <c r="M433" i="1"/>
  <c r="N433" i="1" s="1"/>
  <c r="L433" i="1"/>
  <c r="H433" i="1"/>
  <c r="C433" i="1" a="1"/>
  <c r="C433" i="1" s="1"/>
  <c r="AC432" i="1"/>
  <c r="Z432" i="1"/>
  <c r="T432" i="1"/>
  <c r="R432" i="1"/>
  <c r="Q432" i="1"/>
  <c r="P432" i="1"/>
  <c r="M432" i="1"/>
  <c r="N432" i="1" s="1"/>
  <c r="L432" i="1"/>
  <c r="H432" i="1"/>
  <c r="C432" i="1" a="1"/>
  <c r="C432" i="1" s="1"/>
  <c r="AC431" i="1"/>
  <c r="Z431" i="1"/>
  <c r="T431" i="1"/>
  <c r="R431" i="1"/>
  <c r="Q431" i="1"/>
  <c r="P431" i="1"/>
  <c r="M431" i="1"/>
  <c r="N431" i="1" s="1"/>
  <c r="L431" i="1"/>
  <c r="H431" i="1"/>
  <c r="C431" i="1" a="1"/>
  <c r="C431" i="1" s="1"/>
  <c r="AC430" i="1"/>
  <c r="Z430" i="1"/>
  <c r="T430" i="1"/>
  <c r="R430" i="1"/>
  <c r="Q430" i="1"/>
  <c r="P430" i="1"/>
  <c r="M430" i="1"/>
  <c r="N430" i="1" s="1"/>
  <c r="L430" i="1"/>
  <c r="H430" i="1"/>
  <c r="C430" i="1" a="1"/>
  <c r="C430" i="1" s="1"/>
  <c r="AC429" i="1"/>
  <c r="Z429" i="1"/>
  <c r="T429" i="1"/>
  <c r="R429" i="1"/>
  <c r="Q429" i="1"/>
  <c r="P429" i="1"/>
  <c r="M429" i="1"/>
  <c r="N429" i="1" s="1"/>
  <c r="L429" i="1"/>
  <c r="H429" i="1"/>
  <c r="C429" i="1" a="1"/>
  <c r="C429" i="1" s="1"/>
  <c r="AC428" i="1"/>
  <c r="Z428" i="1"/>
  <c r="T428" i="1"/>
  <c r="R428" i="1"/>
  <c r="Q428" i="1"/>
  <c r="P428" i="1"/>
  <c r="M428" i="1"/>
  <c r="N428" i="1" s="1"/>
  <c r="L428" i="1"/>
  <c r="H428" i="1"/>
  <c r="C428" i="1" a="1"/>
  <c r="C428" i="1" s="1"/>
  <c r="AC427" i="1"/>
  <c r="Z427" i="1"/>
  <c r="T427" i="1"/>
  <c r="R427" i="1"/>
  <c r="Q427" i="1"/>
  <c r="P427" i="1"/>
  <c r="M427" i="1"/>
  <c r="N427" i="1" s="1"/>
  <c r="L427" i="1"/>
  <c r="H427" i="1"/>
  <c r="C427" i="1" a="1"/>
  <c r="C427" i="1" s="1"/>
  <c r="AC426" i="1"/>
  <c r="Z426" i="1"/>
  <c r="T426" i="1"/>
  <c r="R426" i="1"/>
  <c r="Q426" i="1"/>
  <c r="P426" i="1"/>
  <c r="M426" i="1"/>
  <c r="N426" i="1" s="1"/>
  <c r="L426" i="1"/>
  <c r="H426" i="1"/>
  <c r="C426" i="1" a="1"/>
  <c r="C426" i="1" s="1"/>
  <c r="AC425" i="1"/>
  <c r="Z425" i="1"/>
  <c r="T425" i="1"/>
  <c r="R425" i="1"/>
  <c r="Q425" i="1"/>
  <c r="P425" i="1"/>
  <c r="M425" i="1"/>
  <c r="N425" i="1" s="1"/>
  <c r="L425" i="1"/>
  <c r="H425" i="1"/>
  <c r="C425" i="1" a="1"/>
  <c r="C425" i="1" s="1"/>
  <c r="AC424" i="1"/>
  <c r="Z424" i="1"/>
  <c r="T424" i="1"/>
  <c r="R424" i="1"/>
  <c r="Q424" i="1"/>
  <c r="P424" i="1"/>
  <c r="M424" i="1"/>
  <c r="N424" i="1" s="1"/>
  <c r="L424" i="1"/>
  <c r="H424" i="1"/>
  <c r="C424" i="1" a="1"/>
  <c r="C424" i="1" s="1"/>
  <c r="AC423" i="1"/>
  <c r="Z423" i="1"/>
  <c r="T423" i="1"/>
  <c r="R423" i="1"/>
  <c r="Q423" i="1"/>
  <c r="P423" i="1"/>
  <c r="M423" i="1"/>
  <c r="N423" i="1" s="1"/>
  <c r="L423" i="1"/>
  <c r="H423" i="1"/>
  <c r="C423" i="1" a="1"/>
  <c r="C423" i="1" s="1"/>
  <c r="AC422" i="1"/>
  <c r="Z422" i="1"/>
  <c r="T422" i="1"/>
  <c r="R422" i="1"/>
  <c r="Q422" i="1"/>
  <c r="P422" i="1"/>
  <c r="M422" i="1"/>
  <c r="N422" i="1" s="1"/>
  <c r="L422" i="1"/>
  <c r="H422" i="1"/>
  <c r="C422" i="1" a="1"/>
  <c r="C422" i="1" s="1"/>
  <c r="AC421" i="1"/>
  <c r="Z421" i="1"/>
  <c r="T421" i="1"/>
  <c r="R421" i="1"/>
  <c r="Q421" i="1"/>
  <c r="P421" i="1"/>
  <c r="M421" i="1"/>
  <c r="N421" i="1" s="1"/>
  <c r="L421" i="1"/>
  <c r="H421" i="1"/>
  <c r="C421" i="1" a="1"/>
  <c r="C421" i="1" s="1"/>
  <c r="AC420" i="1"/>
  <c r="Z420" i="1"/>
  <c r="T420" i="1"/>
  <c r="R420" i="1"/>
  <c r="Q420" i="1"/>
  <c r="P420" i="1"/>
  <c r="M420" i="1"/>
  <c r="N420" i="1" s="1"/>
  <c r="L420" i="1"/>
  <c r="H420" i="1"/>
  <c r="C420" i="1" a="1"/>
  <c r="C420" i="1" s="1"/>
  <c r="AC419" i="1"/>
  <c r="Z419" i="1"/>
  <c r="T419" i="1"/>
  <c r="R419" i="1"/>
  <c r="Q419" i="1"/>
  <c r="P419" i="1"/>
  <c r="M419" i="1"/>
  <c r="N419" i="1" s="1"/>
  <c r="L419" i="1"/>
  <c r="H419" i="1"/>
  <c r="C419" i="1" a="1"/>
  <c r="C419" i="1" s="1"/>
  <c r="AC418" i="1"/>
  <c r="Z418" i="1"/>
  <c r="T418" i="1"/>
  <c r="R418" i="1"/>
  <c r="Q418" i="1"/>
  <c r="P418" i="1"/>
  <c r="M418" i="1"/>
  <c r="N418" i="1" s="1"/>
  <c r="L418" i="1"/>
  <c r="H418" i="1"/>
  <c r="C418" i="1" a="1"/>
  <c r="C418" i="1" s="1"/>
  <c r="AC417" i="1"/>
  <c r="Z417" i="1"/>
  <c r="T417" i="1"/>
  <c r="R417" i="1"/>
  <c r="Q417" i="1"/>
  <c r="P417" i="1"/>
  <c r="M417" i="1"/>
  <c r="N417" i="1" s="1"/>
  <c r="L417" i="1"/>
  <c r="H417" i="1"/>
  <c r="C417" i="1" a="1"/>
  <c r="C417" i="1" s="1"/>
  <c r="AC416" i="1"/>
  <c r="Z416" i="1"/>
  <c r="T416" i="1"/>
  <c r="R416" i="1"/>
  <c r="Q416" i="1"/>
  <c r="P416" i="1"/>
  <c r="M416" i="1"/>
  <c r="N416" i="1" s="1"/>
  <c r="L416" i="1"/>
  <c r="H416" i="1"/>
  <c r="C416" i="1" a="1"/>
  <c r="C416" i="1" s="1"/>
  <c r="AC415" i="1"/>
  <c r="Z415" i="1"/>
  <c r="T415" i="1"/>
  <c r="R415" i="1"/>
  <c r="Q415" i="1"/>
  <c r="P415" i="1"/>
  <c r="M415" i="1"/>
  <c r="N415" i="1" s="1"/>
  <c r="L415" i="1"/>
  <c r="H415" i="1"/>
  <c r="C415" i="1" a="1"/>
  <c r="C415" i="1" s="1"/>
  <c r="AC414" i="1"/>
  <c r="Z414" i="1"/>
  <c r="T414" i="1"/>
  <c r="R414" i="1"/>
  <c r="Q414" i="1"/>
  <c r="P414" i="1"/>
  <c r="M414" i="1"/>
  <c r="N414" i="1" s="1"/>
  <c r="L414" i="1"/>
  <c r="H414" i="1"/>
  <c r="C414" i="1" a="1"/>
  <c r="C414" i="1" s="1"/>
  <c r="AC413" i="1"/>
  <c r="Z413" i="1"/>
  <c r="T413" i="1"/>
  <c r="R413" i="1"/>
  <c r="Q413" i="1"/>
  <c r="P413" i="1"/>
  <c r="M413" i="1"/>
  <c r="N413" i="1" s="1"/>
  <c r="L413" i="1"/>
  <c r="H413" i="1"/>
  <c r="C413" i="1" a="1"/>
  <c r="C413" i="1" s="1"/>
  <c r="AC412" i="1"/>
  <c r="Z412" i="1"/>
  <c r="T412" i="1"/>
  <c r="R412" i="1"/>
  <c r="Q412" i="1"/>
  <c r="P412" i="1"/>
  <c r="M412" i="1"/>
  <c r="N412" i="1" s="1"/>
  <c r="L412" i="1"/>
  <c r="H412" i="1"/>
  <c r="C412" i="1" a="1"/>
  <c r="C412" i="1" s="1"/>
  <c r="AC411" i="1"/>
  <c r="Z411" i="1"/>
  <c r="T411" i="1"/>
  <c r="R411" i="1"/>
  <c r="Q411" i="1"/>
  <c r="P411" i="1"/>
  <c r="M411" i="1"/>
  <c r="N411" i="1" s="1"/>
  <c r="L411" i="1"/>
  <c r="H411" i="1"/>
  <c r="C411" i="1" a="1"/>
  <c r="C411" i="1" s="1"/>
  <c r="AC410" i="1"/>
  <c r="Z410" i="1"/>
  <c r="T410" i="1"/>
  <c r="R410" i="1"/>
  <c r="Q410" i="1"/>
  <c r="P410" i="1"/>
  <c r="M410" i="1"/>
  <c r="N410" i="1" s="1"/>
  <c r="L410" i="1"/>
  <c r="H410" i="1"/>
  <c r="C410" i="1" a="1"/>
  <c r="C410" i="1" s="1"/>
  <c r="AC409" i="1"/>
  <c r="Z409" i="1"/>
  <c r="T409" i="1"/>
  <c r="R409" i="1"/>
  <c r="Q409" i="1"/>
  <c r="P409" i="1"/>
  <c r="M409" i="1"/>
  <c r="N409" i="1" s="1"/>
  <c r="L409" i="1"/>
  <c r="H409" i="1"/>
  <c r="C409" i="1" a="1"/>
  <c r="C409" i="1" s="1"/>
  <c r="AC408" i="1"/>
  <c r="Z408" i="1"/>
  <c r="T408" i="1"/>
  <c r="R408" i="1"/>
  <c r="Q408" i="1"/>
  <c r="P408" i="1"/>
  <c r="M408" i="1"/>
  <c r="N408" i="1" s="1"/>
  <c r="L408" i="1"/>
  <c r="H408" i="1"/>
  <c r="C408" i="1" a="1"/>
  <c r="C408" i="1" s="1"/>
  <c r="AC407" i="1"/>
  <c r="Z407" i="1"/>
  <c r="T407" i="1"/>
  <c r="R407" i="1"/>
  <c r="Q407" i="1"/>
  <c r="P407" i="1"/>
  <c r="M407" i="1"/>
  <c r="N407" i="1" s="1"/>
  <c r="L407" i="1"/>
  <c r="H407" i="1"/>
  <c r="C407" i="1" a="1"/>
  <c r="C407" i="1" s="1"/>
  <c r="AC406" i="1"/>
  <c r="Z406" i="1"/>
  <c r="T406" i="1"/>
  <c r="R406" i="1"/>
  <c r="Q406" i="1"/>
  <c r="P406" i="1"/>
  <c r="M406" i="1"/>
  <c r="N406" i="1" s="1"/>
  <c r="L406" i="1"/>
  <c r="H406" i="1"/>
  <c r="C406" i="1" a="1"/>
  <c r="C406" i="1" s="1"/>
  <c r="AC405" i="1"/>
  <c r="Z405" i="1"/>
  <c r="T405" i="1"/>
  <c r="R405" i="1"/>
  <c r="Q405" i="1"/>
  <c r="P405" i="1"/>
  <c r="M405" i="1"/>
  <c r="N405" i="1" s="1"/>
  <c r="L405" i="1"/>
  <c r="H405" i="1"/>
  <c r="C405" i="1" a="1"/>
  <c r="C405" i="1" s="1"/>
  <c r="AC404" i="1"/>
  <c r="Z404" i="1"/>
  <c r="T404" i="1"/>
  <c r="R404" i="1"/>
  <c r="Q404" i="1"/>
  <c r="P404" i="1"/>
  <c r="M404" i="1"/>
  <c r="N404" i="1" s="1"/>
  <c r="L404" i="1"/>
  <c r="H404" i="1"/>
  <c r="C404" i="1" a="1"/>
  <c r="C404" i="1" s="1"/>
  <c r="AC403" i="1"/>
  <c r="Z403" i="1"/>
  <c r="T403" i="1"/>
  <c r="R403" i="1"/>
  <c r="Q403" i="1"/>
  <c r="P403" i="1"/>
  <c r="M403" i="1"/>
  <c r="N403" i="1" s="1"/>
  <c r="L403" i="1"/>
  <c r="H403" i="1"/>
  <c r="C403" i="1" a="1"/>
  <c r="C403" i="1" s="1"/>
  <c r="AC402" i="1"/>
  <c r="Z402" i="1"/>
  <c r="T402" i="1"/>
  <c r="R402" i="1"/>
  <c r="Q402" i="1"/>
  <c r="P402" i="1"/>
  <c r="M402" i="1"/>
  <c r="N402" i="1" s="1"/>
  <c r="L402" i="1"/>
  <c r="H402" i="1"/>
  <c r="C402" i="1" a="1"/>
  <c r="C402" i="1" s="1"/>
  <c r="AC401" i="1"/>
  <c r="Z401" i="1"/>
  <c r="T401" i="1"/>
  <c r="R401" i="1"/>
  <c r="Q401" i="1"/>
  <c r="P401" i="1"/>
  <c r="M401" i="1"/>
  <c r="N401" i="1" s="1"/>
  <c r="L401" i="1"/>
  <c r="H401" i="1"/>
  <c r="C401" i="1" a="1"/>
  <c r="C401" i="1" s="1"/>
  <c r="AC400" i="1"/>
  <c r="Z400" i="1"/>
  <c r="T400" i="1"/>
  <c r="R400" i="1"/>
  <c r="Q400" i="1"/>
  <c r="P400" i="1"/>
  <c r="M400" i="1"/>
  <c r="N400" i="1" s="1"/>
  <c r="L400" i="1"/>
  <c r="H400" i="1"/>
  <c r="C400" i="1" a="1"/>
  <c r="C400" i="1" s="1"/>
  <c r="AC399" i="1"/>
  <c r="Z399" i="1"/>
  <c r="T399" i="1"/>
  <c r="R399" i="1"/>
  <c r="Q399" i="1"/>
  <c r="P399" i="1"/>
  <c r="M399" i="1"/>
  <c r="N399" i="1" s="1"/>
  <c r="L399" i="1"/>
  <c r="H399" i="1"/>
  <c r="C399" i="1" a="1"/>
  <c r="C399" i="1" s="1"/>
  <c r="AC398" i="1"/>
  <c r="Z398" i="1"/>
  <c r="T398" i="1"/>
  <c r="R398" i="1"/>
  <c r="Q398" i="1"/>
  <c r="P398" i="1"/>
  <c r="M398" i="1"/>
  <c r="N398" i="1" s="1"/>
  <c r="L398" i="1"/>
  <c r="H398" i="1"/>
  <c r="C398" i="1" a="1"/>
  <c r="C398" i="1" s="1"/>
  <c r="AC397" i="1"/>
  <c r="Z397" i="1"/>
  <c r="T397" i="1"/>
  <c r="R397" i="1"/>
  <c r="Q397" i="1"/>
  <c r="P397" i="1"/>
  <c r="M397" i="1"/>
  <c r="N397" i="1" s="1"/>
  <c r="L397" i="1"/>
  <c r="H397" i="1"/>
  <c r="C397" i="1" a="1"/>
  <c r="C397" i="1" s="1"/>
  <c r="AC396" i="1"/>
  <c r="Z396" i="1"/>
  <c r="T396" i="1"/>
  <c r="R396" i="1"/>
  <c r="Q396" i="1"/>
  <c r="P396" i="1"/>
  <c r="M396" i="1"/>
  <c r="N396" i="1" s="1"/>
  <c r="L396" i="1"/>
  <c r="H396" i="1"/>
  <c r="C396" i="1" a="1"/>
  <c r="C396" i="1" s="1"/>
  <c r="AC395" i="1"/>
  <c r="Z395" i="1"/>
  <c r="T395" i="1"/>
  <c r="R395" i="1"/>
  <c r="Q395" i="1"/>
  <c r="P395" i="1"/>
  <c r="M395" i="1"/>
  <c r="N395" i="1" s="1"/>
  <c r="L395" i="1"/>
  <c r="H395" i="1"/>
  <c r="C395" i="1" a="1"/>
  <c r="C395" i="1" s="1"/>
  <c r="AC394" i="1"/>
  <c r="Z394" i="1"/>
  <c r="T394" i="1"/>
  <c r="R394" i="1"/>
  <c r="Q394" i="1"/>
  <c r="P394" i="1"/>
  <c r="M394" i="1"/>
  <c r="N394" i="1" s="1"/>
  <c r="L394" i="1"/>
  <c r="H394" i="1"/>
  <c r="C394" i="1" a="1"/>
  <c r="C394" i="1" s="1"/>
  <c r="AC393" i="1"/>
  <c r="Z393" i="1"/>
  <c r="T393" i="1"/>
  <c r="R393" i="1"/>
  <c r="Q393" i="1"/>
  <c r="P393" i="1"/>
  <c r="M393" i="1"/>
  <c r="N393" i="1" s="1"/>
  <c r="L393" i="1"/>
  <c r="H393" i="1"/>
  <c r="C393" i="1" a="1"/>
  <c r="C393" i="1" s="1"/>
  <c r="AC392" i="1"/>
  <c r="Z392" i="1"/>
  <c r="T392" i="1"/>
  <c r="R392" i="1"/>
  <c r="Q392" i="1"/>
  <c r="P392" i="1"/>
  <c r="M392" i="1"/>
  <c r="N392" i="1" s="1"/>
  <c r="L392" i="1"/>
  <c r="H392" i="1"/>
  <c r="C392" i="1" a="1"/>
  <c r="C392" i="1" s="1"/>
  <c r="AC391" i="1"/>
  <c r="Z391" i="1"/>
  <c r="T391" i="1"/>
  <c r="R391" i="1"/>
  <c r="Q391" i="1"/>
  <c r="P391" i="1"/>
  <c r="M391" i="1"/>
  <c r="N391" i="1" s="1"/>
  <c r="L391" i="1"/>
  <c r="H391" i="1"/>
  <c r="C391" i="1" a="1"/>
  <c r="C391" i="1" s="1"/>
  <c r="AC390" i="1"/>
  <c r="Z390" i="1"/>
  <c r="T390" i="1"/>
  <c r="R390" i="1"/>
  <c r="Q390" i="1"/>
  <c r="P390" i="1"/>
  <c r="M390" i="1"/>
  <c r="N390" i="1" s="1"/>
  <c r="L390" i="1"/>
  <c r="H390" i="1"/>
  <c r="C390" i="1" a="1"/>
  <c r="C390" i="1" s="1"/>
  <c r="AC389" i="1"/>
  <c r="Z389" i="1"/>
  <c r="T389" i="1"/>
  <c r="R389" i="1"/>
  <c r="Q389" i="1"/>
  <c r="P389" i="1"/>
  <c r="M389" i="1"/>
  <c r="N389" i="1" s="1"/>
  <c r="L389" i="1"/>
  <c r="H389" i="1"/>
  <c r="C389" i="1" a="1"/>
  <c r="C389" i="1" s="1"/>
  <c r="AC388" i="1"/>
  <c r="Z388" i="1"/>
  <c r="T388" i="1"/>
  <c r="R388" i="1"/>
  <c r="Q388" i="1"/>
  <c r="P388" i="1"/>
  <c r="M388" i="1"/>
  <c r="N388" i="1" s="1"/>
  <c r="L388" i="1"/>
  <c r="H388" i="1"/>
  <c r="C388" i="1" a="1"/>
  <c r="C388" i="1" s="1"/>
  <c r="AC387" i="1"/>
  <c r="Z387" i="1"/>
  <c r="T387" i="1"/>
  <c r="R387" i="1"/>
  <c r="Q387" i="1"/>
  <c r="P387" i="1"/>
  <c r="M387" i="1"/>
  <c r="N387" i="1" s="1"/>
  <c r="L387" i="1"/>
  <c r="H387" i="1"/>
  <c r="C387" i="1" a="1"/>
  <c r="C387" i="1" s="1"/>
  <c r="AC386" i="1"/>
  <c r="Z386" i="1"/>
  <c r="T386" i="1"/>
  <c r="R386" i="1"/>
  <c r="Q386" i="1"/>
  <c r="P386" i="1"/>
  <c r="M386" i="1"/>
  <c r="N386" i="1" s="1"/>
  <c r="L386" i="1"/>
  <c r="H386" i="1"/>
  <c r="C386" i="1" a="1"/>
  <c r="C386" i="1" s="1"/>
  <c r="AC385" i="1"/>
  <c r="Z385" i="1"/>
  <c r="T385" i="1"/>
  <c r="R385" i="1"/>
  <c r="Q385" i="1"/>
  <c r="P385" i="1"/>
  <c r="M385" i="1"/>
  <c r="N385" i="1" s="1"/>
  <c r="L385" i="1"/>
  <c r="H385" i="1"/>
  <c r="C385" i="1" a="1"/>
  <c r="C385" i="1" s="1"/>
  <c r="AC384" i="1"/>
  <c r="Z384" i="1"/>
  <c r="T384" i="1"/>
  <c r="R384" i="1"/>
  <c r="Q384" i="1"/>
  <c r="P384" i="1"/>
  <c r="M384" i="1"/>
  <c r="N384" i="1" s="1"/>
  <c r="L384" i="1"/>
  <c r="H384" i="1"/>
  <c r="C384" i="1" a="1"/>
  <c r="C384" i="1" s="1"/>
  <c r="AC383" i="1"/>
  <c r="Z383" i="1"/>
  <c r="T383" i="1"/>
  <c r="R383" i="1"/>
  <c r="Q383" i="1"/>
  <c r="P383" i="1"/>
  <c r="M383" i="1"/>
  <c r="N383" i="1" s="1"/>
  <c r="L383" i="1"/>
  <c r="H383" i="1"/>
  <c r="C383" i="1" a="1"/>
  <c r="C383" i="1" s="1"/>
  <c r="AC382" i="1"/>
  <c r="Z382" i="1"/>
  <c r="T382" i="1"/>
  <c r="R382" i="1"/>
  <c r="Q382" i="1"/>
  <c r="P382" i="1"/>
  <c r="M382" i="1"/>
  <c r="N382" i="1" s="1"/>
  <c r="L382" i="1"/>
  <c r="H382" i="1"/>
  <c r="C382" i="1" a="1"/>
  <c r="C382" i="1" s="1"/>
  <c r="AC381" i="1"/>
  <c r="Z381" i="1"/>
  <c r="T381" i="1"/>
  <c r="R381" i="1"/>
  <c r="Q381" i="1"/>
  <c r="P381" i="1"/>
  <c r="M381" i="1"/>
  <c r="N381" i="1" s="1"/>
  <c r="L381" i="1"/>
  <c r="H381" i="1"/>
  <c r="C381" i="1" a="1"/>
  <c r="C381" i="1" s="1"/>
  <c r="AC380" i="1"/>
  <c r="Z380" i="1"/>
  <c r="T380" i="1"/>
  <c r="R380" i="1"/>
  <c r="Q380" i="1"/>
  <c r="P380" i="1"/>
  <c r="M380" i="1"/>
  <c r="N380" i="1" s="1"/>
  <c r="L380" i="1"/>
  <c r="H380" i="1"/>
  <c r="C380" i="1" a="1"/>
  <c r="C380" i="1" s="1"/>
  <c r="AC379" i="1"/>
  <c r="Z379" i="1"/>
  <c r="T379" i="1"/>
  <c r="R379" i="1"/>
  <c r="Q379" i="1"/>
  <c r="P379" i="1"/>
  <c r="M379" i="1"/>
  <c r="N379" i="1" s="1"/>
  <c r="L379" i="1"/>
  <c r="H379" i="1"/>
  <c r="C379" i="1" a="1"/>
  <c r="C379" i="1" s="1"/>
  <c r="AC378" i="1"/>
  <c r="Z378" i="1"/>
  <c r="T378" i="1"/>
  <c r="R378" i="1"/>
  <c r="Q378" i="1"/>
  <c r="P378" i="1"/>
  <c r="M378" i="1"/>
  <c r="N378" i="1" s="1"/>
  <c r="L378" i="1"/>
  <c r="H378" i="1"/>
  <c r="C378" i="1" a="1"/>
  <c r="C378" i="1" s="1"/>
  <c r="AC377" i="1"/>
  <c r="Z377" i="1"/>
  <c r="T377" i="1"/>
  <c r="R377" i="1"/>
  <c r="Q377" i="1"/>
  <c r="P377" i="1"/>
  <c r="M377" i="1"/>
  <c r="N377" i="1" s="1"/>
  <c r="L377" i="1"/>
  <c r="H377" i="1"/>
  <c r="C377" i="1" a="1"/>
  <c r="C377" i="1" s="1"/>
  <c r="AC376" i="1"/>
  <c r="Z376" i="1"/>
  <c r="T376" i="1"/>
  <c r="R376" i="1"/>
  <c r="Q376" i="1"/>
  <c r="P376" i="1"/>
  <c r="M376" i="1"/>
  <c r="N376" i="1" s="1"/>
  <c r="L376" i="1"/>
  <c r="H376" i="1"/>
  <c r="C376" i="1" a="1"/>
  <c r="C376" i="1" s="1"/>
  <c r="AC375" i="1"/>
  <c r="Z375" i="1"/>
  <c r="T375" i="1"/>
  <c r="R375" i="1"/>
  <c r="Q375" i="1"/>
  <c r="P375" i="1"/>
  <c r="M375" i="1"/>
  <c r="N375" i="1" s="1"/>
  <c r="L375" i="1"/>
  <c r="H375" i="1"/>
  <c r="C375" i="1" a="1"/>
  <c r="C375" i="1" s="1"/>
  <c r="AC374" i="1"/>
  <c r="Z374" i="1"/>
  <c r="T374" i="1"/>
  <c r="R374" i="1"/>
  <c r="Q374" i="1"/>
  <c r="P374" i="1"/>
  <c r="M374" i="1"/>
  <c r="N374" i="1" s="1"/>
  <c r="L374" i="1"/>
  <c r="H374" i="1"/>
  <c r="C374" i="1" a="1"/>
  <c r="C374" i="1" s="1"/>
  <c r="AC373" i="1"/>
  <c r="Z373" i="1"/>
  <c r="T373" i="1"/>
  <c r="R373" i="1"/>
  <c r="Q373" i="1"/>
  <c r="P373" i="1"/>
  <c r="M373" i="1"/>
  <c r="N373" i="1" s="1"/>
  <c r="L373" i="1"/>
  <c r="H373" i="1"/>
  <c r="C373" i="1" a="1"/>
  <c r="C373" i="1" s="1"/>
  <c r="AC372" i="1"/>
  <c r="Z372" i="1"/>
  <c r="T372" i="1"/>
  <c r="R372" i="1"/>
  <c r="Q372" i="1"/>
  <c r="P372" i="1"/>
  <c r="M372" i="1"/>
  <c r="N372" i="1" s="1"/>
  <c r="L372" i="1"/>
  <c r="H372" i="1"/>
  <c r="C372" i="1" a="1"/>
  <c r="C372" i="1" s="1"/>
  <c r="AC371" i="1"/>
  <c r="Z371" i="1"/>
  <c r="T371" i="1"/>
  <c r="R371" i="1"/>
  <c r="Q371" i="1"/>
  <c r="P371" i="1"/>
  <c r="M371" i="1"/>
  <c r="N371" i="1" s="1"/>
  <c r="L371" i="1"/>
  <c r="H371" i="1"/>
  <c r="C371" i="1" a="1"/>
  <c r="C371" i="1" s="1"/>
  <c r="AC370" i="1"/>
  <c r="Z370" i="1"/>
  <c r="T370" i="1"/>
  <c r="R370" i="1"/>
  <c r="Q370" i="1"/>
  <c r="P370" i="1"/>
  <c r="M370" i="1"/>
  <c r="N370" i="1" s="1"/>
  <c r="L370" i="1"/>
  <c r="H370" i="1"/>
  <c r="C370" i="1" a="1"/>
  <c r="C370" i="1" s="1"/>
  <c r="AC369" i="1"/>
  <c r="Z369" i="1"/>
  <c r="T369" i="1"/>
  <c r="R369" i="1"/>
  <c r="Q369" i="1"/>
  <c r="P369" i="1"/>
  <c r="M369" i="1"/>
  <c r="N369" i="1" s="1"/>
  <c r="L369" i="1"/>
  <c r="H369" i="1"/>
  <c r="C369" i="1" a="1"/>
  <c r="C369" i="1" s="1"/>
  <c r="AC368" i="1"/>
  <c r="Z368" i="1"/>
  <c r="T368" i="1"/>
  <c r="R368" i="1"/>
  <c r="Q368" i="1"/>
  <c r="P368" i="1"/>
  <c r="M368" i="1"/>
  <c r="N368" i="1" s="1"/>
  <c r="L368" i="1"/>
  <c r="H368" i="1"/>
  <c r="C368" i="1" a="1"/>
  <c r="C368" i="1" s="1"/>
  <c r="AC367" i="1"/>
  <c r="Z367" i="1"/>
  <c r="T367" i="1"/>
  <c r="R367" i="1"/>
  <c r="Q367" i="1"/>
  <c r="P367" i="1"/>
  <c r="M367" i="1"/>
  <c r="N367" i="1" s="1"/>
  <c r="L367" i="1"/>
  <c r="H367" i="1"/>
  <c r="C367" i="1" a="1"/>
  <c r="C367" i="1" s="1"/>
  <c r="AC366" i="1"/>
  <c r="Z366" i="1"/>
  <c r="T366" i="1"/>
  <c r="R366" i="1"/>
  <c r="Q366" i="1"/>
  <c r="P366" i="1"/>
  <c r="M366" i="1"/>
  <c r="N366" i="1" s="1"/>
  <c r="L366" i="1"/>
  <c r="H366" i="1"/>
  <c r="C366" i="1"/>
  <c r="C366" i="1" a="1"/>
  <c r="AC365" i="1"/>
  <c r="Z365" i="1"/>
  <c r="T365" i="1"/>
  <c r="R365" i="1"/>
  <c r="Q365" i="1"/>
  <c r="P365" i="1"/>
  <c r="N365" i="1"/>
  <c r="M365" i="1"/>
  <c r="L365" i="1"/>
  <c r="H365" i="1"/>
  <c r="C365" i="1"/>
  <c r="C365" i="1" a="1"/>
  <c r="AC364" i="1"/>
  <c r="Z364" i="1"/>
  <c r="T364" i="1"/>
  <c r="R364" i="1"/>
  <c r="Q364" i="1"/>
  <c r="P364" i="1"/>
  <c r="N364" i="1"/>
  <c r="M364" i="1"/>
  <c r="L364" i="1"/>
  <c r="H364" i="1"/>
  <c r="C364" i="1"/>
  <c r="C364" i="1" a="1"/>
  <c r="AC363" i="1"/>
  <c r="Z363" i="1"/>
  <c r="T363" i="1"/>
  <c r="R363" i="1"/>
  <c r="Q363" i="1"/>
  <c r="P363" i="1"/>
  <c r="N363" i="1"/>
  <c r="M363" i="1"/>
  <c r="L363" i="1"/>
  <c r="H363" i="1"/>
  <c r="C363" i="1"/>
  <c r="C363" i="1" a="1"/>
  <c r="AC362" i="1"/>
  <c r="Z362" i="1"/>
  <c r="T362" i="1"/>
  <c r="R362" i="1"/>
  <c r="Q362" i="1"/>
  <c r="P362" i="1"/>
  <c r="N362" i="1"/>
  <c r="M362" i="1"/>
  <c r="L362" i="1"/>
  <c r="H362" i="1"/>
  <c r="C362" i="1"/>
  <c r="C362" i="1" a="1"/>
  <c r="AC361" i="1"/>
  <c r="Z361" i="1"/>
  <c r="T361" i="1"/>
  <c r="R361" i="1"/>
  <c r="Q361" i="1"/>
  <c r="P361" i="1"/>
  <c r="N361" i="1"/>
  <c r="M361" i="1"/>
  <c r="L361" i="1"/>
  <c r="H361" i="1"/>
  <c r="C361" i="1"/>
  <c r="C361" i="1" a="1"/>
  <c r="AC360" i="1"/>
  <c r="Z360" i="1"/>
  <c r="T360" i="1"/>
  <c r="R360" i="1"/>
  <c r="Q360" i="1"/>
  <c r="P360" i="1"/>
  <c r="N360" i="1"/>
  <c r="M360" i="1"/>
  <c r="L360" i="1"/>
  <c r="H360" i="1"/>
  <c r="C360" i="1"/>
  <c r="C360" i="1" a="1"/>
  <c r="AC359" i="1"/>
  <c r="Z359" i="1"/>
  <c r="T359" i="1"/>
  <c r="R359" i="1"/>
  <c r="Q359" i="1"/>
  <c r="P359" i="1"/>
  <c r="N359" i="1"/>
  <c r="M359" i="1"/>
  <c r="L359" i="1"/>
  <c r="H359" i="1"/>
  <c r="C359" i="1"/>
  <c r="C359" i="1" a="1"/>
  <c r="AC358" i="1"/>
  <c r="Z358" i="1"/>
  <c r="T358" i="1"/>
  <c r="R358" i="1"/>
  <c r="Q358" i="1"/>
  <c r="P358" i="1"/>
  <c r="N358" i="1"/>
  <c r="M358" i="1"/>
  <c r="L358" i="1"/>
  <c r="H358" i="1"/>
  <c r="C358" i="1"/>
  <c r="C358" i="1" a="1"/>
  <c r="AC357" i="1"/>
  <c r="Z357" i="1"/>
  <c r="T357" i="1"/>
  <c r="R357" i="1"/>
  <c r="Q357" i="1"/>
  <c r="P357" i="1"/>
  <c r="N357" i="1"/>
  <c r="M357" i="1"/>
  <c r="L357" i="1"/>
  <c r="H357" i="1"/>
  <c r="C357" i="1"/>
  <c r="C357" i="1" a="1"/>
  <c r="AC356" i="1"/>
  <c r="Z356" i="1"/>
  <c r="T356" i="1"/>
  <c r="R356" i="1"/>
  <c r="Q356" i="1"/>
  <c r="P356" i="1"/>
  <c r="N356" i="1"/>
  <c r="M356" i="1"/>
  <c r="L356" i="1"/>
  <c r="H356" i="1"/>
  <c r="C356" i="1"/>
  <c r="C356" i="1" a="1"/>
  <c r="AC355" i="1"/>
  <c r="Z355" i="1"/>
  <c r="T355" i="1"/>
  <c r="R355" i="1"/>
  <c r="Q355" i="1"/>
  <c r="P355" i="1"/>
  <c r="N355" i="1"/>
  <c r="M355" i="1"/>
  <c r="L355" i="1"/>
  <c r="H355" i="1"/>
  <c r="C355" i="1"/>
  <c r="C355" i="1" a="1"/>
  <c r="AC354" i="1"/>
  <c r="Z354" i="1"/>
  <c r="T354" i="1"/>
  <c r="R354" i="1"/>
  <c r="Q354" i="1"/>
  <c r="P354" i="1"/>
  <c r="N354" i="1"/>
  <c r="M354" i="1"/>
  <c r="L354" i="1"/>
  <c r="H354" i="1"/>
  <c r="C354" i="1"/>
  <c r="C354" i="1" a="1"/>
  <c r="AC353" i="1"/>
  <c r="Z353" i="1"/>
  <c r="T353" i="1"/>
  <c r="R353" i="1"/>
  <c r="Q353" i="1"/>
  <c r="P353" i="1"/>
  <c r="N353" i="1"/>
  <c r="M353" i="1"/>
  <c r="L353" i="1"/>
  <c r="H353" i="1"/>
  <c r="C353" i="1"/>
  <c r="C353" i="1" a="1"/>
  <c r="AC352" i="1"/>
  <c r="Z352" i="1"/>
  <c r="T352" i="1"/>
  <c r="R352" i="1"/>
  <c r="Q352" i="1"/>
  <c r="P352" i="1"/>
  <c r="N352" i="1"/>
  <c r="M352" i="1"/>
  <c r="L352" i="1"/>
  <c r="H352" i="1"/>
  <c r="C352" i="1"/>
  <c r="C352" i="1" a="1"/>
  <c r="AC351" i="1"/>
  <c r="Z351" i="1"/>
  <c r="T351" i="1"/>
  <c r="R351" i="1"/>
  <c r="Q351" i="1"/>
  <c r="P351" i="1"/>
  <c r="N351" i="1"/>
  <c r="M351" i="1"/>
  <c r="L351" i="1"/>
  <c r="H351" i="1"/>
  <c r="C351" i="1"/>
  <c r="C351" i="1" a="1"/>
  <c r="AC350" i="1"/>
  <c r="Z350" i="1"/>
  <c r="T350" i="1"/>
  <c r="R350" i="1"/>
  <c r="Q350" i="1"/>
  <c r="P350" i="1"/>
  <c r="N350" i="1"/>
  <c r="M350" i="1"/>
  <c r="L350" i="1"/>
  <c r="H350" i="1"/>
  <c r="C350" i="1"/>
  <c r="C350" i="1" a="1"/>
  <c r="AC349" i="1"/>
  <c r="Z349" i="1"/>
  <c r="T349" i="1"/>
  <c r="R349" i="1"/>
  <c r="Q349" i="1"/>
  <c r="P349" i="1"/>
  <c r="N349" i="1"/>
  <c r="M349" i="1"/>
  <c r="L349" i="1"/>
  <c r="H349" i="1"/>
  <c r="C349" i="1"/>
  <c r="C349" i="1" a="1"/>
  <c r="AC348" i="1"/>
  <c r="Z348" i="1"/>
  <c r="T348" i="1"/>
  <c r="R348" i="1"/>
  <c r="Q348" i="1"/>
  <c r="P348" i="1"/>
  <c r="N348" i="1"/>
  <c r="M348" i="1"/>
  <c r="L348" i="1"/>
  <c r="H348" i="1"/>
  <c r="C348" i="1"/>
  <c r="C348" i="1" a="1"/>
  <c r="AC347" i="1"/>
  <c r="Z347" i="1"/>
  <c r="T347" i="1"/>
  <c r="R347" i="1"/>
  <c r="Q347" i="1"/>
  <c r="P347" i="1"/>
  <c r="N347" i="1"/>
  <c r="M347" i="1"/>
  <c r="L347" i="1"/>
  <c r="H347" i="1"/>
  <c r="C347" i="1"/>
  <c r="C347" i="1" a="1"/>
  <c r="AC346" i="1"/>
  <c r="Z346" i="1"/>
  <c r="T346" i="1"/>
  <c r="R346" i="1"/>
  <c r="Q346" i="1"/>
  <c r="P346" i="1"/>
  <c r="N346" i="1"/>
  <c r="M346" i="1"/>
  <c r="L346" i="1"/>
  <c r="H346" i="1"/>
  <c r="C346" i="1"/>
  <c r="C346" i="1" a="1"/>
  <c r="AC345" i="1"/>
  <c r="Z345" i="1"/>
  <c r="T345" i="1"/>
  <c r="R345" i="1"/>
  <c r="Q345" i="1"/>
  <c r="P345" i="1"/>
  <c r="N345" i="1"/>
  <c r="M345" i="1"/>
  <c r="L345" i="1"/>
  <c r="H345" i="1"/>
  <c r="C345" i="1"/>
  <c r="C345" i="1" a="1"/>
  <c r="AC344" i="1"/>
  <c r="Z344" i="1"/>
  <c r="T344" i="1"/>
  <c r="R344" i="1"/>
  <c r="Q344" i="1"/>
  <c r="P344" i="1"/>
  <c r="N344" i="1"/>
  <c r="M344" i="1"/>
  <c r="L344" i="1"/>
  <c r="H344" i="1"/>
  <c r="C344" i="1"/>
  <c r="C344" i="1" a="1"/>
  <c r="AC343" i="1"/>
  <c r="Z343" i="1"/>
  <c r="T343" i="1"/>
  <c r="R343" i="1"/>
  <c r="Q343" i="1"/>
  <c r="P343" i="1"/>
  <c r="N343" i="1"/>
  <c r="M343" i="1"/>
  <c r="L343" i="1"/>
  <c r="H343" i="1"/>
  <c r="C343" i="1"/>
  <c r="C343" i="1" a="1"/>
  <c r="AC342" i="1"/>
  <c r="Z342" i="1"/>
  <c r="T342" i="1"/>
  <c r="R342" i="1"/>
  <c r="Q342" i="1"/>
  <c r="P342" i="1"/>
  <c r="N342" i="1"/>
  <c r="M342" i="1"/>
  <c r="L342" i="1"/>
  <c r="H342" i="1"/>
  <c r="C342" i="1"/>
  <c r="C342" i="1" a="1"/>
  <c r="AC341" i="1"/>
  <c r="Z341" i="1"/>
  <c r="T341" i="1"/>
  <c r="R341" i="1"/>
  <c r="Q341" i="1"/>
  <c r="P341" i="1"/>
  <c r="N341" i="1"/>
  <c r="M341" i="1"/>
  <c r="L341" i="1"/>
  <c r="H341" i="1"/>
  <c r="C341" i="1"/>
  <c r="C341" i="1" a="1"/>
  <c r="AC340" i="1"/>
  <c r="Z340" i="1"/>
  <c r="T340" i="1"/>
  <c r="R340" i="1"/>
  <c r="Q340" i="1"/>
  <c r="P340" i="1"/>
  <c r="N340" i="1"/>
  <c r="M340" i="1"/>
  <c r="L340" i="1"/>
  <c r="H340" i="1"/>
  <c r="C340" i="1"/>
  <c r="C340" i="1" a="1"/>
  <c r="AC339" i="1"/>
  <c r="Z339" i="1"/>
  <c r="T339" i="1"/>
  <c r="R339" i="1"/>
  <c r="Q339" i="1"/>
  <c r="P339" i="1"/>
  <c r="N339" i="1"/>
  <c r="M339" i="1"/>
  <c r="L339" i="1"/>
  <c r="H339" i="1"/>
  <c r="C339" i="1"/>
  <c r="C339" i="1" a="1"/>
  <c r="AC338" i="1"/>
  <c r="Z338" i="1"/>
  <c r="T338" i="1"/>
  <c r="R338" i="1"/>
  <c r="Q338" i="1"/>
  <c r="P338" i="1"/>
  <c r="N338" i="1"/>
  <c r="M338" i="1"/>
  <c r="L338" i="1"/>
  <c r="H338" i="1"/>
  <c r="C338" i="1"/>
  <c r="C338" i="1" a="1"/>
  <c r="AC337" i="1"/>
  <c r="Z337" i="1"/>
  <c r="T337" i="1"/>
  <c r="R337" i="1"/>
  <c r="Q337" i="1"/>
  <c r="P337" i="1"/>
  <c r="N337" i="1"/>
  <c r="M337" i="1"/>
  <c r="L337" i="1"/>
  <c r="H337" i="1"/>
  <c r="C337" i="1"/>
  <c r="C337" i="1" a="1"/>
  <c r="AC336" i="1"/>
  <c r="Z336" i="1"/>
  <c r="T336" i="1"/>
  <c r="R336" i="1"/>
  <c r="Q336" i="1"/>
  <c r="P336" i="1"/>
  <c r="N336" i="1"/>
  <c r="M336" i="1"/>
  <c r="L336" i="1"/>
  <c r="H336" i="1"/>
  <c r="C336" i="1"/>
  <c r="C336" i="1" a="1"/>
  <c r="AC335" i="1"/>
  <c r="Z335" i="1"/>
  <c r="T335" i="1"/>
  <c r="R335" i="1"/>
  <c r="Q335" i="1"/>
  <c r="P335" i="1"/>
  <c r="N335" i="1"/>
  <c r="M335" i="1"/>
  <c r="L335" i="1"/>
  <c r="H335" i="1"/>
  <c r="C335" i="1"/>
  <c r="C335" i="1" a="1"/>
  <c r="AC334" i="1"/>
  <c r="Z334" i="1"/>
  <c r="T334" i="1"/>
  <c r="R334" i="1"/>
  <c r="Q334" i="1"/>
  <c r="P334" i="1"/>
  <c r="N334" i="1"/>
  <c r="M334" i="1"/>
  <c r="L334" i="1"/>
  <c r="H334" i="1"/>
  <c r="C334" i="1"/>
  <c r="C334" i="1" a="1"/>
  <c r="AC333" i="1"/>
  <c r="Z333" i="1"/>
  <c r="T333" i="1"/>
  <c r="R333" i="1"/>
  <c r="Q333" i="1"/>
  <c r="P333" i="1"/>
  <c r="N333" i="1"/>
  <c r="M333" i="1"/>
  <c r="L333" i="1"/>
  <c r="H333" i="1"/>
  <c r="C333" i="1"/>
  <c r="C333" i="1" a="1"/>
  <c r="AC332" i="1"/>
  <c r="Z332" i="1"/>
  <c r="T332" i="1"/>
  <c r="R332" i="1"/>
  <c r="Q332" i="1"/>
  <c r="P332" i="1"/>
  <c r="N332" i="1"/>
  <c r="M332" i="1"/>
  <c r="L332" i="1"/>
  <c r="H332" i="1"/>
  <c r="C332" i="1"/>
  <c r="C332" i="1" a="1"/>
  <c r="AC331" i="1"/>
  <c r="Z331" i="1"/>
  <c r="T331" i="1"/>
  <c r="R331" i="1"/>
  <c r="Q331" i="1"/>
  <c r="P331" i="1"/>
  <c r="N331" i="1"/>
  <c r="M331" i="1"/>
  <c r="L331" i="1"/>
  <c r="J331" i="1"/>
  <c r="H331" i="1"/>
  <c r="F331" i="1"/>
  <c r="C331" i="1"/>
  <c r="C331" i="1" a="1"/>
  <c r="AC330" i="1"/>
  <c r="Z330" i="1"/>
  <c r="T330" i="1"/>
  <c r="R330" i="1"/>
  <c r="Q330" i="1"/>
  <c r="P330" i="1"/>
  <c r="N330" i="1"/>
  <c r="M330" i="1"/>
  <c r="L330" i="1"/>
  <c r="J330" i="1"/>
  <c r="H330" i="1"/>
  <c r="F330" i="1"/>
  <c r="C330" i="1"/>
  <c r="C330" i="1" a="1"/>
  <c r="AC329" i="1"/>
  <c r="Z329" i="1"/>
  <c r="T329" i="1"/>
  <c r="R329" i="1"/>
  <c r="Q329" i="1"/>
  <c r="P329" i="1"/>
  <c r="N329" i="1"/>
  <c r="M329" i="1"/>
  <c r="L329" i="1"/>
  <c r="H329" i="1"/>
  <c r="C329" i="1"/>
  <c r="C329" i="1" a="1"/>
  <c r="AC328" i="1"/>
  <c r="Z328" i="1"/>
  <c r="T328" i="1"/>
  <c r="R328" i="1"/>
  <c r="Q328" i="1"/>
  <c r="P328" i="1"/>
  <c r="N328" i="1"/>
  <c r="M328" i="1"/>
  <c r="L328" i="1"/>
  <c r="H328" i="1"/>
  <c r="C328" i="1"/>
  <c r="C328" i="1" a="1"/>
  <c r="AC327" i="1"/>
  <c r="Z327" i="1"/>
  <c r="T327" i="1"/>
  <c r="R327" i="1"/>
  <c r="Q327" i="1"/>
  <c r="P327" i="1"/>
  <c r="N327" i="1"/>
  <c r="M327" i="1"/>
  <c r="L327" i="1"/>
  <c r="H327" i="1"/>
  <c r="C327" i="1"/>
  <c r="C327" i="1" a="1"/>
  <c r="AC326" i="1"/>
  <c r="Z326" i="1"/>
  <c r="T326" i="1"/>
  <c r="R326" i="1"/>
  <c r="Q326" i="1"/>
  <c r="P326" i="1"/>
  <c r="N326" i="1"/>
  <c r="M326" i="1"/>
  <c r="L326" i="1"/>
  <c r="H326" i="1"/>
  <c r="C326" i="1"/>
  <c r="C326" i="1" a="1"/>
  <c r="AC325" i="1"/>
  <c r="Z325" i="1"/>
  <c r="T325" i="1"/>
  <c r="R325" i="1"/>
  <c r="Q325" i="1"/>
  <c r="P325" i="1"/>
  <c r="N325" i="1"/>
  <c r="M325" i="1"/>
  <c r="L325" i="1"/>
  <c r="H325" i="1"/>
  <c r="C325" i="1"/>
  <c r="C325" i="1" a="1"/>
  <c r="AC324" i="1"/>
  <c r="Z324" i="1"/>
  <c r="T324" i="1"/>
  <c r="R324" i="1"/>
  <c r="Q324" i="1"/>
  <c r="P324" i="1"/>
  <c r="N324" i="1"/>
  <c r="M324" i="1"/>
  <c r="L324" i="1"/>
  <c r="H324" i="1"/>
  <c r="C324" i="1"/>
  <c r="C324" i="1" a="1"/>
  <c r="AC323" i="1"/>
  <c r="Z323" i="1"/>
  <c r="T323" i="1"/>
  <c r="R323" i="1"/>
  <c r="Q323" i="1"/>
  <c r="P323" i="1"/>
  <c r="N323" i="1"/>
  <c r="M323" i="1"/>
  <c r="L323" i="1"/>
  <c r="H323" i="1"/>
  <c r="C323" i="1"/>
  <c r="C323" i="1" a="1"/>
  <c r="AC322" i="1"/>
  <c r="Z322" i="1"/>
  <c r="T322" i="1"/>
  <c r="R322" i="1"/>
  <c r="Q322" i="1"/>
  <c r="P322" i="1"/>
  <c r="N322" i="1"/>
  <c r="M322" i="1"/>
  <c r="L322" i="1"/>
  <c r="H322" i="1"/>
  <c r="C322" i="1"/>
  <c r="C322" i="1" a="1"/>
  <c r="AC321" i="1"/>
  <c r="Z321" i="1"/>
  <c r="T321" i="1"/>
  <c r="R321" i="1"/>
  <c r="Q321" i="1"/>
  <c r="P321" i="1"/>
  <c r="N321" i="1"/>
  <c r="M321" i="1"/>
  <c r="L321" i="1"/>
  <c r="H321" i="1"/>
  <c r="C321" i="1"/>
  <c r="C321" i="1" a="1"/>
  <c r="AC320" i="1"/>
  <c r="Z320" i="1"/>
  <c r="T320" i="1"/>
  <c r="R320" i="1"/>
  <c r="Q320" i="1"/>
  <c r="P320" i="1"/>
  <c r="N320" i="1"/>
  <c r="M320" i="1"/>
  <c r="L320" i="1"/>
  <c r="H320" i="1"/>
  <c r="C320" i="1"/>
  <c r="C320" i="1" a="1"/>
  <c r="AC319" i="1"/>
  <c r="Z319" i="1"/>
  <c r="T319" i="1"/>
  <c r="R319" i="1"/>
  <c r="Q319" i="1"/>
  <c r="P319" i="1"/>
  <c r="N319" i="1"/>
  <c r="M319" i="1"/>
  <c r="L319" i="1"/>
  <c r="H319" i="1"/>
  <c r="C319" i="1"/>
  <c r="C319" i="1" a="1"/>
  <c r="AC318" i="1"/>
  <c r="Z318" i="1"/>
  <c r="T318" i="1"/>
  <c r="R318" i="1"/>
  <c r="Q318" i="1"/>
  <c r="P318" i="1"/>
  <c r="N318" i="1"/>
  <c r="M318" i="1"/>
  <c r="L318" i="1"/>
  <c r="H318" i="1"/>
  <c r="C318" i="1"/>
  <c r="C318" i="1" a="1"/>
  <c r="AC317" i="1"/>
  <c r="Z317" i="1"/>
  <c r="T317" i="1"/>
  <c r="R317" i="1"/>
  <c r="Q317" i="1"/>
  <c r="P317" i="1"/>
  <c r="N317" i="1"/>
  <c r="M317" i="1"/>
  <c r="L317" i="1"/>
  <c r="H317" i="1"/>
  <c r="C317" i="1"/>
  <c r="C317" i="1" a="1"/>
  <c r="AC316" i="1"/>
  <c r="Z316" i="1"/>
  <c r="T316" i="1"/>
  <c r="R316" i="1"/>
  <c r="Q316" i="1"/>
  <c r="P316" i="1"/>
  <c r="N316" i="1"/>
  <c r="M316" i="1"/>
  <c r="L316" i="1"/>
  <c r="H316" i="1"/>
  <c r="C316" i="1"/>
  <c r="C316" i="1" a="1"/>
  <c r="AC315" i="1"/>
  <c r="Z315" i="1"/>
  <c r="T315" i="1"/>
  <c r="R315" i="1"/>
  <c r="Q315" i="1"/>
  <c r="P315" i="1"/>
  <c r="N315" i="1"/>
  <c r="M315" i="1"/>
  <c r="L315" i="1"/>
  <c r="H315" i="1"/>
  <c r="C315" i="1"/>
  <c r="C315" i="1" a="1"/>
  <c r="AC314" i="1"/>
  <c r="Z314" i="1"/>
  <c r="T314" i="1"/>
  <c r="R314" i="1"/>
  <c r="Q314" i="1"/>
  <c r="P314" i="1"/>
  <c r="N314" i="1"/>
  <c r="M314" i="1"/>
  <c r="L314" i="1"/>
  <c r="H314" i="1"/>
  <c r="C314" i="1"/>
  <c r="C314" i="1" a="1"/>
  <c r="AC313" i="1"/>
  <c r="Z313" i="1"/>
  <c r="T313" i="1"/>
  <c r="R313" i="1"/>
  <c r="Q313" i="1"/>
  <c r="P313" i="1"/>
  <c r="N313" i="1"/>
  <c r="M313" i="1"/>
  <c r="L313" i="1"/>
  <c r="H313" i="1"/>
  <c r="C313" i="1"/>
  <c r="C313" i="1" a="1"/>
  <c r="AC312" i="1"/>
  <c r="Z312" i="1"/>
  <c r="T312" i="1"/>
  <c r="R312" i="1"/>
  <c r="Q312" i="1"/>
  <c r="P312" i="1"/>
  <c r="N312" i="1"/>
  <c r="M312" i="1"/>
  <c r="L312" i="1"/>
  <c r="H312" i="1"/>
  <c r="C312" i="1"/>
  <c r="C312" i="1" a="1"/>
  <c r="AC311" i="1"/>
  <c r="Z311" i="1"/>
  <c r="T311" i="1"/>
  <c r="R311" i="1"/>
  <c r="Q311" i="1"/>
  <c r="P311" i="1"/>
  <c r="M311" i="1"/>
  <c r="N311" i="1" s="1"/>
  <c r="L311" i="1"/>
  <c r="H311" i="1"/>
  <c r="C311" i="1" a="1"/>
  <c r="C311" i="1" s="1"/>
  <c r="AC310" i="1"/>
  <c r="Z310" i="1"/>
  <c r="T310" i="1"/>
  <c r="R310" i="1"/>
  <c r="Q310" i="1"/>
  <c r="P310" i="1"/>
  <c r="M310" i="1"/>
  <c r="N310" i="1" s="1"/>
  <c r="L310" i="1"/>
  <c r="H310" i="1"/>
  <c r="C310" i="1" a="1"/>
  <c r="C310" i="1" s="1"/>
  <c r="AC309" i="1"/>
  <c r="Z309" i="1"/>
  <c r="T309" i="1"/>
  <c r="R309" i="1"/>
  <c r="Q309" i="1"/>
  <c r="P309" i="1"/>
  <c r="M309" i="1"/>
  <c r="N309" i="1" s="1"/>
  <c r="L309" i="1"/>
  <c r="H309" i="1"/>
  <c r="C309" i="1" a="1"/>
  <c r="C309" i="1" s="1"/>
  <c r="AC308" i="1"/>
  <c r="Z308" i="1"/>
  <c r="T308" i="1"/>
  <c r="R308" i="1"/>
  <c r="Q308" i="1"/>
  <c r="P308" i="1"/>
  <c r="M308" i="1"/>
  <c r="N308" i="1" s="1"/>
  <c r="L308" i="1"/>
  <c r="H308" i="1"/>
  <c r="C308" i="1" a="1"/>
  <c r="C308" i="1" s="1"/>
  <c r="AC307" i="1"/>
  <c r="Z307" i="1"/>
  <c r="T307" i="1"/>
  <c r="R307" i="1"/>
  <c r="Q307" i="1"/>
  <c r="P307" i="1"/>
  <c r="M307" i="1"/>
  <c r="N307" i="1" s="1"/>
  <c r="L307" i="1"/>
  <c r="H307" i="1"/>
  <c r="C307" i="1" a="1"/>
  <c r="C307" i="1" s="1"/>
  <c r="AC306" i="1"/>
  <c r="Z306" i="1"/>
  <c r="T306" i="1"/>
  <c r="R306" i="1"/>
  <c r="Q306" i="1"/>
  <c r="P306" i="1"/>
  <c r="M306" i="1"/>
  <c r="N306" i="1" s="1"/>
  <c r="L306" i="1"/>
  <c r="H306" i="1"/>
  <c r="C306" i="1" a="1"/>
  <c r="C306" i="1" s="1"/>
  <c r="AC305" i="1"/>
  <c r="Z305" i="1"/>
  <c r="T305" i="1"/>
  <c r="R305" i="1"/>
  <c r="Q305" i="1"/>
  <c r="P305" i="1"/>
  <c r="M305" i="1"/>
  <c r="N305" i="1" s="1"/>
  <c r="L305" i="1"/>
  <c r="H305" i="1"/>
  <c r="C305" i="1" a="1"/>
  <c r="C305" i="1" s="1"/>
  <c r="AC304" i="1"/>
  <c r="Z304" i="1"/>
  <c r="T304" i="1"/>
  <c r="R304" i="1"/>
  <c r="Q304" i="1"/>
  <c r="P304" i="1"/>
  <c r="M304" i="1"/>
  <c r="N304" i="1" s="1"/>
  <c r="L304" i="1"/>
  <c r="H304" i="1"/>
  <c r="C304" i="1" a="1"/>
  <c r="C304" i="1" s="1"/>
  <c r="AC303" i="1"/>
  <c r="Z303" i="1"/>
  <c r="T303" i="1"/>
  <c r="R303" i="1"/>
  <c r="Q303" i="1"/>
  <c r="P303" i="1"/>
  <c r="M303" i="1"/>
  <c r="N303" i="1" s="1"/>
  <c r="L303" i="1"/>
  <c r="H303" i="1"/>
  <c r="C303" i="1" a="1"/>
  <c r="C303" i="1" s="1"/>
  <c r="AC302" i="1"/>
  <c r="Z302" i="1"/>
  <c r="T302" i="1"/>
  <c r="R302" i="1"/>
  <c r="Q302" i="1"/>
  <c r="P302" i="1"/>
  <c r="M302" i="1"/>
  <c r="N302" i="1" s="1"/>
  <c r="L302" i="1"/>
  <c r="H302" i="1"/>
  <c r="C302" i="1" a="1"/>
  <c r="C302" i="1" s="1"/>
  <c r="AC301" i="1"/>
  <c r="Z301" i="1"/>
  <c r="T301" i="1"/>
  <c r="R301" i="1"/>
  <c r="Q301" i="1"/>
  <c r="P301" i="1"/>
  <c r="M301" i="1"/>
  <c r="N301" i="1" s="1"/>
  <c r="L301" i="1"/>
  <c r="H301" i="1"/>
  <c r="C301" i="1" a="1"/>
  <c r="C301" i="1" s="1"/>
  <c r="AC300" i="1"/>
  <c r="Z300" i="1"/>
  <c r="T300" i="1"/>
  <c r="R300" i="1"/>
  <c r="Q300" i="1"/>
  <c r="P300" i="1"/>
  <c r="M300" i="1"/>
  <c r="N300" i="1" s="1"/>
  <c r="L300" i="1"/>
  <c r="H300" i="1"/>
  <c r="C300" i="1" a="1"/>
  <c r="C300" i="1" s="1"/>
  <c r="AC299" i="1"/>
  <c r="Z299" i="1"/>
  <c r="T299" i="1"/>
  <c r="R299" i="1"/>
  <c r="Q299" i="1"/>
  <c r="P299" i="1"/>
  <c r="M299" i="1"/>
  <c r="N299" i="1" s="1"/>
  <c r="L299" i="1"/>
  <c r="H299" i="1"/>
  <c r="C299" i="1" a="1"/>
  <c r="C299" i="1" s="1"/>
  <c r="AC298" i="1"/>
  <c r="Z298" i="1"/>
  <c r="T298" i="1"/>
  <c r="R298" i="1"/>
  <c r="Q298" i="1"/>
  <c r="P298" i="1"/>
  <c r="M298" i="1"/>
  <c r="N298" i="1" s="1"/>
  <c r="L298" i="1"/>
  <c r="H298" i="1"/>
  <c r="C298" i="1" a="1"/>
  <c r="C298" i="1" s="1"/>
  <c r="AC297" i="1"/>
  <c r="Z297" i="1"/>
  <c r="T297" i="1"/>
  <c r="R297" i="1"/>
  <c r="Q297" i="1"/>
  <c r="P297" i="1"/>
  <c r="M297" i="1"/>
  <c r="N297" i="1" s="1"/>
  <c r="L297" i="1"/>
  <c r="H297" i="1"/>
  <c r="C297" i="1" a="1"/>
  <c r="C297" i="1" s="1"/>
  <c r="AC296" i="1"/>
  <c r="Z296" i="1"/>
  <c r="T296" i="1"/>
  <c r="R296" i="1"/>
  <c r="Q296" i="1"/>
  <c r="P296" i="1"/>
  <c r="M296" i="1"/>
  <c r="N296" i="1" s="1"/>
  <c r="L296" i="1"/>
  <c r="H296" i="1"/>
  <c r="C296" i="1" a="1"/>
  <c r="C296" i="1" s="1"/>
  <c r="AC295" i="1"/>
  <c r="Z295" i="1"/>
  <c r="T295" i="1"/>
  <c r="R295" i="1"/>
  <c r="Q295" i="1"/>
  <c r="P295" i="1"/>
  <c r="M295" i="1"/>
  <c r="N295" i="1" s="1"/>
  <c r="L295" i="1"/>
  <c r="H295" i="1"/>
  <c r="C295" i="1" a="1"/>
  <c r="C295" i="1" s="1"/>
  <c r="AC294" i="1"/>
  <c r="Z294" i="1"/>
  <c r="T294" i="1"/>
  <c r="R294" i="1"/>
  <c r="Q294" i="1"/>
  <c r="P294" i="1"/>
  <c r="M294" i="1"/>
  <c r="N294" i="1" s="1"/>
  <c r="L294" i="1"/>
  <c r="H294" i="1"/>
  <c r="C294" i="1" a="1"/>
  <c r="C294" i="1" s="1"/>
  <c r="AC293" i="1"/>
  <c r="Z293" i="1"/>
  <c r="T293" i="1"/>
  <c r="R293" i="1"/>
  <c r="Q293" i="1"/>
  <c r="P293" i="1"/>
  <c r="M293" i="1"/>
  <c r="N293" i="1" s="1"/>
  <c r="L293" i="1"/>
  <c r="H293" i="1"/>
  <c r="C293" i="1" a="1"/>
  <c r="C293" i="1" s="1"/>
  <c r="AC292" i="1"/>
  <c r="Z292" i="1"/>
  <c r="T292" i="1"/>
  <c r="R292" i="1"/>
  <c r="Q292" i="1"/>
  <c r="P292" i="1"/>
  <c r="M292" i="1"/>
  <c r="N292" i="1" s="1"/>
  <c r="L292" i="1"/>
  <c r="H292" i="1"/>
  <c r="C292" i="1" a="1"/>
  <c r="C292" i="1" s="1"/>
  <c r="AC291" i="1"/>
  <c r="Z291" i="1"/>
  <c r="T291" i="1"/>
  <c r="R291" i="1"/>
  <c r="Q291" i="1"/>
  <c r="P291" i="1"/>
  <c r="M291" i="1"/>
  <c r="N291" i="1" s="1"/>
  <c r="L291" i="1"/>
  <c r="H291" i="1"/>
  <c r="C291" i="1" a="1"/>
  <c r="C291" i="1" s="1"/>
  <c r="AC290" i="1"/>
  <c r="Z290" i="1"/>
  <c r="T290" i="1"/>
  <c r="R290" i="1"/>
  <c r="Q290" i="1"/>
  <c r="P290" i="1"/>
  <c r="M290" i="1"/>
  <c r="N290" i="1" s="1"/>
  <c r="L290" i="1"/>
  <c r="J290" i="1"/>
  <c r="H290" i="1"/>
  <c r="F290" i="1"/>
  <c r="C290" i="1"/>
  <c r="C290" i="1" a="1"/>
  <c r="AC289" i="1"/>
  <c r="Z289" i="1"/>
  <c r="T289" i="1"/>
  <c r="R289" i="1"/>
  <c r="Q289" i="1"/>
  <c r="P289" i="1"/>
  <c r="N289" i="1"/>
  <c r="M289" i="1"/>
  <c r="L289" i="1"/>
  <c r="H289" i="1"/>
  <c r="C289" i="1"/>
  <c r="C289" i="1" a="1"/>
  <c r="AC288" i="1"/>
  <c r="Z288" i="1"/>
  <c r="T288" i="1"/>
  <c r="R288" i="1"/>
  <c r="Q288" i="1"/>
  <c r="P288" i="1"/>
  <c r="N288" i="1"/>
  <c r="M288" i="1"/>
  <c r="L288" i="1"/>
  <c r="H288" i="1"/>
  <c r="C288" i="1"/>
  <c r="C288" i="1" a="1"/>
  <c r="AC287" i="1"/>
  <c r="Z287" i="1"/>
  <c r="T287" i="1"/>
  <c r="R287" i="1"/>
  <c r="Q287" i="1"/>
  <c r="P287" i="1"/>
  <c r="N287" i="1"/>
  <c r="M287" i="1"/>
  <c r="L287" i="1"/>
  <c r="H287" i="1"/>
  <c r="C287" i="1"/>
  <c r="C287" i="1" a="1"/>
  <c r="AC286" i="1"/>
  <c r="Z286" i="1"/>
  <c r="T286" i="1"/>
  <c r="R286" i="1"/>
  <c r="Q286" i="1"/>
  <c r="P286" i="1"/>
  <c r="N286" i="1"/>
  <c r="M286" i="1"/>
  <c r="L286" i="1"/>
  <c r="H286" i="1"/>
  <c r="C286" i="1"/>
  <c r="C286" i="1" a="1"/>
  <c r="AC285" i="1"/>
  <c r="Z285" i="1"/>
  <c r="T285" i="1"/>
  <c r="R285" i="1"/>
  <c r="Q285" i="1"/>
  <c r="P285" i="1"/>
  <c r="N285" i="1"/>
  <c r="M285" i="1"/>
  <c r="L285" i="1"/>
  <c r="H285" i="1"/>
  <c r="C285" i="1"/>
  <c r="C285" i="1" a="1"/>
  <c r="AC284" i="1"/>
  <c r="Z284" i="1"/>
  <c r="T284" i="1"/>
  <c r="R284" i="1"/>
  <c r="Q284" i="1"/>
  <c r="P284" i="1"/>
  <c r="N284" i="1"/>
  <c r="M284" i="1"/>
  <c r="L284" i="1"/>
  <c r="H284" i="1"/>
  <c r="C284" i="1"/>
  <c r="C284" i="1" a="1"/>
  <c r="AC283" i="1"/>
  <c r="Z283" i="1"/>
  <c r="T283" i="1"/>
  <c r="R283" i="1"/>
  <c r="Q283" i="1"/>
  <c r="P283" i="1"/>
  <c r="N283" i="1"/>
  <c r="M283" i="1"/>
  <c r="L283" i="1"/>
  <c r="H283" i="1"/>
  <c r="C283" i="1"/>
  <c r="C283" i="1" a="1"/>
  <c r="AC282" i="1"/>
  <c r="Z282" i="1"/>
  <c r="T282" i="1"/>
  <c r="R282" i="1"/>
  <c r="Q282" i="1"/>
  <c r="P282" i="1"/>
  <c r="N282" i="1"/>
  <c r="M282" i="1"/>
  <c r="L282" i="1"/>
  <c r="H282" i="1"/>
  <c r="C282" i="1"/>
  <c r="C282" i="1" a="1"/>
  <c r="AC281" i="1"/>
  <c r="Z281" i="1"/>
  <c r="T281" i="1"/>
  <c r="R281" i="1"/>
  <c r="Q281" i="1"/>
  <c r="P281" i="1"/>
  <c r="N281" i="1"/>
  <c r="M281" i="1"/>
  <c r="L281" i="1"/>
  <c r="H281" i="1"/>
  <c r="C281" i="1"/>
  <c r="C281" i="1" a="1"/>
  <c r="AC280" i="1"/>
  <c r="Z280" i="1"/>
  <c r="T280" i="1"/>
  <c r="R280" i="1"/>
  <c r="Q280" i="1"/>
  <c r="P280" i="1"/>
  <c r="N280" i="1"/>
  <c r="M280" i="1"/>
  <c r="L280" i="1"/>
  <c r="H280" i="1"/>
  <c r="C280" i="1"/>
  <c r="C280" i="1" a="1"/>
  <c r="AC279" i="1"/>
  <c r="Z279" i="1"/>
  <c r="T279" i="1"/>
  <c r="R279" i="1"/>
  <c r="Q279" i="1"/>
  <c r="P279" i="1"/>
  <c r="N279" i="1"/>
  <c r="M279" i="1"/>
  <c r="L279" i="1"/>
  <c r="H279" i="1"/>
  <c r="C279" i="1"/>
  <c r="C279" i="1" a="1"/>
  <c r="AC278" i="1"/>
  <c r="Z278" i="1"/>
  <c r="T278" i="1"/>
  <c r="R278" i="1"/>
  <c r="Q278" i="1"/>
  <c r="P278" i="1"/>
  <c r="N278" i="1"/>
  <c r="M278" i="1"/>
  <c r="L278" i="1"/>
  <c r="J278" i="1"/>
  <c r="H278" i="1"/>
  <c r="F278" i="1"/>
  <c r="C278" i="1" a="1"/>
  <c r="C278" i="1" s="1"/>
  <c r="AC277" i="1"/>
  <c r="Z277" i="1"/>
  <c r="T277" i="1"/>
  <c r="R277" i="1"/>
  <c r="Q277" i="1"/>
  <c r="P277" i="1"/>
  <c r="M277" i="1"/>
  <c r="N277" i="1" s="1"/>
  <c r="L277" i="1"/>
  <c r="H277" i="1"/>
  <c r="C277" i="1" a="1"/>
  <c r="C277" i="1" s="1"/>
  <c r="AC276" i="1"/>
  <c r="Z276" i="1"/>
  <c r="T276" i="1"/>
  <c r="R276" i="1"/>
  <c r="Q276" i="1"/>
  <c r="P276" i="1"/>
  <c r="M276" i="1"/>
  <c r="N276" i="1" s="1"/>
  <c r="L276" i="1"/>
  <c r="H276" i="1"/>
  <c r="C276" i="1" a="1"/>
  <c r="C276" i="1" s="1"/>
  <c r="AC275" i="1"/>
  <c r="Z275" i="1"/>
  <c r="T275" i="1"/>
  <c r="R275" i="1"/>
  <c r="Q275" i="1"/>
  <c r="P275" i="1"/>
  <c r="M275" i="1"/>
  <c r="N275" i="1" s="1"/>
  <c r="L275" i="1"/>
  <c r="H275" i="1"/>
  <c r="C275" i="1" a="1"/>
  <c r="C275" i="1" s="1"/>
  <c r="AC274" i="1"/>
  <c r="Z274" i="1"/>
  <c r="T274" i="1"/>
  <c r="R274" i="1"/>
  <c r="Q274" i="1"/>
  <c r="P274" i="1"/>
  <c r="M274" i="1"/>
  <c r="N274" i="1" s="1"/>
  <c r="L274" i="1"/>
  <c r="H274" i="1"/>
  <c r="C274" i="1" a="1"/>
  <c r="C274" i="1" s="1"/>
  <c r="AC273" i="1"/>
  <c r="Z273" i="1"/>
  <c r="T273" i="1"/>
  <c r="R273" i="1"/>
  <c r="Q273" i="1"/>
  <c r="P273" i="1"/>
  <c r="M273" i="1"/>
  <c r="N273" i="1" s="1"/>
  <c r="L273" i="1"/>
  <c r="H273" i="1"/>
  <c r="C273" i="1" a="1"/>
  <c r="C273" i="1" s="1"/>
  <c r="AC272" i="1"/>
  <c r="Z272" i="1"/>
  <c r="T272" i="1"/>
  <c r="R272" i="1"/>
  <c r="Q272" i="1"/>
  <c r="P272" i="1"/>
  <c r="M272" i="1"/>
  <c r="N272" i="1" s="1"/>
  <c r="L272" i="1"/>
  <c r="H272" i="1"/>
  <c r="C272" i="1" a="1"/>
  <c r="C272" i="1" s="1"/>
  <c r="AC271" i="1"/>
  <c r="Z271" i="1"/>
  <c r="T271" i="1"/>
  <c r="R271" i="1"/>
  <c r="Q271" i="1"/>
  <c r="P271" i="1"/>
  <c r="M271" i="1"/>
  <c r="N271" i="1" s="1"/>
  <c r="L271" i="1"/>
  <c r="H271" i="1"/>
  <c r="C271" i="1" a="1"/>
  <c r="C271" i="1" s="1"/>
  <c r="AC270" i="1"/>
  <c r="Z270" i="1"/>
  <c r="T270" i="1"/>
  <c r="R270" i="1"/>
  <c r="Q270" i="1"/>
  <c r="P270" i="1"/>
  <c r="M270" i="1"/>
  <c r="N270" i="1" s="1"/>
  <c r="L270" i="1"/>
  <c r="H270" i="1"/>
  <c r="C270" i="1" a="1"/>
  <c r="C270" i="1" s="1"/>
  <c r="AC269" i="1"/>
  <c r="Z269" i="1"/>
  <c r="T269" i="1"/>
  <c r="R269" i="1"/>
  <c r="Q269" i="1"/>
  <c r="P269" i="1"/>
  <c r="M269" i="1"/>
  <c r="N269" i="1" s="1"/>
  <c r="L269" i="1"/>
  <c r="H269" i="1"/>
  <c r="C269" i="1" a="1"/>
  <c r="C269" i="1" s="1"/>
  <c r="AC268" i="1"/>
  <c r="Z268" i="1"/>
  <c r="T268" i="1"/>
  <c r="R268" i="1"/>
  <c r="Q268" i="1"/>
  <c r="P268" i="1"/>
  <c r="M268" i="1"/>
  <c r="N268" i="1" s="1"/>
  <c r="L268" i="1"/>
  <c r="H268" i="1"/>
  <c r="C268" i="1" a="1"/>
  <c r="C268" i="1" s="1"/>
  <c r="AC267" i="1"/>
  <c r="Z267" i="1"/>
  <c r="T267" i="1"/>
  <c r="R267" i="1"/>
  <c r="Q267" i="1"/>
  <c r="P267" i="1"/>
  <c r="M267" i="1"/>
  <c r="N267" i="1" s="1"/>
  <c r="L267" i="1"/>
  <c r="H267" i="1"/>
  <c r="C267" i="1" a="1"/>
  <c r="C267" i="1" s="1"/>
  <c r="AC266" i="1"/>
  <c r="Z266" i="1"/>
  <c r="T266" i="1"/>
  <c r="R266" i="1"/>
  <c r="Q266" i="1"/>
  <c r="P266" i="1"/>
  <c r="M266" i="1"/>
  <c r="N266" i="1" s="1"/>
  <c r="L266" i="1"/>
  <c r="H266" i="1"/>
  <c r="C266" i="1" a="1"/>
  <c r="C266" i="1" s="1"/>
  <c r="AC265" i="1"/>
  <c r="Z265" i="1"/>
  <c r="T265" i="1"/>
  <c r="R265" i="1"/>
  <c r="Q265" i="1"/>
  <c r="P265" i="1"/>
  <c r="M265" i="1"/>
  <c r="N265" i="1" s="1"/>
  <c r="L265" i="1"/>
  <c r="H265" i="1"/>
  <c r="C265" i="1" a="1"/>
  <c r="C265" i="1" s="1"/>
  <c r="AC264" i="1"/>
  <c r="Z264" i="1"/>
  <c r="T264" i="1"/>
  <c r="R264" i="1"/>
  <c r="Q264" i="1"/>
  <c r="P264" i="1"/>
  <c r="M264" i="1"/>
  <c r="N264" i="1" s="1"/>
  <c r="L264" i="1"/>
  <c r="H264" i="1"/>
  <c r="C264" i="1" a="1"/>
  <c r="C264" i="1" s="1"/>
  <c r="AC263" i="1"/>
  <c r="Z263" i="1"/>
  <c r="T263" i="1"/>
  <c r="R263" i="1"/>
  <c r="Q263" i="1"/>
  <c r="P263" i="1"/>
  <c r="M263" i="1"/>
  <c r="N263" i="1" s="1"/>
  <c r="L263" i="1"/>
  <c r="H263" i="1"/>
  <c r="C263" i="1" a="1"/>
  <c r="C263" i="1" s="1"/>
  <c r="AC262" i="1"/>
  <c r="Z262" i="1"/>
  <c r="T262" i="1"/>
  <c r="R262" i="1"/>
  <c r="Q262" i="1"/>
  <c r="P262" i="1"/>
  <c r="M262" i="1"/>
  <c r="N262" i="1" s="1"/>
  <c r="L262" i="1"/>
  <c r="H262" i="1"/>
  <c r="C262" i="1" a="1"/>
  <c r="C262" i="1" s="1"/>
  <c r="AC261" i="1"/>
  <c r="Z261" i="1"/>
  <c r="T261" i="1"/>
  <c r="R261" i="1"/>
  <c r="Q261" i="1"/>
  <c r="P261" i="1"/>
  <c r="M261" i="1"/>
  <c r="N261" i="1" s="1"/>
  <c r="L261" i="1"/>
  <c r="H261" i="1"/>
  <c r="C261" i="1" a="1"/>
  <c r="C261" i="1" s="1"/>
  <c r="AC260" i="1"/>
  <c r="Z260" i="1"/>
  <c r="T260" i="1"/>
  <c r="R260" i="1"/>
  <c r="Q260" i="1"/>
  <c r="P260" i="1"/>
  <c r="M260" i="1"/>
  <c r="N260" i="1" s="1"/>
  <c r="L260" i="1"/>
  <c r="H260" i="1"/>
  <c r="C260" i="1" a="1"/>
  <c r="C260" i="1" s="1"/>
  <c r="AC259" i="1"/>
  <c r="Z259" i="1"/>
  <c r="T259" i="1"/>
  <c r="R259" i="1"/>
  <c r="Q259" i="1"/>
  <c r="P259" i="1"/>
  <c r="M259" i="1"/>
  <c r="N259" i="1" s="1"/>
  <c r="L259" i="1"/>
  <c r="H259" i="1"/>
  <c r="C259" i="1" a="1"/>
  <c r="C259" i="1" s="1"/>
  <c r="AC258" i="1"/>
  <c r="Z258" i="1"/>
  <c r="T258" i="1"/>
  <c r="R258" i="1"/>
  <c r="Q258" i="1"/>
  <c r="P258" i="1"/>
  <c r="M258" i="1"/>
  <c r="N258" i="1" s="1"/>
  <c r="L258" i="1"/>
  <c r="H258" i="1"/>
  <c r="C258" i="1" a="1"/>
  <c r="C258" i="1" s="1"/>
  <c r="AC257" i="1"/>
  <c r="Z257" i="1"/>
  <c r="T257" i="1"/>
  <c r="R257" i="1"/>
  <c r="Q257" i="1"/>
  <c r="P257" i="1"/>
  <c r="M257" i="1"/>
  <c r="N257" i="1" s="1"/>
  <c r="L257" i="1"/>
  <c r="H257" i="1"/>
  <c r="C257" i="1" a="1"/>
  <c r="C257" i="1" s="1"/>
  <c r="AC256" i="1"/>
  <c r="Z256" i="1"/>
  <c r="T256" i="1"/>
  <c r="R256" i="1"/>
  <c r="Q256" i="1"/>
  <c r="P256" i="1"/>
  <c r="M256" i="1"/>
  <c r="N256" i="1" s="1"/>
  <c r="L256" i="1"/>
  <c r="H256" i="1"/>
  <c r="C256" i="1" a="1"/>
  <c r="C256" i="1" s="1"/>
  <c r="AC255" i="1"/>
  <c r="Z255" i="1"/>
  <c r="T255" i="1"/>
  <c r="R255" i="1"/>
  <c r="Q255" i="1"/>
  <c r="P255" i="1"/>
  <c r="M255" i="1"/>
  <c r="N255" i="1" s="1"/>
  <c r="L255" i="1"/>
  <c r="H255" i="1"/>
  <c r="C255" i="1" a="1"/>
  <c r="C255" i="1" s="1"/>
  <c r="AC254" i="1"/>
  <c r="Z254" i="1"/>
  <c r="T254" i="1"/>
  <c r="R254" i="1"/>
  <c r="Q254" i="1"/>
  <c r="P254" i="1"/>
  <c r="M254" i="1"/>
  <c r="N254" i="1" s="1"/>
  <c r="L254" i="1"/>
  <c r="H254" i="1"/>
  <c r="C254" i="1" a="1"/>
  <c r="C254" i="1" s="1"/>
  <c r="AC253" i="1"/>
  <c r="Z253" i="1"/>
  <c r="T253" i="1"/>
  <c r="R253" i="1"/>
  <c r="Q253" i="1"/>
  <c r="P253" i="1"/>
  <c r="M253" i="1"/>
  <c r="N253" i="1" s="1"/>
  <c r="L253" i="1"/>
  <c r="H253" i="1"/>
  <c r="C253" i="1"/>
  <c r="C253" i="1" a="1"/>
  <c r="AC252" i="1"/>
  <c r="Z252" i="1"/>
  <c r="T252" i="1"/>
  <c r="R252" i="1"/>
  <c r="Q252" i="1"/>
  <c r="P252" i="1"/>
  <c r="N252" i="1"/>
  <c r="M252" i="1"/>
  <c r="L252" i="1"/>
  <c r="H252" i="1"/>
  <c r="C252" i="1"/>
  <c r="C252" i="1" a="1"/>
  <c r="AC251" i="1"/>
  <c r="Z251" i="1"/>
  <c r="T251" i="1"/>
  <c r="R251" i="1"/>
  <c r="Q251" i="1"/>
  <c r="P251" i="1"/>
  <c r="N251" i="1"/>
  <c r="M251" i="1"/>
  <c r="L251" i="1"/>
  <c r="H251" i="1"/>
  <c r="C251" i="1"/>
  <c r="C251" i="1" a="1"/>
  <c r="AC250" i="1"/>
  <c r="Z250" i="1"/>
  <c r="T250" i="1"/>
  <c r="R250" i="1"/>
  <c r="Q250" i="1"/>
  <c r="P250" i="1"/>
  <c r="N250" i="1"/>
  <c r="M250" i="1"/>
  <c r="L250" i="1"/>
  <c r="H250" i="1"/>
  <c r="C250" i="1"/>
  <c r="C250" i="1" a="1"/>
  <c r="AC249" i="1"/>
  <c r="Z249" i="1"/>
  <c r="T249" i="1"/>
  <c r="R249" i="1"/>
  <c r="Q249" i="1"/>
  <c r="P249" i="1"/>
  <c r="N249" i="1"/>
  <c r="M249" i="1"/>
  <c r="L249" i="1"/>
  <c r="H249" i="1"/>
  <c r="C249" i="1"/>
  <c r="C249" i="1" a="1"/>
  <c r="AC248" i="1"/>
  <c r="Z248" i="1"/>
  <c r="T248" i="1"/>
  <c r="R248" i="1"/>
  <c r="Q248" i="1"/>
  <c r="P248" i="1"/>
  <c r="N248" i="1"/>
  <c r="M248" i="1"/>
  <c r="L248" i="1"/>
  <c r="H248" i="1"/>
  <c r="C248" i="1"/>
  <c r="C248" i="1" a="1"/>
  <c r="AC247" i="1"/>
  <c r="Z247" i="1"/>
  <c r="T247" i="1"/>
  <c r="R247" i="1"/>
  <c r="Q247" i="1"/>
  <c r="P247" i="1"/>
  <c r="N247" i="1"/>
  <c r="M247" i="1"/>
  <c r="L247" i="1"/>
  <c r="H247" i="1"/>
  <c r="C247" i="1"/>
  <c r="C247" i="1" a="1"/>
  <c r="AC246" i="1"/>
  <c r="Z246" i="1"/>
  <c r="T246" i="1"/>
  <c r="R246" i="1"/>
  <c r="Q246" i="1"/>
  <c r="P246" i="1"/>
  <c r="N246" i="1"/>
  <c r="M246" i="1"/>
  <c r="L246" i="1"/>
  <c r="H246" i="1"/>
  <c r="C246" i="1"/>
  <c r="C246" i="1" a="1"/>
  <c r="AC245" i="1"/>
  <c r="Z245" i="1"/>
  <c r="T245" i="1"/>
  <c r="R245" i="1"/>
  <c r="Q245" i="1"/>
  <c r="P245" i="1"/>
  <c r="N245" i="1"/>
  <c r="M245" i="1"/>
  <c r="L245" i="1"/>
  <c r="H245" i="1"/>
  <c r="C245" i="1"/>
  <c r="C245" i="1" a="1"/>
  <c r="AC244" i="1"/>
  <c r="Z244" i="1"/>
  <c r="T244" i="1"/>
  <c r="R244" i="1"/>
  <c r="Q244" i="1"/>
  <c r="P244" i="1"/>
  <c r="N244" i="1"/>
  <c r="M244" i="1"/>
  <c r="L244" i="1"/>
  <c r="H244" i="1"/>
  <c r="C244" i="1"/>
  <c r="C244" i="1" a="1"/>
  <c r="AC243" i="1"/>
  <c r="Z243" i="1"/>
  <c r="T243" i="1"/>
  <c r="R243" i="1"/>
  <c r="Q243" i="1"/>
  <c r="P243" i="1"/>
  <c r="N243" i="1"/>
  <c r="M243" i="1"/>
  <c r="L243" i="1"/>
  <c r="H243" i="1"/>
  <c r="C243" i="1"/>
  <c r="C243" i="1" a="1"/>
  <c r="AC242" i="1"/>
  <c r="Z242" i="1"/>
  <c r="T242" i="1"/>
  <c r="R242" i="1"/>
  <c r="Q242" i="1"/>
  <c r="P242" i="1"/>
  <c r="N242" i="1"/>
  <c r="M242" i="1"/>
  <c r="L242" i="1"/>
  <c r="H242" i="1"/>
  <c r="C242" i="1"/>
  <c r="C242" i="1" a="1"/>
  <c r="AC241" i="1"/>
  <c r="Z241" i="1"/>
  <c r="T241" i="1"/>
  <c r="R241" i="1"/>
  <c r="Q241" i="1"/>
  <c r="P241" i="1"/>
  <c r="N241" i="1"/>
  <c r="M241" i="1"/>
  <c r="L241" i="1"/>
  <c r="H241" i="1"/>
  <c r="C241" i="1"/>
  <c r="C241" i="1" a="1"/>
  <c r="AC240" i="1"/>
  <c r="Z240" i="1"/>
  <c r="T240" i="1"/>
  <c r="R240" i="1"/>
  <c r="Q240" i="1"/>
  <c r="P240" i="1"/>
  <c r="N240" i="1"/>
  <c r="M240" i="1"/>
  <c r="L240" i="1"/>
  <c r="H240" i="1"/>
  <c r="C240" i="1"/>
  <c r="C240" i="1" a="1"/>
  <c r="AC239" i="1"/>
  <c r="Z239" i="1"/>
  <c r="T239" i="1"/>
  <c r="R239" i="1"/>
  <c r="Q239" i="1"/>
  <c r="P239" i="1"/>
  <c r="N239" i="1"/>
  <c r="M239" i="1"/>
  <c r="L239" i="1"/>
  <c r="H239" i="1"/>
  <c r="C239" i="1"/>
  <c r="C239" i="1" a="1"/>
  <c r="AC238" i="1"/>
  <c r="Z238" i="1"/>
  <c r="T238" i="1"/>
  <c r="R238" i="1"/>
  <c r="Q238" i="1"/>
  <c r="P238" i="1"/>
  <c r="N238" i="1"/>
  <c r="M238" i="1"/>
  <c r="L238" i="1"/>
  <c r="H238" i="1"/>
  <c r="C238" i="1"/>
  <c r="C238" i="1" a="1"/>
  <c r="AC237" i="1"/>
  <c r="Z237" i="1"/>
  <c r="T237" i="1"/>
  <c r="R237" i="1"/>
  <c r="Q237" i="1"/>
  <c r="P237" i="1"/>
  <c r="N237" i="1"/>
  <c r="M237" i="1"/>
  <c r="L237" i="1"/>
  <c r="H237" i="1"/>
  <c r="C237" i="1"/>
  <c r="C237" i="1" a="1"/>
  <c r="AC236" i="1"/>
  <c r="Z236" i="1"/>
  <c r="T236" i="1"/>
  <c r="R236" i="1"/>
  <c r="Q236" i="1"/>
  <c r="P236" i="1"/>
  <c r="N236" i="1"/>
  <c r="M236" i="1"/>
  <c r="L236" i="1"/>
  <c r="H236" i="1"/>
  <c r="C236" i="1"/>
  <c r="C236" i="1" a="1"/>
  <c r="AC235" i="1"/>
  <c r="Z235" i="1"/>
  <c r="T235" i="1"/>
  <c r="R235" i="1"/>
  <c r="Q235" i="1"/>
  <c r="P235" i="1"/>
  <c r="N235" i="1"/>
  <c r="M235" i="1"/>
  <c r="L235" i="1"/>
  <c r="H235" i="1"/>
  <c r="C235" i="1"/>
  <c r="C235" i="1" a="1"/>
  <c r="AC234" i="1"/>
  <c r="Z234" i="1"/>
  <c r="T234" i="1"/>
  <c r="R234" i="1"/>
  <c r="Q234" i="1"/>
  <c r="P234" i="1"/>
  <c r="N234" i="1"/>
  <c r="M234" i="1"/>
  <c r="L234" i="1"/>
  <c r="H234" i="1"/>
  <c r="C234" i="1"/>
  <c r="C234" i="1" a="1"/>
  <c r="AC233" i="1"/>
  <c r="Z233" i="1"/>
  <c r="T233" i="1"/>
  <c r="R233" i="1"/>
  <c r="Q233" i="1"/>
  <c r="P233" i="1"/>
  <c r="N233" i="1"/>
  <c r="M233" i="1"/>
  <c r="L233" i="1"/>
  <c r="H233" i="1"/>
  <c r="C233" i="1"/>
  <c r="C233" i="1" a="1"/>
  <c r="AC232" i="1"/>
  <c r="Z232" i="1"/>
  <c r="T232" i="1"/>
  <c r="R232" i="1"/>
  <c r="Q232" i="1"/>
  <c r="P232" i="1"/>
  <c r="N232" i="1"/>
  <c r="M232" i="1"/>
  <c r="L232" i="1"/>
  <c r="H232" i="1"/>
  <c r="C232" i="1"/>
  <c r="C232" i="1" a="1"/>
  <c r="AC231" i="1"/>
  <c r="Z231" i="1"/>
  <c r="T231" i="1"/>
  <c r="R231" i="1"/>
  <c r="Q231" i="1"/>
  <c r="P231" i="1"/>
  <c r="N231" i="1"/>
  <c r="M231" i="1"/>
  <c r="L231" i="1"/>
  <c r="H231" i="1"/>
  <c r="C231" i="1"/>
  <c r="C231" i="1" a="1"/>
  <c r="AC230" i="1"/>
  <c r="Z230" i="1"/>
  <c r="T230" i="1"/>
  <c r="R230" i="1"/>
  <c r="Q230" i="1"/>
  <c r="P230" i="1"/>
  <c r="N230" i="1"/>
  <c r="M230" i="1"/>
  <c r="L230" i="1"/>
  <c r="H230" i="1"/>
  <c r="C230" i="1"/>
  <c r="C230" i="1" a="1"/>
  <c r="AC229" i="1"/>
  <c r="Z229" i="1"/>
  <c r="T229" i="1"/>
  <c r="R229" i="1"/>
  <c r="Q229" i="1"/>
  <c r="P229" i="1"/>
  <c r="N229" i="1"/>
  <c r="M229" i="1"/>
  <c r="L229" i="1"/>
  <c r="H229" i="1"/>
  <c r="C229" i="1"/>
  <c r="C229" i="1" a="1"/>
  <c r="AC228" i="1"/>
  <c r="Z228" i="1"/>
  <c r="T228" i="1"/>
  <c r="R228" i="1"/>
  <c r="Q228" i="1"/>
  <c r="P228" i="1"/>
  <c r="N228" i="1"/>
  <c r="M228" i="1"/>
  <c r="L228" i="1"/>
  <c r="H228" i="1"/>
  <c r="C228" i="1"/>
  <c r="C228" i="1" a="1"/>
  <c r="AC227" i="1"/>
  <c r="Z227" i="1"/>
  <c r="T227" i="1"/>
  <c r="R227" i="1"/>
  <c r="Q227" i="1"/>
  <c r="P227" i="1"/>
  <c r="M227" i="1"/>
  <c r="N227" i="1" s="1"/>
  <c r="L227" i="1"/>
  <c r="H227" i="1"/>
  <c r="C227" i="1" a="1"/>
  <c r="C227" i="1" s="1"/>
  <c r="AC226" i="1"/>
  <c r="Z226" i="1"/>
  <c r="T226" i="1"/>
  <c r="R226" i="1"/>
  <c r="Q226" i="1"/>
  <c r="P226" i="1"/>
  <c r="M226" i="1"/>
  <c r="N226" i="1" s="1"/>
  <c r="L226" i="1"/>
  <c r="H226" i="1"/>
  <c r="C226" i="1" a="1"/>
  <c r="C226" i="1" s="1"/>
  <c r="AC225" i="1"/>
  <c r="Z225" i="1"/>
  <c r="T225" i="1"/>
  <c r="R225" i="1"/>
  <c r="Q225" i="1"/>
  <c r="P225" i="1"/>
  <c r="M225" i="1"/>
  <c r="N225" i="1" s="1"/>
  <c r="L225" i="1"/>
  <c r="H225" i="1"/>
  <c r="C225" i="1" a="1"/>
  <c r="C225" i="1" s="1"/>
  <c r="AC224" i="1"/>
  <c r="Z224" i="1"/>
  <c r="T224" i="1"/>
  <c r="R224" i="1"/>
  <c r="Q224" i="1"/>
  <c r="P224" i="1"/>
  <c r="M224" i="1"/>
  <c r="N224" i="1" s="1"/>
  <c r="L224" i="1"/>
  <c r="H224" i="1"/>
  <c r="C224" i="1" a="1"/>
  <c r="C224" i="1" s="1"/>
  <c r="AC223" i="1"/>
  <c r="Z223" i="1"/>
  <c r="T223" i="1"/>
  <c r="R223" i="1"/>
  <c r="Q223" i="1"/>
  <c r="P223" i="1"/>
  <c r="M223" i="1"/>
  <c r="N223" i="1" s="1"/>
  <c r="L223" i="1"/>
  <c r="H223" i="1"/>
  <c r="C223" i="1" a="1"/>
  <c r="C223" i="1" s="1"/>
  <c r="AC222" i="1"/>
  <c r="Z222" i="1"/>
  <c r="T222" i="1"/>
  <c r="R222" i="1"/>
  <c r="Q222" i="1"/>
  <c r="P222" i="1"/>
  <c r="M222" i="1"/>
  <c r="N222" i="1" s="1"/>
  <c r="L222" i="1"/>
  <c r="H222" i="1"/>
  <c r="C222" i="1" a="1"/>
  <c r="C222" i="1" s="1"/>
  <c r="AC221" i="1"/>
  <c r="Z221" i="1"/>
  <c r="T221" i="1"/>
  <c r="R221" i="1"/>
  <c r="Q221" i="1"/>
  <c r="P221" i="1"/>
  <c r="M221" i="1"/>
  <c r="N221" i="1" s="1"/>
  <c r="L221" i="1"/>
  <c r="H221" i="1"/>
  <c r="C221" i="1" a="1"/>
  <c r="C221" i="1" s="1"/>
  <c r="AC220" i="1"/>
  <c r="Z220" i="1"/>
  <c r="T220" i="1"/>
  <c r="R220" i="1"/>
  <c r="Q220" i="1"/>
  <c r="P220" i="1"/>
  <c r="M220" i="1"/>
  <c r="N220" i="1" s="1"/>
  <c r="L220" i="1"/>
  <c r="H220" i="1"/>
  <c r="C220" i="1" a="1"/>
  <c r="C220" i="1" s="1"/>
  <c r="AC219" i="1"/>
  <c r="Z219" i="1"/>
  <c r="T219" i="1"/>
  <c r="R219" i="1"/>
  <c r="Q219" i="1"/>
  <c r="P219" i="1"/>
  <c r="M219" i="1"/>
  <c r="N219" i="1" s="1"/>
  <c r="L219" i="1"/>
  <c r="H219" i="1"/>
  <c r="C219" i="1" a="1"/>
  <c r="C219" i="1" s="1"/>
  <c r="AC218" i="1"/>
  <c r="Z218" i="1"/>
  <c r="T218" i="1"/>
  <c r="R218" i="1"/>
  <c r="Q218" i="1"/>
  <c r="P218" i="1"/>
  <c r="M218" i="1"/>
  <c r="N218" i="1" s="1"/>
  <c r="L218" i="1"/>
  <c r="H218" i="1"/>
  <c r="C218" i="1" a="1"/>
  <c r="C218" i="1" s="1"/>
  <c r="AC217" i="1"/>
  <c r="Z217" i="1"/>
  <c r="T217" i="1"/>
  <c r="R217" i="1"/>
  <c r="Q217" i="1"/>
  <c r="P217" i="1"/>
  <c r="M217" i="1"/>
  <c r="N217" i="1" s="1"/>
  <c r="L217" i="1"/>
  <c r="H217" i="1"/>
  <c r="C217" i="1" a="1"/>
  <c r="C217" i="1" s="1"/>
  <c r="AC216" i="1"/>
  <c r="Z216" i="1"/>
  <c r="T216" i="1"/>
  <c r="R216" i="1"/>
  <c r="Q216" i="1"/>
  <c r="P216" i="1"/>
  <c r="M216" i="1"/>
  <c r="N216" i="1" s="1"/>
  <c r="L216" i="1"/>
  <c r="H216" i="1"/>
  <c r="C216" i="1" a="1"/>
  <c r="C216" i="1" s="1"/>
  <c r="AC215" i="1"/>
  <c r="Z215" i="1"/>
  <c r="T215" i="1"/>
  <c r="R215" i="1"/>
  <c r="Q215" i="1"/>
  <c r="P215" i="1"/>
  <c r="M215" i="1"/>
  <c r="N215" i="1" s="1"/>
  <c r="L215" i="1"/>
  <c r="H215" i="1"/>
  <c r="C215" i="1" a="1"/>
  <c r="C215" i="1" s="1"/>
  <c r="AC214" i="1"/>
  <c r="Z214" i="1"/>
  <c r="T214" i="1"/>
  <c r="R214" i="1"/>
  <c r="Q214" i="1"/>
  <c r="P214" i="1"/>
  <c r="M214" i="1"/>
  <c r="N214" i="1" s="1"/>
  <c r="L214" i="1"/>
  <c r="H214" i="1"/>
  <c r="C214" i="1" a="1"/>
  <c r="C214" i="1" s="1"/>
  <c r="AC213" i="1"/>
  <c r="Z213" i="1"/>
  <c r="T213" i="1"/>
  <c r="R213" i="1"/>
  <c r="Q213" i="1"/>
  <c r="P213" i="1"/>
  <c r="M213" i="1"/>
  <c r="N213" i="1" s="1"/>
  <c r="L213" i="1"/>
  <c r="H213" i="1"/>
  <c r="C213" i="1" a="1"/>
  <c r="C213" i="1" s="1"/>
  <c r="AC212" i="1"/>
  <c r="Z212" i="1"/>
  <c r="T212" i="1"/>
  <c r="R212" i="1"/>
  <c r="Q212" i="1"/>
  <c r="P212" i="1"/>
  <c r="M212" i="1"/>
  <c r="N212" i="1" s="1"/>
  <c r="L212" i="1"/>
  <c r="H212" i="1"/>
  <c r="C212" i="1" a="1"/>
  <c r="C212" i="1" s="1"/>
  <c r="AC211" i="1"/>
  <c r="Z211" i="1"/>
  <c r="T211" i="1"/>
  <c r="R211" i="1"/>
  <c r="Q211" i="1"/>
  <c r="P211" i="1"/>
  <c r="M211" i="1"/>
  <c r="N211" i="1" s="1"/>
  <c r="L211" i="1"/>
  <c r="H211" i="1"/>
  <c r="C211" i="1" a="1"/>
  <c r="C211" i="1" s="1"/>
  <c r="AC210" i="1"/>
  <c r="Z210" i="1"/>
  <c r="T210" i="1"/>
  <c r="R210" i="1"/>
  <c r="Q210" i="1"/>
  <c r="P210" i="1"/>
  <c r="M210" i="1"/>
  <c r="N210" i="1" s="1"/>
  <c r="L210" i="1"/>
  <c r="H210" i="1"/>
  <c r="C210" i="1" a="1"/>
  <c r="C210" i="1" s="1"/>
  <c r="AC209" i="1"/>
  <c r="Z209" i="1"/>
  <c r="T209" i="1"/>
  <c r="R209" i="1"/>
  <c r="Q209" i="1"/>
  <c r="P209" i="1"/>
  <c r="M209" i="1"/>
  <c r="N209" i="1" s="1"/>
  <c r="L209" i="1"/>
  <c r="H209" i="1"/>
  <c r="C209" i="1" a="1"/>
  <c r="C209" i="1" s="1"/>
  <c r="AC208" i="1"/>
  <c r="Z208" i="1"/>
  <c r="T208" i="1"/>
  <c r="R208" i="1"/>
  <c r="Q208" i="1"/>
  <c r="P208" i="1"/>
  <c r="M208" i="1"/>
  <c r="N208" i="1" s="1"/>
  <c r="L208" i="1"/>
  <c r="H208" i="1"/>
  <c r="C208" i="1" a="1"/>
  <c r="C208" i="1" s="1"/>
  <c r="AC207" i="1"/>
  <c r="Z207" i="1"/>
  <c r="T207" i="1"/>
  <c r="R207" i="1"/>
  <c r="Q207" i="1"/>
  <c r="P207" i="1"/>
  <c r="M207" i="1"/>
  <c r="N207" i="1" s="1"/>
  <c r="L207" i="1"/>
  <c r="H207" i="1"/>
  <c r="C207" i="1" a="1"/>
  <c r="C207" i="1" s="1"/>
  <c r="AC206" i="1"/>
  <c r="Z206" i="1"/>
  <c r="T206" i="1"/>
  <c r="R206" i="1"/>
  <c r="Q206" i="1"/>
  <c r="P206" i="1"/>
  <c r="M206" i="1"/>
  <c r="N206" i="1" s="1"/>
  <c r="L206" i="1"/>
  <c r="H206" i="1"/>
  <c r="C206" i="1" a="1"/>
  <c r="C206" i="1" s="1"/>
  <c r="AC205" i="1"/>
  <c r="Z205" i="1"/>
  <c r="T205" i="1"/>
  <c r="R205" i="1"/>
  <c r="Q205" i="1"/>
  <c r="P205" i="1"/>
  <c r="M205" i="1"/>
  <c r="N205" i="1" s="1"/>
  <c r="L205" i="1"/>
  <c r="H205" i="1"/>
  <c r="C205" i="1" a="1"/>
  <c r="C205" i="1" s="1"/>
  <c r="AC204" i="1"/>
  <c r="Z204" i="1"/>
  <c r="T204" i="1"/>
  <c r="R204" i="1"/>
  <c r="Q204" i="1"/>
  <c r="P204" i="1"/>
  <c r="M204" i="1"/>
  <c r="N204" i="1" s="1"/>
  <c r="L204" i="1"/>
  <c r="H204" i="1"/>
  <c r="C204" i="1" a="1"/>
  <c r="C204" i="1" s="1"/>
  <c r="AC203" i="1"/>
  <c r="Z203" i="1"/>
  <c r="T203" i="1"/>
  <c r="R203" i="1"/>
  <c r="Q203" i="1"/>
  <c r="P203" i="1"/>
  <c r="M203" i="1"/>
  <c r="N203" i="1" s="1"/>
  <c r="L203" i="1"/>
  <c r="H203" i="1"/>
  <c r="C203" i="1" a="1"/>
  <c r="C203" i="1" s="1"/>
  <c r="AC202" i="1"/>
  <c r="Z202" i="1"/>
  <c r="T202" i="1"/>
  <c r="R202" i="1"/>
  <c r="Q202" i="1"/>
  <c r="P202" i="1"/>
  <c r="M202" i="1"/>
  <c r="N202" i="1" s="1"/>
  <c r="L202" i="1"/>
  <c r="H202" i="1"/>
  <c r="C202" i="1" a="1"/>
  <c r="C202" i="1" s="1"/>
  <c r="AC201" i="1"/>
  <c r="Z201" i="1"/>
  <c r="T201" i="1"/>
  <c r="R201" i="1"/>
  <c r="Q201" i="1"/>
  <c r="P201" i="1"/>
  <c r="M201" i="1"/>
  <c r="N201" i="1" s="1"/>
  <c r="L201" i="1"/>
  <c r="H201" i="1"/>
  <c r="C201" i="1" a="1"/>
  <c r="C201" i="1" s="1"/>
  <c r="AC200" i="1"/>
  <c r="Z200" i="1"/>
  <c r="T200" i="1"/>
  <c r="R200" i="1"/>
  <c r="Q200" i="1"/>
  <c r="P200" i="1"/>
  <c r="M200" i="1"/>
  <c r="N200" i="1" s="1"/>
  <c r="L200" i="1"/>
  <c r="J200" i="1"/>
  <c r="H200" i="1"/>
  <c r="F200" i="1"/>
  <c r="C200" i="1" a="1"/>
  <c r="C200" i="1" s="1"/>
  <c r="AC199" i="1"/>
  <c r="Z199" i="1"/>
  <c r="T199" i="1"/>
  <c r="R199" i="1"/>
  <c r="Q199" i="1"/>
  <c r="P199" i="1"/>
  <c r="M199" i="1"/>
  <c r="N199" i="1" s="1"/>
  <c r="L199" i="1"/>
  <c r="H199" i="1"/>
  <c r="C199" i="1" a="1"/>
  <c r="C199" i="1" s="1"/>
  <c r="AC198" i="1"/>
  <c r="Z198" i="1"/>
  <c r="T198" i="1"/>
  <c r="R198" i="1"/>
  <c r="Q198" i="1"/>
  <c r="P198" i="1"/>
  <c r="M198" i="1"/>
  <c r="N198" i="1" s="1"/>
  <c r="L198" i="1"/>
  <c r="H198" i="1"/>
  <c r="C198" i="1" a="1"/>
  <c r="C198" i="1" s="1"/>
  <c r="AC197" i="1"/>
  <c r="Z197" i="1"/>
  <c r="T197" i="1"/>
  <c r="R197" i="1"/>
  <c r="Q197" i="1"/>
  <c r="P197" i="1"/>
  <c r="M197" i="1"/>
  <c r="N197" i="1" s="1"/>
  <c r="L197" i="1"/>
  <c r="H197" i="1"/>
  <c r="C197" i="1" a="1"/>
  <c r="C197" i="1" s="1"/>
  <c r="AC196" i="1"/>
  <c r="Z196" i="1"/>
  <c r="T196" i="1"/>
  <c r="R196" i="1"/>
  <c r="Q196" i="1"/>
  <c r="P196" i="1"/>
  <c r="M196" i="1"/>
  <c r="N196" i="1" s="1"/>
  <c r="L196" i="1"/>
  <c r="H196" i="1"/>
  <c r="C196" i="1" a="1"/>
  <c r="C196" i="1" s="1"/>
  <c r="AC195" i="1"/>
  <c r="Z195" i="1"/>
  <c r="T195" i="1"/>
  <c r="R195" i="1"/>
  <c r="Q195" i="1"/>
  <c r="P195" i="1"/>
  <c r="M195" i="1"/>
  <c r="N195" i="1" s="1"/>
  <c r="L195" i="1"/>
  <c r="H195" i="1"/>
  <c r="C195" i="1" a="1"/>
  <c r="C195" i="1" s="1"/>
  <c r="AC194" i="1"/>
  <c r="Z194" i="1"/>
  <c r="T194" i="1"/>
  <c r="R194" i="1"/>
  <c r="Q194" i="1"/>
  <c r="P194" i="1"/>
  <c r="M194" i="1"/>
  <c r="N194" i="1" s="1"/>
  <c r="L194" i="1"/>
  <c r="H194" i="1"/>
  <c r="C194" i="1" a="1"/>
  <c r="C194" i="1" s="1"/>
  <c r="AC193" i="1"/>
  <c r="Z193" i="1"/>
  <c r="T193" i="1"/>
  <c r="R193" i="1"/>
  <c r="Q193" i="1"/>
  <c r="P193" i="1"/>
  <c r="M193" i="1"/>
  <c r="N193" i="1" s="1"/>
  <c r="L193" i="1"/>
  <c r="J193" i="1"/>
  <c r="H193" i="1"/>
  <c r="F193" i="1"/>
  <c r="C193" i="1" a="1"/>
  <c r="C193" i="1" s="1"/>
  <c r="AC192" i="1"/>
  <c r="Z192" i="1"/>
  <c r="T192" i="1"/>
  <c r="R192" i="1"/>
  <c r="Q192" i="1"/>
  <c r="P192" i="1"/>
  <c r="M192" i="1"/>
  <c r="N192" i="1" s="1"/>
  <c r="L192" i="1"/>
  <c r="H192" i="1"/>
  <c r="C192" i="1" a="1"/>
  <c r="C192" i="1" s="1"/>
  <c r="AC191" i="1"/>
  <c r="Z191" i="1"/>
  <c r="T191" i="1"/>
  <c r="R191" i="1"/>
  <c r="Q191" i="1"/>
  <c r="P191" i="1"/>
  <c r="M191" i="1"/>
  <c r="N191" i="1" s="1"/>
  <c r="L191" i="1"/>
  <c r="H191" i="1"/>
  <c r="C191" i="1" a="1"/>
  <c r="C191" i="1" s="1"/>
  <c r="AC190" i="1"/>
  <c r="Z190" i="1"/>
  <c r="T190" i="1"/>
  <c r="R190" i="1"/>
  <c r="Q190" i="1"/>
  <c r="P190" i="1"/>
  <c r="M190" i="1"/>
  <c r="N190" i="1" s="1"/>
  <c r="L190" i="1"/>
  <c r="H190" i="1"/>
  <c r="C190" i="1" a="1"/>
  <c r="C190" i="1" s="1"/>
  <c r="AC189" i="1"/>
  <c r="Z189" i="1"/>
  <c r="T189" i="1"/>
  <c r="R189" i="1"/>
  <c r="Q189" i="1"/>
  <c r="P189" i="1"/>
  <c r="M189" i="1"/>
  <c r="N189" i="1" s="1"/>
  <c r="L189" i="1"/>
  <c r="H189" i="1"/>
  <c r="C189" i="1" a="1"/>
  <c r="C189" i="1" s="1"/>
  <c r="AC188" i="1"/>
  <c r="Z188" i="1"/>
  <c r="T188" i="1"/>
  <c r="R188" i="1"/>
  <c r="Q188" i="1"/>
  <c r="P188" i="1"/>
  <c r="M188" i="1"/>
  <c r="N188" i="1" s="1"/>
  <c r="L188" i="1"/>
  <c r="J188" i="1"/>
  <c r="H188" i="1"/>
  <c r="F188" i="1"/>
  <c r="C188" i="1" a="1"/>
  <c r="C188" i="1" s="1"/>
  <c r="AC187" i="1"/>
  <c r="Z187" i="1"/>
  <c r="T187" i="1"/>
  <c r="R187" i="1"/>
  <c r="Q187" i="1"/>
  <c r="P187" i="1"/>
  <c r="M187" i="1"/>
  <c r="N187" i="1" s="1"/>
  <c r="L187" i="1"/>
  <c r="H187" i="1"/>
  <c r="C187" i="1" a="1"/>
  <c r="C187" i="1" s="1"/>
  <c r="AC186" i="1"/>
  <c r="Z186" i="1"/>
  <c r="T186" i="1"/>
  <c r="R186" i="1"/>
  <c r="Q186" i="1"/>
  <c r="P186" i="1"/>
  <c r="M186" i="1"/>
  <c r="N186" i="1" s="1"/>
  <c r="L186" i="1"/>
  <c r="H186" i="1"/>
  <c r="C186" i="1" a="1"/>
  <c r="C186" i="1" s="1"/>
  <c r="AC185" i="1"/>
  <c r="Z185" i="1"/>
  <c r="T185" i="1"/>
  <c r="R185" i="1"/>
  <c r="Q185" i="1"/>
  <c r="P185" i="1"/>
  <c r="M185" i="1"/>
  <c r="N185" i="1" s="1"/>
  <c r="L185" i="1"/>
  <c r="H185" i="1"/>
  <c r="C185" i="1" a="1"/>
  <c r="C185" i="1" s="1"/>
  <c r="AC184" i="1"/>
  <c r="Z184" i="1"/>
  <c r="T184" i="1"/>
  <c r="R184" i="1"/>
  <c r="Q184" i="1"/>
  <c r="P184" i="1"/>
  <c r="M184" i="1"/>
  <c r="N184" i="1" s="1"/>
  <c r="L184" i="1"/>
  <c r="H184" i="1"/>
  <c r="C184" i="1" a="1"/>
  <c r="C184" i="1" s="1"/>
  <c r="AC183" i="1"/>
  <c r="Z183" i="1"/>
  <c r="T183" i="1"/>
  <c r="R183" i="1"/>
  <c r="Q183" i="1"/>
  <c r="P183" i="1"/>
  <c r="M183" i="1"/>
  <c r="N183" i="1" s="1"/>
  <c r="L183" i="1"/>
  <c r="H183" i="1"/>
  <c r="C183" i="1" a="1"/>
  <c r="C183" i="1" s="1"/>
  <c r="AC182" i="1"/>
  <c r="Z182" i="1"/>
  <c r="T182" i="1"/>
  <c r="R182" i="1"/>
  <c r="Q182" i="1"/>
  <c r="P182" i="1"/>
  <c r="M182" i="1"/>
  <c r="N182" i="1" s="1"/>
  <c r="L182" i="1"/>
  <c r="H182" i="1"/>
  <c r="C182" i="1" a="1"/>
  <c r="C182" i="1" s="1"/>
  <c r="AC181" i="1"/>
  <c r="Z181" i="1"/>
  <c r="T181" i="1"/>
  <c r="R181" i="1"/>
  <c r="Q181" i="1"/>
  <c r="P181" i="1"/>
  <c r="M181" i="1"/>
  <c r="N181" i="1" s="1"/>
  <c r="L181" i="1"/>
  <c r="H181" i="1"/>
  <c r="C181" i="1" a="1"/>
  <c r="C181" i="1" s="1"/>
  <c r="AC180" i="1"/>
  <c r="Z180" i="1"/>
  <c r="T180" i="1"/>
  <c r="R180" i="1"/>
  <c r="Q180" i="1"/>
  <c r="P180" i="1"/>
  <c r="M180" i="1"/>
  <c r="N180" i="1" s="1"/>
  <c r="L180" i="1"/>
  <c r="H180" i="1"/>
  <c r="C180" i="1" a="1"/>
  <c r="C180" i="1" s="1"/>
  <c r="AC179" i="1"/>
  <c r="Z179" i="1"/>
  <c r="T179" i="1"/>
  <c r="R179" i="1"/>
  <c r="Q179" i="1"/>
  <c r="P179" i="1"/>
  <c r="M179" i="1"/>
  <c r="N179" i="1" s="1"/>
  <c r="L179" i="1"/>
  <c r="H179" i="1"/>
  <c r="C179" i="1" a="1"/>
  <c r="C179" i="1" s="1"/>
  <c r="AC178" i="1"/>
  <c r="Z178" i="1"/>
  <c r="T178" i="1"/>
  <c r="R178" i="1"/>
  <c r="Q178" i="1"/>
  <c r="P178" i="1"/>
  <c r="M178" i="1"/>
  <c r="N178" i="1" s="1"/>
  <c r="L178" i="1"/>
  <c r="H178" i="1"/>
  <c r="C178" i="1" a="1"/>
  <c r="C178" i="1" s="1"/>
  <c r="AC177" i="1"/>
  <c r="Z177" i="1"/>
  <c r="T177" i="1"/>
  <c r="R177" i="1"/>
  <c r="Q177" i="1"/>
  <c r="P177" i="1"/>
  <c r="M177" i="1"/>
  <c r="N177" i="1" s="1"/>
  <c r="L177" i="1"/>
  <c r="H177" i="1"/>
  <c r="C177" i="1" a="1"/>
  <c r="C177" i="1" s="1"/>
  <c r="AC176" i="1"/>
  <c r="Z176" i="1"/>
  <c r="T176" i="1"/>
  <c r="R176" i="1"/>
  <c r="Q176" i="1"/>
  <c r="P176" i="1"/>
  <c r="M176" i="1"/>
  <c r="N176" i="1" s="1"/>
  <c r="L176" i="1"/>
  <c r="H176" i="1"/>
  <c r="C176" i="1" a="1"/>
  <c r="C176" i="1" s="1"/>
  <c r="AC175" i="1"/>
  <c r="Z175" i="1"/>
  <c r="T175" i="1"/>
  <c r="R175" i="1"/>
  <c r="Q175" i="1"/>
  <c r="P175" i="1"/>
  <c r="M175" i="1"/>
  <c r="N175" i="1" s="1"/>
  <c r="L175" i="1"/>
  <c r="H175" i="1"/>
  <c r="C175" i="1" a="1"/>
  <c r="C175" i="1" s="1"/>
  <c r="AC174" i="1"/>
  <c r="Z174" i="1"/>
  <c r="T174" i="1"/>
  <c r="R174" i="1"/>
  <c r="Q174" i="1"/>
  <c r="P174" i="1"/>
  <c r="M174" i="1"/>
  <c r="N174" i="1" s="1"/>
  <c r="L174" i="1"/>
  <c r="H174" i="1"/>
  <c r="C174" i="1" a="1"/>
  <c r="C174" i="1" s="1"/>
  <c r="AC173" i="1"/>
  <c r="Z173" i="1"/>
  <c r="T173" i="1"/>
  <c r="R173" i="1"/>
  <c r="Q173" i="1"/>
  <c r="P173" i="1"/>
  <c r="M173" i="1"/>
  <c r="N173" i="1" s="1"/>
  <c r="L173" i="1"/>
  <c r="H173" i="1"/>
  <c r="C173" i="1" a="1"/>
  <c r="C173" i="1" s="1"/>
  <c r="AC172" i="1"/>
  <c r="Z172" i="1"/>
  <c r="T172" i="1"/>
  <c r="R172" i="1"/>
  <c r="Q172" i="1"/>
  <c r="P172" i="1"/>
  <c r="M172" i="1"/>
  <c r="N172" i="1" s="1"/>
  <c r="L172" i="1"/>
  <c r="H172" i="1"/>
  <c r="C172" i="1" a="1"/>
  <c r="C172" i="1" s="1"/>
  <c r="AC171" i="1"/>
  <c r="Z171" i="1"/>
  <c r="T171" i="1"/>
  <c r="R171" i="1"/>
  <c r="Q171" i="1"/>
  <c r="P171" i="1"/>
  <c r="M171" i="1"/>
  <c r="N171" i="1" s="1"/>
  <c r="L171" i="1"/>
  <c r="H171" i="1"/>
  <c r="C171" i="1" a="1"/>
  <c r="C171" i="1" s="1"/>
  <c r="AC170" i="1"/>
  <c r="Z170" i="1"/>
  <c r="T170" i="1"/>
  <c r="R170" i="1"/>
  <c r="Q170" i="1"/>
  <c r="P170" i="1"/>
  <c r="M170" i="1"/>
  <c r="N170" i="1" s="1"/>
  <c r="L170" i="1"/>
  <c r="H170" i="1"/>
  <c r="C170" i="1" a="1"/>
  <c r="C170" i="1" s="1"/>
  <c r="AC169" i="1"/>
  <c r="Z169" i="1"/>
  <c r="T169" i="1"/>
  <c r="R169" i="1"/>
  <c r="Q169" i="1"/>
  <c r="P169" i="1"/>
  <c r="M169" i="1"/>
  <c r="N169" i="1" s="1"/>
  <c r="L169" i="1"/>
  <c r="H169" i="1"/>
  <c r="C169" i="1" a="1"/>
  <c r="C169" i="1" s="1"/>
  <c r="AC168" i="1"/>
  <c r="Z168" i="1"/>
  <c r="T168" i="1"/>
  <c r="R168" i="1"/>
  <c r="Q168" i="1"/>
  <c r="P168" i="1"/>
  <c r="M168" i="1"/>
  <c r="N168" i="1" s="1"/>
  <c r="L168" i="1"/>
  <c r="J168" i="1"/>
  <c r="H168" i="1"/>
  <c r="F168" i="1"/>
  <c r="C168" i="1" a="1"/>
  <c r="C168" i="1" s="1"/>
  <c r="AC167" i="1"/>
  <c r="Z167" i="1"/>
  <c r="T167" i="1"/>
  <c r="R167" i="1"/>
  <c r="Q167" i="1"/>
  <c r="P167" i="1"/>
  <c r="M167" i="1"/>
  <c r="N167" i="1" s="1"/>
  <c r="L167" i="1"/>
  <c r="H167" i="1"/>
  <c r="C167" i="1" a="1"/>
  <c r="C167" i="1" s="1"/>
  <c r="AC166" i="1"/>
  <c r="Z166" i="1"/>
  <c r="T166" i="1"/>
  <c r="R166" i="1"/>
  <c r="Q166" i="1"/>
  <c r="P166" i="1"/>
  <c r="M166" i="1"/>
  <c r="N166" i="1" s="1"/>
  <c r="L166" i="1"/>
  <c r="H166" i="1"/>
  <c r="C166" i="1" a="1"/>
  <c r="C166" i="1" s="1"/>
  <c r="AC165" i="1"/>
  <c r="Z165" i="1"/>
  <c r="T165" i="1"/>
  <c r="R165" i="1"/>
  <c r="Q165" i="1"/>
  <c r="P165" i="1"/>
  <c r="M165" i="1"/>
  <c r="N165" i="1" s="1"/>
  <c r="L165" i="1"/>
  <c r="H165" i="1"/>
  <c r="C165" i="1" a="1"/>
  <c r="C165" i="1" s="1"/>
  <c r="AC164" i="1"/>
  <c r="Z164" i="1"/>
  <c r="T164" i="1"/>
  <c r="R164" i="1"/>
  <c r="Q164" i="1"/>
  <c r="P164" i="1"/>
  <c r="M164" i="1"/>
  <c r="N164" i="1" s="1"/>
  <c r="L164" i="1"/>
  <c r="H164" i="1"/>
  <c r="C164" i="1" a="1"/>
  <c r="C164" i="1" s="1"/>
  <c r="AC163" i="1"/>
  <c r="Z163" i="1"/>
  <c r="T163" i="1"/>
  <c r="R163" i="1"/>
  <c r="Q163" i="1"/>
  <c r="P163" i="1"/>
  <c r="M163" i="1"/>
  <c r="N163" i="1" s="1"/>
  <c r="L163" i="1"/>
  <c r="H163" i="1"/>
  <c r="C163" i="1" a="1"/>
  <c r="C163" i="1" s="1"/>
  <c r="AC162" i="1"/>
  <c r="Z162" i="1"/>
  <c r="T162" i="1"/>
  <c r="R162" i="1"/>
  <c r="Q162" i="1"/>
  <c r="P162" i="1"/>
  <c r="M162" i="1"/>
  <c r="N162" i="1" s="1"/>
  <c r="L162" i="1"/>
  <c r="H162" i="1"/>
  <c r="C162" i="1" a="1"/>
  <c r="C162" i="1" s="1"/>
  <c r="AC161" i="1"/>
  <c r="Z161" i="1"/>
  <c r="T161" i="1"/>
  <c r="R161" i="1"/>
  <c r="Q161" i="1"/>
  <c r="P161" i="1"/>
  <c r="M161" i="1"/>
  <c r="N161" i="1" s="1"/>
  <c r="L161" i="1"/>
  <c r="H161" i="1"/>
  <c r="C161" i="1" a="1"/>
  <c r="C161" i="1" s="1"/>
  <c r="AC160" i="1"/>
  <c r="Z160" i="1"/>
  <c r="T160" i="1"/>
  <c r="R160" i="1"/>
  <c r="Q160" i="1"/>
  <c r="P160" i="1"/>
  <c r="M160" i="1"/>
  <c r="N160" i="1" s="1"/>
  <c r="L160" i="1"/>
  <c r="H160" i="1"/>
  <c r="C160" i="1" a="1"/>
  <c r="C160" i="1" s="1"/>
  <c r="AC159" i="1"/>
  <c r="Z159" i="1"/>
  <c r="T159" i="1"/>
  <c r="R159" i="1"/>
  <c r="Q159" i="1"/>
  <c r="P159" i="1"/>
  <c r="M159" i="1"/>
  <c r="N159" i="1" s="1"/>
  <c r="L159" i="1"/>
  <c r="H159" i="1"/>
  <c r="C159" i="1" a="1"/>
  <c r="C159" i="1" s="1"/>
  <c r="AC158" i="1"/>
  <c r="Z158" i="1"/>
  <c r="T158" i="1"/>
  <c r="R158" i="1"/>
  <c r="Q158" i="1"/>
  <c r="P158" i="1"/>
  <c r="M158" i="1"/>
  <c r="N158" i="1" s="1"/>
  <c r="L158" i="1"/>
  <c r="H158" i="1"/>
  <c r="C158" i="1" a="1"/>
  <c r="C158" i="1" s="1"/>
  <c r="AC157" i="1"/>
  <c r="Z157" i="1"/>
  <c r="T157" i="1"/>
  <c r="R157" i="1"/>
  <c r="Q157" i="1"/>
  <c r="P157" i="1"/>
  <c r="M157" i="1"/>
  <c r="N157" i="1" s="1"/>
  <c r="L157" i="1"/>
  <c r="H157" i="1"/>
  <c r="C157" i="1" a="1"/>
  <c r="C157" i="1" s="1"/>
  <c r="AC156" i="1"/>
  <c r="Z156" i="1"/>
  <c r="T156" i="1"/>
  <c r="R156" i="1"/>
  <c r="Q156" i="1"/>
  <c r="P156" i="1"/>
  <c r="M156" i="1"/>
  <c r="N156" i="1" s="1"/>
  <c r="L156" i="1"/>
  <c r="J156" i="1"/>
  <c r="H156" i="1"/>
  <c r="F156" i="1"/>
  <c r="C156" i="1" a="1"/>
  <c r="C156" i="1" s="1"/>
  <c r="AC155" i="1"/>
  <c r="Z155" i="1"/>
  <c r="T155" i="1"/>
  <c r="R155" i="1"/>
  <c r="Q155" i="1"/>
  <c r="P155" i="1"/>
  <c r="M155" i="1"/>
  <c r="N155" i="1" s="1"/>
  <c r="L155" i="1"/>
  <c r="H155" i="1"/>
  <c r="C155" i="1" a="1"/>
  <c r="C155" i="1" s="1"/>
  <c r="AC154" i="1"/>
  <c r="Z154" i="1"/>
  <c r="T154" i="1"/>
  <c r="R154" i="1"/>
  <c r="Q154" i="1"/>
  <c r="P154" i="1"/>
  <c r="M154" i="1"/>
  <c r="N154" i="1" s="1"/>
  <c r="L154" i="1"/>
  <c r="H154" i="1"/>
  <c r="C154" i="1" a="1"/>
  <c r="C154" i="1" s="1"/>
  <c r="AC153" i="1"/>
  <c r="Z153" i="1"/>
  <c r="T153" i="1"/>
  <c r="R153" i="1"/>
  <c r="Q153" i="1"/>
  <c r="P153" i="1"/>
  <c r="M153" i="1"/>
  <c r="N153" i="1" s="1"/>
  <c r="L153" i="1"/>
  <c r="H153" i="1"/>
  <c r="C153" i="1" a="1"/>
  <c r="C153" i="1" s="1"/>
  <c r="AC152" i="1"/>
  <c r="Z152" i="1"/>
  <c r="T152" i="1"/>
  <c r="R152" i="1"/>
  <c r="Q152" i="1"/>
  <c r="P152" i="1"/>
  <c r="M152" i="1"/>
  <c r="N152" i="1" s="1"/>
  <c r="L152" i="1"/>
  <c r="H152" i="1"/>
  <c r="C152" i="1" a="1"/>
  <c r="C152" i="1" s="1"/>
  <c r="AC151" i="1"/>
  <c r="Z151" i="1"/>
  <c r="T151" i="1"/>
  <c r="R151" i="1"/>
  <c r="Q151" i="1"/>
  <c r="P151" i="1"/>
  <c r="M151" i="1"/>
  <c r="N151" i="1" s="1"/>
  <c r="L151" i="1"/>
  <c r="H151" i="1"/>
  <c r="C151" i="1" a="1"/>
  <c r="C151" i="1" s="1"/>
  <c r="AC150" i="1"/>
  <c r="Z150" i="1"/>
  <c r="T150" i="1"/>
  <c r="R150" i="1"/>
  <c r="Q150" i="1"/>
  <c r="P150" i="1"/>
  <c r="M150" i="1"/>
  <c r="N150" i="1" s="1"/>
  <c r="L150" i="1"/>
  <c r="H150" i="1"/>
  <c r="C150" i="1" a="1"/>
  <c r="C150" i="1" s="1"/>
  <c r="AC149" i="1"/>
  <c r="Z149" i="1"/>
  <c r="T149" i="1"/>
  <c r="R149" i="1"/>
  <c r="Q149" i="1"/>
  <c r="P149" i="1"/>
  <c r="M149" i="1"/>
  <c r="N149" i="1" s="1"/>
  <c r="L149" i="1"/>
  <c r="H149" i="1"/>
  <c r="C149" i="1" a="1"/>
  <c r="C149" i="1" s="1"/>
  <c r="AC148" i="1"/>
  <c r="Z148" i="1"/>
  <c r="T148" i="1"/>
  <c r="R148" i="1"/>
  <c r="Q148" i="1"/>
  <c r="P148" i="1"/>
  <c r="M148" i="1"/>
  <c r="N148" i="1" s="1"/>
  <c r="L148" i="1"/>
  <c r="H148" i="1"/>
  <c r="C148" i="1" a="1"/>
  <c r="C148" i="1" s="1"/>
  <c r="AC147" i="1"/>
  <c r="Z147" i="1"/>
  <c r="T147" i="1"/>
  <c r="R147" i="1"/>
  <c r="Q147" i="1"/>
  <c r="P147" i="1"/>
  <c r="M147" i="1"/>
  <c r="N147" i="1" s="1"/>
  <c r="L147" i="1"/>
  <c r="H147" i="1"/>
  <c r="C147" i="1" a="1"/>
  <c r="C147" i="1" s="1"/>
  <c r="AC146" i="1"/>
  <c r="Z146" i="1"/>
  <c r="T146" i="1"/>
  <c r="R146" i="1"/>
  <c r="Q146" i="1"/>
  <c r="P146" i="1"/>
  <c r="M146" i="1"/>
  <c r="N146" i="1" s="1"/>
  <c r="L146" i="1"/>
  <c r="H146" i="1"/>
  <c r="C146" i="1" a="1"/>
  <c r="C146" i="1" s="1"/>
  <c r="AC145" i="1"/>
  <c r="Z145" i="1"/>
  <c r="T145" i="1"/>
  <c r="R145" i="1"/>
  <c r="Q145" i="1"/>
  <c r="P145" i="1"/>
  <c r="M145" i="1"/>
  <c r="N145" i="1" s="1"/>
  <c r="L145" i="1"/>
  <c r="H145" i="1"/>
  <c r="C145" i="1" a="1"/>
  <c r="C145" i="1" s="1"/>
  <c r="AC144" i="1"/>
  <c r="Z144" i="1"/>
  <c r="T144" i="1"/>
  <c r="R144" i="1"/>
  <c r="Q144" i="1"/>
  <c r="P144" i="1"/>
  <c r="M144" i="1"/>
  <c r="N144" i="1" s="1"/>
  <c r="L144" i="1"/>
  <c r="H144" i="1"/>
  <c r="C144" i="1" a="1"/>
  <c r="C144" i="1" s="1"/>
  <c r="AC143" i="1"/>
  <c r="Z143" i="1"/>
  <c r="T143" i="1"/>
  <c r="R143" i="1"/>
  <c r="Q143" i="1"/>
  <c r="P143" i="1"/>
  <c r="M143" i="1"/>
  <c r="N143" i="1" s="1"/>
  <c r="L143" i="1"/>
  <c r="H143" i="1"/>
  <c r="C143" i="1" a="1"/>
  <c r="C143" i="1" s="1"/>
  <c r="AC142" i="1"/>
  <c r="Z142" i="1"/>
  <c r="T142" i="1"/>
  <c r="R142" i="1"/>
  <c r="Q142" i="1"/>
  <c r="P142" i="1"/>
  <c r="M142" i="1"/>
  <c r="N142" i="1" s="1"/>
  <c r="L142" i="1"/>
  <c r="H142" i="1"/>
  <c r="C142" i="1" a="1"/>
  <c r="C142" i="1" s="1"/>
  <c r="AC141" i="1"/>
  <c r="Z141" i="1"/>
  <c r="T141" i="1"/>
  <c r="R141" i="1"/>
  <c r="Q141" i="1"/>
  <c r="P141" i="1"/>
  <c r="M141" i="1"/>
  <c r="N141" i="1" s="1"/>
  <c r="L141" i="1"/>
  <c r="H141" i="1"/>
  <c r="C141" i="1" a="1"/>
  <c r="C141" i="1" s="1"/>
  <c r="AC140" i="1"/>
  <c r="Z140" i="1"/>
  <c r="T140" i="1"/>
  <c r="R140" i="1"/>
  <c r="Q140" i="1"/>
  <c r="P140" i="1"/>
  <c r="M140" i="1"/>
  <c r="N140" i="1" s="1"/>
  <c r="L140" i="1"/>
  <c r="H140" i="1"/>
  <c r="C140" i="1" a="1"/>
  <c r="C140" i="1" s="1"/>
  <c r="AC139" i="1"/>
  <c r="Z139" i="1"/>
  <c r="T139" i="1"/>
  <c r="R139" i="1"/>
  <c r="Q139" i="1"/>
  <c r="P139" i="1"/>
  <c r="M139" i="1"/>
  <c r="N139" i="1" s="1"/>
  <c r="L139" i="1"/>
  <c r="H139" i="1"/>
  <c r="C139" i="1" a="1"/>
  <c r="C139" i="1" s="1"/>
  <c r="AC138" i="1"/>
  <c r="Z138" i="1"/>
  <c r="T138" i="1"/>
  <c r="R138" i="1"/>
  <c r="Q138" i="1"/>
  <c r="P138" i="1"/>
  <c r="M138" i="1"/>
  <c r="N138" i="1" s="1"/>
  <c r="L138" i="1"/>
  <c r="H138" i="1"/>
  <c r="C138" i="1" a="1"/>
  <c r="C138" i="1" s="1"/>
  <c r="AC137" i="1"/>
  <c r="Z137" i="1"/>
  <c r="T137" i="1"/>
  <c r="R137" i="1"/>
  <c r="Q137" i="1"/>
  <c r="P137" i="1"/>
  <c r="M137" i="1"/>
  <c r="N137" i="1" s="1"/>
  <c r="L137" i="1"/>
  <c r="H137" i="1"/>
  <c r="C137" i="1" a="1"/>
  <c r="C137" i="1" s="1"/>
  <c r="AC136" i="1"/>
  <c r="Z136" i="1"/>
  <c r="T136" i="1"/>
  <c r="R136" i="1"/>
  <c r="Q136" i="1"/>
  <c r="P136" i="1"/>
  <c r="M136" i="1"/>
  <c r="N136" i="1" s="1"/>
  <c r="L136" i="1"/>
  <c r="H136" i="1"/>
  <c r="C136" i="1" a="1"/>
  <c r="C136" i="1" s="1"/>
  <c r="AC135" i="1"/>
  <c r="Z135" i="1"/>
  <c r="T135" i="1"/>
  <c r="R135" i="1"/>
  <c r="Q135" i="1"/>
  <c r="P135" i="1"/>
  <c r="M135" i="1"/>
  <c r="N135" i="1" s="1"/>
  <c r="L135" i="1"/>
  <c r="H135" i="1"/>
  <c r="C135" i="1" a="1"/>
  <c r="C135" i="1" s="1"/>
  <c r="AC134" i="1"/>
  <c r="Z134" i="1"/>
  <c r="T134" i="1"/>
  <c r="R134" i="1"/>
  <c r="Q134" i="1"/>
  <c r="P134" i="1"/>
  <c r="M134" i="1"/>
  <c r="N134" i="1" s="1"/>
  <c r="L134" i="1"/>
  <c r="H134" i="1"/>
  <c r="C134" i="1" a="1"/>
  <c r="C134" i="1" s="1"/>
  <c r="AC133" i="1"/>
  <c r="Z133" i="1"/>
  <c r="T133" i="1"/>
  <c r="R133" i="1"/>
  <c r="Q133" i="1"/>
  <c r="P133" i="1"/>
  <c r="M133" i="1"/>
  <c r="N133" i="1" s="1"/>
  <c r="L133" i="1"/>
  <c r="H133" i="1"/>
  <c r="C133" i="1" a="1"/>
  <c r="C133" i="1" s="1"/>
  <c r="AC132" i="1"/>
  <c r="Z132" i="1"/>
  <c r="T132" i="1"/>
  <c r="R132" i="1"/>
  <c r="Q132" i="1"/>
  <c r="P132" i="1"/>
  <c r="M132" i="1"/>
  <c r="N132" i="1" s="1"/>
  <c r="L132" i="1"/>
  <c r="H132" i="1"/>
  <c r="C132" i="1" a="1"/>
  <c r="C132" i="1" s="1"/>
  <c r="AC131" i="1"/>
  <c r="Z131" i="1"/>
  <c r="T131" i="1"/>
  <c r="R131" i="1"/>
  <c r="Q131" i="1"/>
  <c r="P131" i="1"/>
  <c r="M131" i="1"/>
  <c r="N131" i="1" s="1"/>
  <c r="L131" i="1"/>
  <c r="H131" i="1"/>
  <c r="C131" i="1" a="1"/>
  <c r="C131" i="1" s="1"/>
  <c r="AC130" i="1"/>
  <c r="Z130" i="1"/>
  <c r="T130" i="1"/>
  <c r="R130" i="1"/>
  <c r="Q130" i="1"/>
  <c r="P130" i="1"/>
  <c r="M130" i="1"/>
  <c r="N130" i="1" s="1"/>
  <c r="L130" i="1"/>
  <c r="H130" i="1"/>
  <c r="C130" i="1" a="1"/>
  <c r="C130" i="1" s="1"/>
  <c r="AC129" i="1"/>
  <c r="Z129" i="1"/>
  <c r="T129" i="1"/>
  <c r="R129" i="1"/>
  <c r="Q129" i="1"/>
  <c r="P129" i="1"/>
  <c r="M129" i="1"/>
  <c r="N129" i="1" s="1"/>
  <c r="L129" i="1"/>
  <c r="H129" i="1"/>
  <c r="C129" i="1" a="1"/>
  <c r="C129" i="1" s="1"/>
  <c r="AC128" i="1"/>
  <c r="Z128" i="1"/>
  <c r="T128" i="1"/>
  <c r="R128" i="1"/>
  <c r="Q128" i="1"/>
  <c r="P128" i="1"/>
  <c r="M128" i="1"/>
  <c r="N128" i="1" s="1"/>
  <c r="L128" i="1"/>
  <c r="H128" i="1"/>
  <c r="C128" i="1" a="1"/>
  <c r="C128" i="1" s="1"/>
  <c r="AC127" i="1"/>
  <c r="Z127" i="1"/>
  <c r="T127" i="1"/>
  <c r="R127" i="1"/>
  <c r="Q127" i="1"/>
  <c r="P127" i="1"/>
  <c r="M127" i="1"/>
  <c r="N127" i="1" s="1"/>
  <c r="L127" i="1"/>
  <c r="H127" i="1"/>
  <c r="C127" i="1" a="1"/>
  <c r="C127" i="1" s="1"/>
  <c r="AC126" i="1"/>
  <c r="Z126" i="1"/>
  <c r="T126" i="1"/>
  <c r="R126" i="1"/>
  <c r="Q126" i="1"/>
  <c r="P126" i="1"/>
  <c r="M126" i="1"/>
  <c r="N126" i="1" s="1"/>
  <c r="L126" i="1"/>
  <c r="H126" i="1"/>
  <c r="C126" i="1" a="1"/>
  <c r="C126" i="1" s="1"/>
  <c r="AC125" i="1"/>
  <c r="Z125" i="1"/>
  <c r="T125" i="1"/>
  <c r="R125" i="1"/>
  <c r="Q125" i="1"/>
  <c r="P125" i="1"/>
  <c r="M125" i="1"/>
  <c r="N125" i="1" s="1"/>
  <c r="L125" i="1"/>
  <c r="H125" i="1"/>
  <c r="C125" i="1" a="1"/>
  <c r="C125" i="1" s="1"/>
  <c r="AC124" i="1"/>
  <c r="Z124" i="1"/>
  <c r="T124" i="1"/>
  <c r="R124" i="1"/>
  <c r="Q124" i="1"/>
  <c r="P124" i="1"/>
  <c r="M124" i="1"/>
  <c r="N124" i="1" s="1"/>
  <c r="L124" i="1"/>
  <c r="H124" i="1"/>
  <c r="C124" i="1" a="1"/>
  <c r="C124" i="1" s="1"/>
  <c r="AC123" i="1"/>
  <c r="Z123" i="1"/>
  <c r="T123" i="1"/>
  <c r="R123" i="1"/>
  <c r="Q123" i="1"/>
  <c r="P123" i="1"/>
  <c r="M123" i="1"/>
  <c r="N123" i="1" s="1"/>
  <c r="L123" i="1"/>
  <c r="H123" i="1"/>
  <c r="C123" i="1" a="1"/>
  <c r="C123" i="1" s="1"/>
  <c r="AC122" i="1"/>
  <c r="Z122" i="1"/>
  <c r="T122" i="1"/>
  <c r="R122" i="1"/>
  <c r="Q122" i="1"/>
  <c r="P122" i="1"/>
  <c r="M122" i="1"/>
  <c r="N122" i="1" s="1"/>
  <c r="L122" i="1"/>
  <c r="H122" i="1"/>
  <c r="C122" i="1" a="1"/>
  <c r="C122" i="1" s="1"/>
  <c r="AC121" i="1"/>
  <c r="Z121" i="1"/>
  <c r="T121" i="1"/>
  <c r="R121" i="1"/>
  <c r="Q121" i="1"/>
  <c r="P121" i="1"/>
  <c r="M121" i="1"/>
  <c r="N121" i="1" s="1"/>
  <c r="L121" i="1"/>
  <c r="H121" i="1"/>
  <c r="C121" i="1" a="1"/>
  <c r="C121" i="1" s="1"/>
  <c r="AC120" i="1"/>
  <c r="Z120" i="1"/>
  <c r="T120" i="1"/>
  <c r="R120" i="1"/>
  <c r="Q120" i="1"/>
  <c r="P120" i="1"/>
  <c r="M120" i="1"/>
  <c r="N120" i="1" s="1"/>
  <c r="L120" i="1"/>
  <c r="H120" i="1"/>
  <c r="C120" i="1" a="1"/>
  <c r="C120" i="1" s="1"/>
  <c r="AC119" i="1"/>
  <c r="Z119" i="1"/>
  <c r="T119" i="1"/>
  <c r="R119" i="1"/>
  <c r="Q119" i="1"/>
  <c r="P119" i="1"/>
  <c r="M119" i="1"/>
  <c r="N119" i="1" s="1"/>
  <c r="L119" i="1"/>
  <c r="H119" i="1"/>
  <c r="C119" i="1" a="1"/>
  <c r="C119" i="1" s="1"/>
  <c r="AC118" i="1"/>
  <c r="Z118" i="1"/>
  <c r="T118" i="1"/>
  <c r="R118" i="1"/>
  <c r="Q118" i="1"/>
  <c r="P118" i="1"/>
  <c r="M118" i="1"/>
  <c r="N118" i="1" s="1"/>
  <c r="L118" i="1"/>
  <c r="H118" i="1"/>
  <c r="C118" i="1" a="1"/>
  <c r="C118" i="1" s="1"/>
  <c r="AC117" i="1"/>
  <c r="Z117" i="1"/>
  <c r="T117" i="1"/>
  <c r="R117" i="1"/>
  <c r="Q117" i="1"/>
  <c r="P117" i="1"/>
  <c r="M117" i="1"/>
  <c r="N117" i="1" s="1"/>
  <c r="L117" i="1"/>
  <c r="H117" i="1"/>
  <c r="C117" i="1" a="1"/>
  <c r="C117" i="1" s="1"/>
  <c r="AC116" i="1"/>
  <c r="Z116" i="1"/>
  <c r="T116" i="1"/>
  <c r="R116" i="1"/>
  <c r="Q116" i="1"/>
  <c r="P116" i="1"/>
  <c r="M116" i="1"/>
  <c r="N116" i="1" s="1"/>
  <c r="L116" i="1"/>
  <c r="H116" i="1"/>
  <c r="C116" i="1" a="1"/>
  <c r="C116" i="1" s="1"/>
  <c r="AC115" i="1"/>
  <c r="Z115" i="1"/>
  <c r="T115" i="1"/>
  <c r="R115" i="1"/>
  <c r="Q115" i="1"/>
  <c r="P115" i="1"/>
  <c r="M115" i="1"/>
  <c r="N115" i="1" s="1"/>
  <c r="L115" i="1"/>
  <c r="H115" i="1"/>
  <c r="C115" i="1" a="1"/>
  <c r="C115" i="1" s="1"/>
  <c r="AC114" i="1"/>
  <c r="Z114" i="1"/>
  <c r="T114" i="1"/>
  <c r="R114" i="1"/>
  <c r="Q114" i="1"/>
  <c r="P114" i="1"/>
  <c r="M114" i="1"/>
  <c r="N114" i="1" s="1"/>
  <c r="L114" i="1"/>
  <c r="H114" i="1"/>
  <c r="C114" i="1" a="1"/>
  <c r="C114" i="1" s="1"/>
  <c r="AC113" i="1"/>
  <c r="Z113" i="1"/>
  <c r="T113" i="1"/>
  <c r="R113" i="1"/>
  <c r="Q113" i="1"/>
  <c r="P113" i="1"/>
  <c r="M113" i="1"/>
  <c r="N113" i="1" s="1"/>
  <c r="L113" i="1"/>
  <c r="H113" i="1"/>
  <c r="C113" i="1" a="1"/>
  <c r="C113" i="1" s="1"/>
  <c r="AC112" i="1"/>
  <c r="Z112" i="1"/>
  <c r="T112" i="1"/>
  <c r="R112" i="1"/>
  <c r="Q112" i="1"/>
  <c r="P112" i="1"/>
  <c r="M112" i="1"/>
  <c r="N112" i="1" s="1"/>
  <c r="L112" i="1"/>
  <c r="H112" i="1"/>
  <c r="C112" i="1" a="1"/>
  <c r="C112" i="1" s="1"/>
  <c r="AC111" i="1"/>
  <c r="Z111" i="1"/>
  <c r="T111" i="1"/>
  <c r="R111" i="1"/>
  <c r="Q111" i="1"/>
  <c r="P111" i="1"/>
  <c r="M111" i="1"/>
  <c r="N111" i="1" s="1"/>
  <c r="L111" i="1"/>
  <c r="H111" i="1"/>
  <c r="C111" i="1" a="1"/>
  <c r="C111" i="1" s="1"/>
  <c r="AC110" i="1"/>
  <c r="Z110" i="1"/>
  <c r="T110" i="1"/>
  <c r="R110" i="1"/>
  <c r="Q110" i="1"/>
  <c r="P110" i="1"/>
  <c r="M110" i="1"/>
  <c r="N110" i="1" s="1"/>
  <c r="L110" i="1"/>
  <c r="H110" i="1"/>
  <c r="C110" i="1" a="1"/>
  <c r="C110" i="1" s="1"/>
  <c r="AC109" i="1"/>
  <c r="Z109" i="1"/>
  <c r="T109" i="1"/>
  <c r="R109" i="1"/>
  <c r="Q109" i="1"/>
  <c r="P109" i="1"/>
  <c r="M109" i="1"/>
  <c r="N109" i="1" s="1"/>
  <c r="L109" i="1"/>
  <c r="H109" i="1"/>
  <c r="C109" i="1" a="1"/>
  <c r="C109" i="1" s="1"/>
  <c r="AC108" i="1"/>
  <c r="Z108" i="1"/>
  <c r="T108" i="1"/>
  <c r="R108" i="1"/>
  <c r="Q108" i="1"/>
  <c r="P108" i="1"/>
  <c r="M108" i="1"/>
  <c r="N108" i="1" s="1"/>
  <c r="L108" i="1"/>
  <c r="H108" i="1"/>
  <c r="C108" i="1" a="1"/>
  <c r="C108" i="1" s="1"/>
  <c r="AC107" i="1"/>
  <c r="Z107" i="1"/>
  <c r="T107" i="1"/>
  <c r="R107" i="1"/>
  <c r="Q107" i="1"/>
  <c r="P107" i="1"/>
  <c r="M107" i="1"/>
  <c r="N107" i="1" s="1"/>
  <c r="L107" i="1"/>
  <c r="H107" i="1"/>
  <c r="C107" i="1" a="1"/>
  <c r="C107" i="1" s="1"/>
  <c r="AC106" i="1"/>
  <c r="Z106" i="1"/>
  <c r="T106" i="1"/>
  <c r="R106" i="1"/>
  <c r="Q106" i="1"/>
  <c r="P106" i="1"/>
  <c r="M106" i="1"/>
  <c r="N106" i="1" s="1"/>
  <c r="L106" i="1"/>
  <c r="H106" i="1"/>
  <c r="C106" i="1" a="1"/>
  <c r="C106" i="1" s="1"/>
  <c r="AC105" i="1"/>
  <c r="Z105" i="1"/>
  <c r="T105" i="1"/>
  <c r="R105" i="1"/>
  <c r="Q105" i="1"/>
  <c r="P105" i="1"/>
  <c r="M105" i="1"/>
  <c r="N105" i="1" s="1"/>
  <c r="L105" i="1"/>
  <c r="H105" i="1"/>
  <c r="C105" i="1" a="1"/>
  <c r="C105" i="1" s="1"/>
  <c r="AC104" i="1"/>
  <c r="Z104" i="1"/>
  <c r="T104" i="1"/>
  <c r="R104" i="1"/>
  <c r="Q104" i="1"/>
  <c r="P104" i="1"/>
  <c r="M104" i="1"/>
  <c r="N104" i="1" s="1"/>
  <c r="L104" i="1"/>
  <c r="H104" i="1"/>
  <c r="C104" i="1" a="1"/>
  <c r="C104" i="1" s="1"/>
  <c r="AC103" i="1"/>
  <c r="Z103" i="1"/>
  <c r="T103" i="1"/>
  <c r="R103" i="1"/>
  <c r="Q103" i="1"/>
  <c r="P103" i="1"/>
  <c r="M103" i="1"/>
  <c r="N103" i="1" s="1"/>
  <c r="L103" i="1"/>
  <c r="H103" i="1"/>
  <c r="C103" i="1" a="1"/>
  <c r="C103" i="1" s="1"/>
  <c r="AC102" i="1"/>
  <c r="Z102" i="1"/>
  <c r="T102" i="1"/>
  <c r="R102" i="1"/>
  <c r="Q102" i="1"/>
  <c r="P102" i="1"/>
  <c r="M102" i="1"/>
  <c r="N102" i="1" s="1"/>
  <c r="L102" i="1"/>
  <c r="H102" i="1"/>
  <c r="C102" i="1" a="1"/>
  <c r="C102" i="1" s="1"/>
  <c r="AC101" i="1"/>
  <c r="Z101" i="1"/>
  <c r="T101" i="1"/>
  <c r="R101" i="1"/>
  <c r="Q101" i="1"/>
  <c r="P101" i="1"/>
  <c r="M101" i="1"/>
  <c r="N101" i="1" s="1"/>
  <c r="L101" i="1"/>
  <c r="H101" i="1"/>
  <c r="C101" i="1" a="1"/>
  <c r="C101" i="1" s="1"/>
  <c r="AC100" i="1"/>
  <c r="Z100" i="1"/>
  <c r="T100" i="1"/>
  <c r="R100" i="1"/>
  <c r="Q100" i="1"/>
  <c r="P100" i="1"/>
  <c r="M100" i="1"/>
  <c r="N100" i="1" s="1"/>
  <c r="L100" i="1"/>
  <c r="H100" i="1"/>
  <c r="C100" i="1" a="1"/>
  <c r="C100" i="1" s="1"/>
  <c r="AC99" i="1"/>
  <c r="Z99" i="1"/>
  <c r="T99" i="1"/>
  <c r="R99" i="1"/>
  <c r="Q99" i="1"/>
  <c r="P99" i="1"/>
  <c r="M99" i="1"/>
  <c r="N99" i="1" s="1"/>
  <c r="L99" i="1"/>
  <c r="H99" i="1"/>
  <c r="C99" i="1" a="1"/>
  <c r="C99" i="1" s="1"/>
  <c r="AC98" i="1"/>
  <c r="Z98" i="1"/>
  <c r="T98" i="1"/>
  <c r="R98" i="1"/>
  <c r="Q98" i="1"/>
  <c r="P98" i="1"/>
  <c r="M98" i="1"/>
  <c r="N98" i="1" s="1"/>
  <c r="L98" i="1"/>
  <c r="H98" i="1"/>
  <c r="C98" i="1"/>
  <c r="C98" i="1" a="1"/>
  <c r="AC97" i="1"/>
  <c r="Z97" i="1"/>
  <c r="T97" i="1"/>
  <c r="R97" i="1"/>
  <c r="Q97" i="1"/>
  <c r="P97" i="1"/>
  <c r="N97" i="1"/>
  <c r="M97" i="1"/>
  <c r="L97" i="1"/>
  <c r="H97" i="1"/>
  <c r="C97" i="1"/>
  <c r="C97" i="1" a="1"/>
  <c r="AC96" i="1"/>
  <c r="Z96" i="1"/>
  <c r="T96" i="1"/>
  <c r="R96" i="1"/>
  <c r="Q96" i="1"/>
  <c r="P96" i="1"/>
  <c r="N96" i="1"/>
  <c r="M96" i="1"/>
  <c r="L96" i="1"/>
  <c r="H96" i="1"/>
  <c r="C96" i="1"/>
  <c r="C96" i="1" a="1"/>
  <c r="AC95" i="1"/>
  <c r="Z95" i="1"/>
  <c r="T95" i="1"/>
  <c r="R95" i="1"/>
  <c r="Q95" i="1"/>
  <c r="P95" i="1"/>
  <c r="N95" i="1"/>
  <c r="M95" i="1"/>
  <c r="L95" i="1"/>
  <c r="H95" i="1"/>
  <c r="C95" i="1"/>
  <c r="C95" i="1" a="1"/>
  <c r="AC94" i="1"/>
  <c r="Z94" i="1"/>
  <c r="T94" i="1"/>
  <c r="R94" i="1"/>
  <c r="Q94" i="1"/>
  <c r="P94" i="1"/>
  <c r="N94" i="1"/>
  <c r="M94" i="1"/>
  <c r="L94" i="1"/>
  <c r="H94" i="1"/>
  <c r="C94" i="1"/>
  <c r="C94" i="1" a="1"/>
  <c r="AC93" i="1"/>
  <c r="Z93" i="1"/>
  <c r="T93" i="1"/>
  <c r="R93" i="1"/>
  <c r="Q93" i="1"/>
  <c r="P93" i="1"/>
  <c r="N93" i="1"/>
  <c r="M93" i="1"/>
  <c r="L93" i="1"/>
  <c r="H93" i="1"/>
  <c r="C93" i="1"/>
  <c r="C93" i="1" a="1"/>
  <c r="AC92" i="1"/>
  <c r="Z92" i="1"/>
  <c r="T92" i="1"/>
  <c r="R92" i="1"/>
  <c r="Q92" i="1"/>
  <c r="P92" i="1"/>
  <c r="N92" i="1"/>
  <c r="M92" i="1"/>
  <c r="L92" i="1"/>
  <c r="H92" i="1"/>
  <c r="C92" i="1"/>
  <c r="C92" i="1" a="1"/>
  <c r="AC91" i="1"/>
  <c r="Z91" i="1"/>
  <c r="T91" i="1"/>
  <c r="R91" i="1"/>
  <c r="Q91" i="1"/>
  <c r="P91" i="1"/>
  <c r="N91" i="1"/>
  <c r="M91" i="1"/>
  <c r="L91" i="1"/>
  <c r="H91" i="1"/>
  <c r="C91" i="1"/>
  <c r="C91" i="1" a="1"/>
  <c r="AC90" i="1"/>
  <c r="Z90" i="1"/>
  <c r="T90" i="1"/>
  <c r="R90" i="1"/>
  <c r="Q90" i="1"/>
  <c r="P90" i="1"/>
  <c r="N90" i="1"/>
  <c r="M90" i="1"/>
  <c r="L90" i="1"/>
  <c r="H90" i="1"/>
  <c r="C90" i="1"/>
  <c r="C90" i="1" a="1"/>
  <c r="AC89" i="1"/>
  <c r="Z89" i="1"/>
  <c r="T89" i="1"/>
  <c r="R89" i="1"/>
  <c r="Q89" i="1"/>
  <c r="P89" i="1"/>
  <c r="N89" i="1"/>
  <c r="M89" i="1"/>
  <c r="L89" i="1"/>
  <c r="H89" i="1"/>
  <c r="C89" i="1"/>
  <c r="C89" i="1" a="1"/>
  <c r="AC88" i="1"/>
  <c r="Z88" i="1"/>
  <c r="T88" i="1"/>
  <c r="R88" i="1"/>
  <c r="Q88" i="1"/>
  <c r="P88" i="1"/>
  <c r="N88" i="1"/>
  <c r="M88" i="1"/>
  <c r="L88" i="1"/>
  <c r="H88" i="1"/>
  <c r="C88" i="1"/>
  <c r="C88" i="1" a="1"/>
  <c r="AC87" i="1"/>
  <c r="Z87" i="1"/>
  <c r="T87" i="1"/>
  <c r="R87" i="1"/>
  <c r="Q87" i="1"/>
  <c r="P87" i="1"/>
  <c r="N87" i="1"/>
  <c r="M87" i="1"/>
  <c r="L87" i="1"/>
  <c r="H87" i="1"/>
  <c r="C87" i="1"/>
  <c r="C87" i="1" a="1"/>
  <c r="AC86" i="1"/>
  <c r="Z86" i="1"/>
  <c r="T86" i="1"/>
  <c r="R86" i="1"/>
  <c r="Q86" i="1"/>
  <c r="P86" i="1"/>
  <c r="N86" i="1"/>
  <c r="M86" i="1"/>
  <c r="L86" i="1"/>
  <c r="H86" i="1"/>
  <c r="C86" i="1"/>
  <c r="C86" i="1" a="1"/>
  <c r="AC85" i="1"/>
  <c r="Z85" i="1"/>
  <c r="T85" i="1"/>
  <c r="R85" i="1"/>
  <c r="Q85" i="1"/>
  <c r="P85" i="1"/>
  <c r="N85" i="1"/>
  <c r="M85" i="1"/>
  <c r="L85" i="1"/>
  <c r="H85" i="1"/>
  <c r="C85" i="1" a="1"/>
  <c r="C85" i="1" s="1"/>
  <c r="AC84" i="1"/>
  <c r="Z84" i="1"/>
  <c r="T84" i="1"/>
  <c r="R84" i="1"/>
  <c r="Q84" i="1"/>
  <c r="P84" i="1"/>
  <c r="M84" i="1"/>
  <c r="N84" i="1" s="1"/>
  <c r="L84" i="1"/>
  <c r="H84" i="1"/>
  <c r="C84" i="1" a="1"/>
  <c r="C84" i="1" s="1"/>
  <c r="AC83" i="1"/>
  <c r="Z83" i="1"/>
  <c r="T83" i="1"/>
  <c r="R83" i="1"/>
  <c r="Q83" i="1"/>
  <c r="P83" i="1"/>
  <c r="M83" i="1"/>
  <c r="N83" i="1" s="1"/>
  <c r="L83" i="1"/>
  <c r="H83" i="1"/>
  <c r="C83" i="1" a="1"/>
  <c r="C83" i="1" s="1"/>
  <c r="AC82" i="1"/>
  <c r="Z82" i="1"/>
  <c r="T82" i="1"/>
  <c r="R82" i="1"/>
  <c r="Q82" i="1"/>
  <c r="P82" i="1"/>
  <c r="M82" i="1"/>
  <c r="N82" i="1" s="1"/>
  <c r="L82" i="1"/>
  <c r="H82" i="1"/>
  <c r="C82" i="1" a="1"/>
  <c r="C82" i="1" s="1"/>
  <c r="AC81" i="1"/>
  <c r="Z81" i="1"/>
  <c r="T81" i="1"/>
  <c r="R81" i="1"/>
  <c r="Q81" i="1"/>
  <c r="P81" i="1"/>
  <c r="M81" i="1"/>
  <c r="N81" i="1" s="1"/>
  <c r="L81" i="1"/>
  <c r="H81" i="1"/>
  <c r="C81" i="1" a="1"/>
  <c r="C81" i="1" s="1"/>
  <c r="AC80" i="1"/>
  <c r="Z80" i="1"/>
  <c r="T80" i="1"/>
  <c r="R80" i="1"/>
  <c r="Q80" i="1"/>
  <c r="P80" i="1"/>
  <c r="M80" i="1"/>
  <c r="N80" i="1" s="1"/>
  <c r="L80" i="1"/>
  <c r="H80" i="1"/>
  <c r="C80" i="1" a="1"/>
  <c r="C80" i="1" s="1"/>
  <c r="AC79" i="1"/>
  <c r="Z79" i="1"/>
  <c r="T79" i="1"/>
  <c r="R79" i="1"/>
  <c r="Q79" i="1"/>
  <c r="P79" i="1"/>
  <c r="M79" i="1"/>
  <c r="N79" i="1" s="1"/>
  <c r="L79" i="1"/>
  <c r="H79" i="1"/>
  <c r="C79" i="1" a="1"/>
  <c r="C79" i="1" s="1"/>
  <c r="AC78" i="1"/>
  <c r="Z78" i="1"/>
  <c r="T78" i="1"/>
  <c r="R78" i="1"/>
  <c r="Q78" i="1"/>
  <c r="P78" i="1"/>
  <c r="M78" i="1"/>
  <c r="N78" i="1" s="1"/>
  <c r="L78" i="1"/>
  <c r="H78" i="1"/>
  <c r="C78" i="1" a="1"/>
  <c r="C78" i="1" s="1"/>
  <c r="AC77" i="1"/>
  <c r="Z77" i="1"/>
  <c r="T77" i="1"/>
  <c r="R77" i="1"/>
  <c r="Q77" i="1"/>
  <c r="P77" i="1"/>
  <c r="M77" i="1"/>
  <c r="N77" i="1" s="1"/>
  <c r="L77" i="1"/>
  <c r="H77" i="1"/>
  <c r="C77" i="1" a="1"/>
  <c r="C77" i="1" s="1"/>
  <c r="AC76" i="1"/>
  <c r="Z76" i="1"/>
  <c r="T76" i="1"/>
  <c r="R76" i="1"/>
  <c r="Q76" i="1"/>
  <c r="P76" i="1"/>
  <c r="M76" i="1"/>
  <c r="N76" i="1" s="1"/>
  <c r="L76" i="1"/>
  <c r="H76" i="1"/>
  <c r="C76" i="1" a="1"/>
  <c r="C76" i="1" s="1"/>
  <c r="AC75" i="1"/>
  <c r="Z75" i="1"/>
  <c r="T75" i="1"/>
  <c r="R75" i="1"/>
  <c r="Q75" i="1"/>
  <c r="P75" i="1"/>
  <c r="M75" i="1"/>
  <c r="N75" i="1" s="1"/>
  <c r="L75" i="1"/>
  <c r="H75" i="1"/>
  <c r="C75" i="1" a="1"/>
  <c r="C75" i="1" s="1"/>
  <c r="AC74" i="1"/>
  <c r="Z74" i="1"/>
  <c r="T74" i="1"/>
  <c r="R74" i="1"/>
  <c r="Q74" i="1"/>
  <c r="P74" i="1"/>
  <c r="M74" i="1"/>
  <c r="N74" i="1" s="1"/>
  <c r="L74" i="1"/>
  <c r="H74" i="1"/>
  <c r="C74" i="1" a="1"/>
  <c r="C74" i="1" s="1"/>
  <c r="AC73" i="1"/>
  <c r="Z73" i="1"/>
  <c r="T73" i="1"/>
  <c r="R73" i="1"/>
  <c r="Q73" i="1"/>
  <c r="P73" i="1"/>
  <c r="M73" i="1"/>
  <c r="N73" i="1" s="1"/>
  <c r="L73" i="1"/>
  <c r="H73" i="1"/>
  <c r="C73" i="1" a="1"/>
  <c r="C73" i="1" s="1"/>
  <c r="AC72" i="1"/>
  <c r="Z72" i="1"/>
  <c r="T72" i="1"/>
  <c r="R72" i="1"/>
  <c r="Q72" i="1"/>
  <c r="P72" i="1"/>
  <c r="M72" i="1"/>
  <c r="N72" i="1" s="1"/>
  <c r="L72" i="1"/>
  <c r="H72" i="1"/>
  <c r="C72" i="1" a="1"/>
  <c r="C72" i="1" s="1"/>
  <c r="AC71" i="1"/>
  <c r="Z71" i="1"/>
  <c r="T71" i="1"/>
  <c r="R71" i="1"/>
  <c r="Q71" i="1"/>
  <c r="P71" i="1"/>
  <c r="M71" i="1"/>
  <c r="N71" i="1" s="1"/>
  <c r="L71" i="1"/>
  <c r="H71" i="1"/>
  <c r="C71" i="1" a="1"/>
  <c r="C71" i="1" s="1"/>
  <c r="AC70" i="1"/>
  <c r="Z70" i="1"/>
  <c r="T70" i="1"/>
  <c r="R70" i="1"/>
  <c r="Q70" i="1"/>
  <c r="P70" i="1"/>
  <c r="M70" i="1"/>
  <c r="N70" i="1" s="1"/>
  <c r="L70" i="1"/>
  <c r="H70" i="1"/>
  <c r="C70" i="1" a="1"/>
  <c r="C70" i="1" s="1"/>
  <c r="AC69" i="1"/>
  <c r="Z69" i="1"/>
  <c r="T69" i="1"/>
  <c r="R69" i="1"/>
  <c r="Q69" i="1"/>
  <c r="P69" i="1"/>
  <c r="M69" i="1"/>
  <c r="N69" i="1" s="1"/>
  <c r="L69" i="1"/>
  <c r="H69" i="1"/>
  <c r="C69" i="1" a="1"/>
  <c r="C69" i="1" s="1"/>
  <c r="AC68" i="1"/>
  <c r="Z68" i="1"/>
  <c r="T68" i="1"/>
  <c r="R68" i="1"/>
  <c r="Q68" i="1"/>
  <c r="P68" i="1"/>
  <c r="M68" i="1"/>
  <c r="N68" i="1" s="1"/>
  <c r="L68" i="1"/>
  <c r="H68" i="1"/>
  <c r="C68" i="1" a="1"/>
  <c r="C68" i="1" s="1"/>
  <c r="AC67" i="1"/>
  <c r="Z67" i="1"/>
  <c r="T67" i="1"/>
  <c r="R67" i="1"/>
  <c r="Q67" i="1"/>
  <c r="P67" i="1"/>
  <c r="M67" i="1"/>
  <c r="N67" i="1" s="1"/>
  <c r="L67" i="1"/>
  <c r="H67" i="1"/>
  <c r="C67" i="1" a="1"/>
  <c r="C67" i="1" s="1"/>
  <c r="AC66" i="1"/>
  <c r="Z66" i="1"/>
  <c r="T66" i="1"/>
  <c r="R66" i="1"/>
  <c r="Q66" i="1"/>
  <c r="P66" i="1"/>
  <c r="M66" i="1"/>
  <c r="N66" i="1" s="1"/>
  <c r="L66" i="1"/>
  <c r="H66" i="1"/>
  <c r="C66" i="1" a="1"/>
  <c r="C66" i="1" s="1"/>
  <c r="AC65" i="1"/>
  <c r="Z65" i="1"/>
  <c r="T65" i="1"/>
  <c r="R65" i="1"/>
  <c r="Q65" i="1"/>
  <c r="P65" i="1"/>
  <c r="M65" i="1"/>
  <c r="N65" i="1" s="1"/>
  <c r="L65" i="1"/>
  <c r="H65" i="1"/>
  <c r="C65" i="1" a="1"/>
  <c r="C65" i="1" s="1"/>
  <c r="AC64" i="1"/>
  <c r="Z64" i="1"/>
  <c r="T64" i="1"/>
  <c r="R64" i="1"/>
  <c r="Q64" i="1"/>
  <c r="P64" i="1"/>
  <c r="M64" i="1"/>
  <c r="N64" i="1" s="1"/>
  <c r="L64" i="1"/>
  <c r="H64" i="1"/>
  <c r="C64" i="1" a="1"/>
  <c r="C64" i="1" s="1"/>
  <c r="AC63" i="1"/>
  <c r="Z63" i="1"/>
  <c r="T63" i="1"/>
  <c r="R63" i="1"/>
  <c r="Q63" i="1"/>
  <c r="P63" i="1"/>
  <c r="M63" i="1"/>
  <c r="N63" i="1" s="1"/>
  <c r="L63" i="1"/>
  <c r="H63" i="1"/>
  <c r="C63" i="1" a="1"/>
  <c r="C63" i="1" s="1"/>
  <c r="AC62" i="1"/>
  <c r="Z62" i="1"/>
  <c r="T62" i="1"/>
  <c r="R62" i="1"/>
  <c r="Q62" i="1"/>
  <c r="P62" i="1"/>
  <c r="M62" i="1"/>
  <c r="N62" i="1" s="1"/>
  <c r="L62" i="1"/>
  <c r="H62" i="1"/>
  <c r="C62" i="1" a="1"/>
  <c r="C62" i="1" s="1"/>
  <c r="AC61" i="1"/>
  <c r="Z61" i="1"/>
  <c r="T61" i="1"/>
  <c r="R61" i="1"/>
  <c r="Q61" i="1"/>
  <c r="P61" i="1"/>
  <c r="M61" i="1"/>
  <c r="N61" i="1" s="1"/>
  <c r="L61" i="1"/>
  <c r="H61" i="1"/>
  <c r="C61" i="1" a="1"/>
  <c r="C61" i="1" s="1"/>
  <c r="AC60" i="1"/>
  <c r="Z60" i="1"/>
  <c r="T60" i="1"/>
  <c r="R60" i="1"/>
  <c r="Q60" i="1"/>
  <c r="P60" i="1"/>
  <c r="M60" i="1"/>
  <c r="N60" i="1" s="1"/>
  <c r="L60" i="1"/>
  <c r="H60" i="1"/>
  <c r="C60" i="1" a="1"/>
  <c r="C60" i="1" s="1"/>
  <c r="AC59" i="1"/>
  <c r="Z59" i="1"/>
  <c r="T59" i="1"/>
  <c r="R59" i="1"/>
  <c r="Q59" i="1"/>
  <c r="P59" i="1"/>
  <c r="M59" i="1"/>
  <c r="N59" i="1" s="1"/>
  <c r="L59" i="1"/>
  <c r="H59" i="1"/>
  <c r="C59" i="1" a="1"/>
  <c r="C59" i="1" s="1"/>
  <c r="AC58" i="1"/>
  <c r="Z58" i="1"/>
  <c r="T58" i="1"/>
  <c r="R58" i="1"/>
  <c r="Q58" i="1"/>
  <c r="P58" i="1"/>
  <c r="M58" i="1"/>
  <c r="N58" i="1" s="1"/>
  <c r="L58" i="1"/>
  <c r="H58" i="1"/>
  <c r="C58" i="1" a="1"/>
  <c r="C58" i="1" s="1"/>
  <c r="AC57" i="1"/>
  <c r="Z57" i="1"/>
  <c r="T57" i="1"/>
  <c r="R57" i="1"/>
  <c r="Q57" i="1"/>
  <c r="P57" i="1"/>
  <c r="M57" i="1"/>
  <c r="N57" i="1" s="1"/>
  <c r="L57" i="1"/>
  <c r="H57" i="1"/>
  <c r="C57" i="1" a="1"/>
  <c r="C57" i="1" s="1"/>
  <c r="AC56" i="1"/>
  <c r="Z56" i="1"/>
  <c r="T56" i="1"/>
  <c r="R56" i="1"/>
  <c r="Q56" i="1"/>
  <c r="P56" i="1"/>
  <c r="M56" i="1"/>
  <c r="N56" i="1" s="1"/>
  <c r="L56" i="1"/>
  <c r="H56" i="1"/>
  <c r="C56" i="1" a="1"/>
  <c r="C56" i="1" s="1"/>
  <c r="AC55" i="1"/>
  <c r="Z55" i="1"/>
  <c r="T55" i="1"/>
  <c r="R55" i="1"/>
  <c r="Q55" i="1"/>
  <c r="P55" i="1"/>
  <c r="M55" i="1"/>
  <c r="N55" i="1" s="1"/>
  <c r="L55" i="1"/>
  <c r="H55" i="1"/>
  <c r="C55" i="1" a="1"/>
  <c r="C55" i="1" s="1"/>
  <c r="AC54" i="1"/>
  <c r="Z54" i="1"/>
  <c r="T54" i="1"/>
  <c r="R54" i="1"/>
  <c r="Q54" i="1"/>
  <c r="P54" i="1"/>
  <c r="M54" i="1"/>
  <c r="N54" i="1" s="1"/>
  <c r="L54" i="1"/>
  <c r="H54" i="1"/>
  <c r="C54" i="1" a="1"/>
  <c r="C54" i="1" s="1"/>
  <c r="AC53" i="1"/>
  <c r="Z53" i="1"/>
  <c r="T53" i="1"/>
  <c r="R53" i="1"/>
  <c r="Q53" i="1"/>
  <c r="P53" i="1"/>
  <c r="M53" i="1"/>
  <c r="N53" i="1" s="1"/>
  <c r="L53" i="1"/>
  <c r="H53" i="1"/>
  <c r="C53" i="1" a="1"/>
  <c r="C53" i="1" s="1"/>
  <c r="AC52" i="1"/>
  <c r="Z52" i="1"/>
  <c r="T52" i="1"/>
  <c r="R52" i="1"/>
  <c r="Q52" i="1"/>
  <c r="P52" i="1"/>
  <c r="M52" i="1"/>
  <c r="N52" i="1" s="1"/>
  <c r="L52" i="1"/>
  <c r="H52" i="1"/>
  <c r="C52" i="1" a="1"/>
  <c r="C52" i="1" s="1"/>
  <c r="AC51" i="1"/>
  <c r="Z51" i="1"/>
  <c r="T51" i="1"/>
  <c r="R51" i="1"/>
  <c r="Q51" i="1"/>
  <c r="P51" i="1"/>
  <c r="M51" i="1"/>
  <c r="N51" i="1" s="1"/>
  <c r="L51" i="1"/>
  <c r="H51" i="1"/>
  <c r="C51" i="1" a="1"/>
  <c r="C51" i="1" s="1"/>
  <c r="AC50" i="1"/>
  <c r="Z50" i="1"/>
  <c r="T50" i="1"/>
  <c r="R50" i="1"/>
  <c r="Q50" i="1"/>
  <c r="P50" i="1"/>
  <c r="M50" i="1"/>
  <c r="N50" i="1" s="1"/>
  <c r="L50" i="1"/>
  <c r="H50" i="1"/>
  <c r="C50" i="1" a="1"/>
  <c r="C50" i="1" s="1"/>
  <c r="AC49" i="1"/>
  <c r="Z49" i="1"/>
  <c r="T49" i="1"/>
  <c r="R49" i="1"/>
  <c r="Q49" i="1"/>
  <c r="P49" i="1"/>
  <c r="M49" i="1"/>
  <c r="N49" i="1" s="1"/>
  <c r="L49" i="1"/>
  <c r="H49" i="1"/>
  <c r="C49" i="1" a="1"/>
  <c r="C49" i="1" s="1"/>
  <c r="AC48" i="1"/>
  <c r="Z48" i="1"/>
  <c r="T48" i="1"/>
  <c r="R48" i="1"/>
  <c r="Q48" i="1"/>
  <c r="P48" i="1"/>
  <c r="M48" i="1"/>
  <c r="N48" i="1" s="1"/>
  <c r="L48" i="1"/>
  <c r="H48" i="1"/>
  <c r="C48" i="1" a="1"/>
  <c r="C48" i="1" s="1"/>
  <c r="AC47" i="1"/>
  <c r="Z47" i="1"/>
  <c r="T47" i="1"/>
  <c r="R47" i="1"/>
  <c r="Q47" i="1"/>
  <c r="P47" i="1"/>
  <c r="M47" i="1"/>
  <c r="N47" i="1" s="1"/>
  <c r="L47" i="1"/>
  <c r="H47" i="1"/>
  <c r="C47" i="1" a="1"/>
  <c r="C47" i="1" s="1"/>
  <c r="AC46" i="1"/>
  <c r="Z46" i="1"/>
  <c r="T46" i="1"/>
  <c r="R46" i="1"/>
  <c r="Q46" i="1"/>
  <c r="P46" i="1"/>
  <c r="M46" i="1"/>
  <c r="N46" i="1" s="1"/>
  <c r="L46" i="1"/>
  <c r="H46" i="1"/>
  <c r="C46" i="1" a="1"/>
  <c r="C46" i="1" s="1"/>
  <c r="AC45" i="1"/>
  <c r="Z45" i="1"/>
  <c r="T45" i="1"/>
  <c r="R45" i="1"/>
  <c r="Q45" i="1"/>
  <c r="P45" i="1"/>
  <c r="M45" i="1"/>
  <c r="N45" i="1" s="1"/>
  <c r="L45" i="1"/>
  <c r="H45" i="1"/>
  <c r="C45" i="1" a="1"/>
  <c r="C45" i="1" s="1"/>
  <c r="AC44" i="1"/>
  <c r="Z44" i="1"/>
  <c r="T44" i="1"/>
  <c r="R44" i="1"/>
  <c r="Q44" i="1"/>
  <c r="P44" i="1"/>
  <c r="M44" i="1"/>
  <c r="N44" i="1" s="1"/>
  <c r="L44" i="1"/>
  <c r="H44" i="1"/>
  <c r="C44" i="1" a="1"/>
  <c r="C44" i="1" s="1"/>
  <c r="AC43" i="1"/>
  <c r="Z43" i="1"/>
  <c r="T43" i="1"/>
  <c r="R43" i="1"/>
  <c r="Q43" i="1"/>
  <c r="P43" i="1"/>
  <c r="M43" i="1"/>
  <c r="N43" i="1" s="1"/>
  <c r="L43" i="1"/>
  <c r="H43" i="1"/>
  <c r="C43" i="1" a="1"/>
  <c r="C43" i="1" s="1"/>
  <c r="AC42" i="1"/>
  <c r="Z42" i="1"/>
  <c r="T42" i="1"/>
  <c r="R42" i="1"/>
  <c r="Q42" i="1"/>
  <c r="P42" i="1"/>
  <c r="M42" i="1"/>
  <c r="N42" i="1" s="1"/>
  <c r="L42" i="1"/>
  <c r="H42" i="1"/>
  <c r="C42" i="1" a="1"/>
  <c r="C42" i="1" s="1"/>
  <c r="AC41" i="1"/>
  <c r="Z41" i="1"/>
  <c r="T41" i="1"/>
  <c r="R41" i="1"/>
  <c r="Q41" i="1"/>
  <c r="P41" i="1"/>
  <c r="M41" i="1"/>
  <c r="N41" i="1" s="1"/>
  <c r="L41" i="1"/>
  <c r="H41" i="1"/>
  <c r="C41" i="1" a="1"/>
  <c r="C41" i="1" s="1"/>
  <c r="AC40" i="1"/>
  <c r="Z40" i="1"/>
  <c r="T40" i="1"/>
  <c r="R40" i="1"/>
  <c r="Q40" i="1"/>
  <c r="P40" i="1"/>
  <c r="M40" i="1"/>
  <c r="N40" i="1" s="1"/>
  <c r="L40" i="1"/>
  <c r="H40" i="1"/>
  <c r="C40" i="1" a="1"/>
  <c r="C40" i="1" s="1"/>
  <c r="AC39" i="1"/>
  <c r="Z39" i="1"/>
  <c r="T39" i="1"/>
  <c r="R39" i="1"/>
  <c r="Q39" i="1"/>
  <c r="P39" i="1"/>
  <c r="M39" i="1"/>
  <c r="N39" i="1" s="1"/>
  <c r="L39" i="1"/>
  <c r="H39" i="1"/>
  <c r="C39" i="1" a="1"/>
  <c r="C39" i="1" s="1"/>
  <c r="AC38" i="1"/>
  <c r="Z38" i="1"/>
  <c r="T38" i="1"/>
  <c r="R38" i="1"/>
  <c r="Q38" i="1"/>
  <c r="P38" i="1"/>
  <c r="M38" i="1"/>
  <c r="N38" i="1" s="1"/>
  <c r="L38" i="1"/>
  <c r="H38" i="1"/>
  <c r="C38" i="1" a="1"/>
  <c r="C38" i="1" s="1"/>
  <c r="AC37" i="1"/>
  <c r="Z37" i="1"/>
  <c r="T37" i="1"/>
  <c r="R37" i="1"/>
  <c r="Q37" i="1"/>
  <c r="P37" i="1"/>
  <c r="M37" i="1"/>
  <c r="N37" i="1" s="1"/>
  <c r="L37" i="1"/>
  <c r="H37" i="1"/>
  <c r="C37" i="1" a="1"/>
  <c r="C37" i="1" s="1"/>
  <c r="AC36" i="1"/>
  <c r="Z36" i="1"/>
  <c r="T36" i="1"/>
  <c r="R36" i="1"/>
  <c r="Q36" i="1"/>
  <c r="P36" i="1"/>
  <c r="M36" i="1"/>
  <c r="N36" i="1" s="1"/>
  <c r="L36" i="1"/>
  <c r="H36" i="1"/>
  <c r="C36" i="1" a="1"/>
  <c r="C36" i="1" s="1"/>
  <c r="AC35" i="1"/>
  <c r="Z35" i="1"/>
  <c r="T35" i="1"/>
  <c r="R35" i="1"/>
  <c r="Q35" i="1"/>
  <c r="P35" i="1"/>
  <c r="M35" i="1"/>
  <c r="N35" i="1" s="1"/>
  <c r="L35" i="1"/>
  <c r="H35" i="1"/>
  <c r="C35" i="1" a="1"/>
  <c r="C35" i="1" s="1"/>
  <c r="AC34" i="1"/>
  <c r="Z34" i="1"/>
  <c r="T34" i="1"/>
  <c r="R34" i="1"/>
  <c r="Q34" i="1"/>
  <c r="P34" i="1"/>
  <c r="M34" i="1"/>
  <c r="N34" i="1" s="1"/>
  <c r="L34" i="1"/>
  <c r="H34" i="1"/>
  <c r="C34" i="1" a="1"/>
  <c r="C34" i="1" s="1"/>
  <c r="AC33" i="1"/>
  <c r="Z33" i="1"/>
  <c r="T33" i="1"/>
  <c r="R33" i="1"/>
  <c r="Q33" i="1"/>
  <c r="P33" i="1"/>
  <c r="M33" i="1"/>
  <c r="N33" i="1" s="1"/>
  <c r="L33" i="1"/>
  <c r="H33" i="1"/>
  <c r="C33" i="1" a="1"/>
  <c r="C33" i="1" s="1"/>
  <c r="AC32" i="1"/>
  <c r="Z32" i="1"/>
  <c r="T32" i="1"/>
  <c r="R32" i="1"/>
  <c r="Q32" i="1"/>
  <c r="P32" i="1"/>
  <c r="M32" i="1"/>
  <c r="N32" i="1" s="1"/>
  <c r="L32" i="1"/>
  <c r="H32" i="1"/>
  <c r="C32" i="1" a="1"/>
  <c r="C32" i="1" s="1"/>
  <c r="AC31" i="1"/>
  <c r="Z31" i="1"/>
  <c r="T31" i="1"/>
  <c r="R31" i="1"/>
  <c r="Q31" i="1"/>
  <c r="P31" i="1"/>
  <c r="M31" i="1"/>
  <c r="N31" i="1" s="1"/>
  <c r="L31" i="1"/>
  <c r="H31" i="1"/>
  <c r="C31" i="1" a="1"/>
  <c r="C31" i="1" s="1"/>
  <c r="AC30" i="1"/>
  <c r="Z30" i="1"/>
  <c r="T30" i="1"/>
  <c r="R30" i="1"/>
  <c r="Q30" i="1"/>
  <c r="P30" i="1"/>
  <c r="M30" i="1"/>
  <c r="N30" i="1" s="1"/>
  <c r="L30" i="1"/>
  <c r="H30" i="1"/>
  <c r="C30" i="1" a="1"/>
  <c r="C30" i="1" s="1"/>
  <c r="AC29" i="1"/>
  <c r="Z29" i="1"/>
  <c r="T29" i="1"/>
  <c r="R29" i="1"/>
  <c r="Q29" i="1"/>
  <c r="P29" i="1"/>
  <c r="M29" i="1"/>
  <c r="N29" i="1" s="1"/>
  <c r="L29" i="1"/>
  <c r="H29" i="1"/>
  <c r="C29" i="1" a="1"/>
  <c r="C29" i="1" s="1"/>
  <c r="AC28" i="1"/>
  <c r="Z28" i="1"/>
  <c r="T28" i="1"/>
  <c r="R28" i="1"/>
  <c r="Q28" i="1"/>
  <c r="P28" i="1"/>
  <c r="M28" i="1"/>
  <c r="N28" i="1" s="1"/>
  <c r="L28" i="1"/>
  <c r="H28" i="1"/>
  <c r="C28" i="1" a="1"/>
  <c r="C28" i="1" s="1"/>
  <c r="AC27" i="1"/>
  <c r="Z27" i="1"/>
  <c r="T27" i="1"/>
  <c r="R27" i="1"/>
  <c r="Q27" i="1"/>
  <c r="P27" i="1"/>
  <c r="M27" i="1"/>
  <c r="N27" i="1" s="1"/>
  <c r="L27" i="1"/>
  <c r="H27" i="1"/>
  <c r="C27" i="1" a="1"/>
  <c r="C27" i="1" s="1"/>
  <c r="AC26" i="1"/>
  <c r="Z26" i="1"/>
  <c r="T26" i="1"/>
  <c r="R26" i="1"/>
  <c r="Q26" i="1"/>
  <c r="P26" i="1"/>
  <c r="M26" i="1"/>
  <c r="N26" i="1" s="1"/>
  <c r="L26" i="1"/>
  <c r="H26" i="1"/>
  <c r="C26" i="1" a="1"/>
  <c r="C26" i="1" s="1"/>
  <c r="AC25" i="1"/>
  <c r="Z25" i="1"/>
  <c r="T25" i="1"/>
  <c r="R25" i="1"/>
  <c r="Q25" i="1"/>
  <c r="P25" i="1"/>
  <c r="M25" i="1"/>
  <c r="N25" i="1" s="1"/>
  <c r="L25" i="1"/>
  <c r="H25" i="1"/>
  <c r="C25" i="1" a="1"/>
  <c r="C25" i="1" s="1"/>
  <c r="AC24" i="1"/>
  <c r="Z24" i="1"/>
  <c r="T24" i="1"/>
  <c r="R24" i="1"/>
  <c r="Q24" i="1"/>
  <c r="P24" i="1"/>
  <c r="M24" i="1"/>
  <c r="N24" i="1" s="1"/>
  <c r="L24" i="1"/>
  <c r="H24" i="1"/>
  <c r="C24" i="1" a="1"/>
  <c r="C24" i="1" s="1"/>
  <c r="AC23" i="1"/>
  <c r="Z23" i="1"/>
  <c r="T23" i="1"/>
  <c r="R23" i="1"/>
  <c r="Q23" i="1"/>
  <c r="P23" i="1"/>
  <c r="M23" i="1"/>
  <c r="N23" i="1" s="1"/>
  <c r="L23" i="1"/>
  <c r="H23" i="1"/>
  <c r="C23" i="1" a="1"/>
  <c r="C23" i="1" s="1"/>
  <c r="AC22" i="1"/>
  <c r="Z22" i="1"/>
  <c r="T22" i="1"/>
  <c r="R22" i="1"/>
  <c r="Q22" i="1"/>
  <c r="P22" i="1"/>
  <c r="M22" i="1"/>
  <c r="N22" i="1" s="1"/>
  <c r="L22" i="1"/>
  <c r="H22" i="1"/>
  <c r="C22" i="1" a="1"/>
  <c r="C22" i="1" s="1"/>
  <c r="AC21" i="1"/>
  <c r="Z21" i="1"/>
  <c r="T21" i="1"/>
  <c r="R21" i="1"/>
  <c r="Q21" i="1"/>
  <c r="P21" i="1"/>
  <c r="M21" i="1"/>
  <c r="N21" i="1" s="1"/>
  <c r="L21" i="1"/>
  <c r="H21" i="1"/>
  <c r="C21" i="1" a="1"/>
  <c r="C21" i="1" s="1"/>
  <c r="AC20" i="1"/>
  <c r="Z20" i="1"/>
  <c r="T20" i="1"/>
  <c r="R20" i="1"/>
  <c r="Q20" i="1"/>
  <c r="P20" i="1"/>
  <c r="M20" i="1"/>
  <c r="N20" i="1" s="1"/>
  <c r="L20" i="1"/>
  <c r="H20" i="1"/>
  <c r="C20" i="1" a="1"/>
  <c r="C20" i="1" s="1"/>
  <c r="AC19" i="1"/>
  <c r="Z19" i="1"/>
  <c r="T19" i="1"/>
  <c r="R19" i="1"/>
  <c r="Q19" i="1"/>
  <c r="P19" i="1"/>
  <c r="M19" i="1"/>
  <c r="N19" i="1" s="1"/>
  <c r="L19" i="1"/>
  <c r="H19" i="1"/>
  <c r="C19" i="1" a="1"/>
  <c r="C19" i="1" s="1"/>
  <c r="AC18" i="1"/>
  <c r="Z18" i="1"/>
  <c r="T18" i="1"/>
  <c r="R18" i="1"/>
  <c r="Q18" i="1"/>
  <c r="P18" i="1"/>
  <c r="M18" i="1"/>
  <c r="N18" i="1" s="1"/>
  <c r="L18" i="1"/>
  <c r="H18" i="1"/>
  <c r="C18" i="1" a="1"/>
  <c r="C18" i="1" s="1"/>
  <c r="AC17" i="1"/>
  <c r="Z17" i="1"/>
  <c r="T17" i="1"/>
  <c r="R17" i="1"/>
  <c r="Q17" i="1"/>
  <c r="P17" i="1"/>
  <c r="M17" i="1"/>
  <c r="N17" i="1" s="1"/>
  <c r="L17" i="1"/>
  <c r="H17" i="1"/>
  <c r="C17" i="1" a="1"/>
  <c r="C17" i="1" s="1"/>
  <c r="AC16" i="1"/>
  <c r="Z16" i="1"/>
  <c r="T16" i="1"/>
  <c r="R16" i="1"/>
  <c r="Q16" i="1"/>
  <c r="P16" i="1"/>
  <c r="M16" i="1"/>
  <c r="N16" i="1" s="1"/>
  <c r="L16" i="1"/>
  <c r="H16" i="1"/>
  <c r="C16" i="1" a="1"/>
  <c r="C16" i="1" s="1"/>
  <c r="AC15" i="1"/>
  <c r="Z15" i="1"/>
  <c r="T15" i="1"/>
  <c r="R15" i="1"/>
  <c r="Q15" i="1"/>
  <c r="P15" i="1"/>
  <c r="M15" i="1"/>
  <c r="N15" i="1" s="1"/>
  <c r="L15" i="1"/>
  <c r="H15" i="1"/>
  <c r="C15" i="1" a="1"/>
  <c r="C15" i="1" s="1"/>
  <c r="AC14" i="1"/>
  <c r="Z14" i="1"/>
  <c r="T14" i="1"/>
  <c r="R14" i="1"/>
  <c r="Q14" i="1"/>
  <c r="P14" i="1"/>
  <c r="M14" i="1"/>
  <c r="N14" i="1" s="1"/>
  <c r="L14" i="1"/>
  <c r="H14" i="1"/>
  <c r="C14" i="1" a="1"/>
  <c r="C14" i="1" s="1"/>
  <c r="AC13" i="1"/>
  <c r="Z13" i="1"/>
  <c r="T13" i="1"/>
  <c r="R13" i="1"/>
  <c r="Q13" i="1"/>
  <c r="P13" i="1"/>
  <c r="M13" i="1"/>
  <c r="N13" i="1" s="1"/>
  <c r="L13" i="1"/>
  <c r="H13" i="1"/>
  <c r="C13" i="1" a="1"/>
  <c r="C13" i="1" s="1"/>
  <c r="AC12" i="1"/>
  <c r="Z12" i="1"/>
  <c r="T12" i="1"/>
  <c r="R12" i="1"/>
  <c r="Q12" i="1"/>
  <c r="P12" i="1"/>
  <c r="M12" i="1"/>
  <c r="N12" i="1" s="1"/>
  <c r="L12" i="1"/>
  <c r="H12" i="1"/>
  <c r="C12" i="1" a="1"/>
  <c r="C12" i="1" s="1"/>
  <c r="AC11" i="1"/>
  <c r="Z11" i="1"/>
  <c r="T11" i="1"/>
  <c r="R11" i="1"/>
  <c r="Q11" i="1"/>
  <c r="P11" i="1"/>
  <c r="M11" i="1"/>
  <c r="N11" i="1" s="1"/>
  <c r="L11" i="1"/>
  <c r="H11" i="1"/>
  <c r="C11" i="1" a="1"/>
  <c r="C11" i="1" s="1"/>
  <c r="AC10" i="1"/>
  <c r="Z10" i="1"/>
  <c r="T10" i="1"/>
  <c r="R10" i="1"/>
  <c r="Q10" i="1"/>
  <c r="P10" i="1"/>
  <c r="M10" i="1"/>
  <c r="N10" i="1" s="1"/>
  <c r="L10" i="1"/>
  <c r="H10" i="1"/>
  <c r="C10" i="1" a="1"/>
  <c r="C10" i="1" s="1"/>
  <c r="AC9" i="1"/>
  <c r="Z9" i="1"/>
  <c r="T9" i="1"/>
  <c r="R9" i="1"/>
  <c r="Q9" i="1"/>
  <c r="P9" i="1"/>
  <c r="M9" i="1"/>
  <c r="N9" i="1" s="1"/>
  <c r="L9" i="1"/>
  <c r="H9" i="1"/>
  <c r="C9" i="1" a="1"/>
  <c r="C9" i="1" s="1"/>
  <c r="AC8" i="1"/>
  <c r="Z8" i="1"/>
  <c r="T8" i="1"/>
  <c r="R8" i="1"/>
  <c r="Q8" i="1"/>
  <c r="P8" i="1"/>
  <c r="M8" i="1"/>
  <c r="N8" i="1" s="1"/>
  <c r="L8" i="1"/>
  <c r="H8" i="1"/>
  <c r="C8" i="1" a="1"/>
  <c r="C8" i="1" s="1"/>
  <c r="AC7" i="1"/>
  <c r="Z7" i="1"/>
  <c r="T7" i="1"/>
  <c r="R7" i="1"/>
  <c r="Q7" i="1"/>
  <c r="P7" i="1"/>
  <c r="M7" i="1"/>
  <c r="N7" i="1" s="1"/>
  <c r="L7" i="1"/>
  <c r="H7" i="1"/>
  <c r="C7" i="1" a="1"/>
  <c r="C7" i="1" s="1"/>
  <c r="AC6" i="1"/>
  <c r="Z6" i="1"/>
  <c r="T6" i="1"/>
  <c r="R6" i="1"/>
  <c r="Q6" i="1"/>
  <c r="P6" i="1"/>
  <c r="M6" i="1"/>
  <c r="N6" i="1" s="1"/>
  <c r="L6" i="1"/>
  <c r="H6" i="1"/>
  <c r="C6" i="1" a="1"/>
  <c r="C6" i="1" s="1"/>
  <c r="AC5" i="1"/>
  <c r="Z5" i="1"/>
  <c r="T5" i="1"/>
  <c r="R5" i="1"/>
  <c r="Q5" i="1"/>
  <c r="P5" i="1"/>
  <c r="M5" i="1"/>
  <c r="N5" i="1" s="1"/>
  <c r="L5" i="1"/>
  <c r="H5" i="1"/>
  <c r="C5" i="1" a="1"/>
  <c r="C5" i="1" s="1"/>
  <c r="AC4" i="1"/>
  <c r="Z4" i="1"/>
  <c r="T4" i="1"/>
  <c r="R4" i="1"/>
  <c r="Q4" i="1"/>
  <c r="P4" i="1"/>
  <c r="M4" i="1"/>
  <c r="N4" i="1" s="1"/>
  <c r="L4" i="1"/>
  <c r="H4" i="1"/>
  <c r="C4" i="1" a="1"/>
  <c r="C4" i="1" s="1"/>
  <c r="AC3" i="1"/>
  <c r="Z3" i="1"/>
  <c r="T3" i="1"/>
  <c r="R3" i="1"/>
  <c r="Q3" i="1"/>
  <c r="P3" i="1"/>
  <c r="M3" i="1"/>
  <c r="N3" i="1" s="1"/>
  <c r="L3" i="1"/>
  <c r="H3" i="1"/>
  <c r="C3" i="1" a="1"/>
  <c r="C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<sst xmlns="http://schemas.openxmlformats.org/spreadsheetml/2006/main" count="22648" uniqueCount="18741">
  <si>
    <t>Job Title</t>
  </si>
  <si>
    <t>title_simplified</t>
  </si>
  <si>
    <t>S/J/NM</t>
  </si>
  <si>
    <t>Salary Estimate</t>
  </si>
  <si>
    <t>Sal</t>
  </si>
  <si>
    <t>hourly min</t>
  </si>
  <si>
    <t>min</t>
  </si>
  <si>
    <t>E</t>
  </si>
  <si>
    <t>max</t>
  </si>
  <si>
    <t>average</t>
  </si>
  <si>
    <t>Job Description</t>
  </si>
  <si>
    <t>python</t>
  </si>
  <si>
    <t xml:space="preserve">ML </t>
  </si>
  <si>
    <t>Excel</t>
  </si>
  <si>
    <t>aws</t>
  </si>
  <si>
    <t>descriptin  len</t>
  </si>
  <si>
    <t>Rating</t>
  </si>
  <si>
    <t>Company Name</t>
  </si>
  <si>
    <t>company_text</t>
  </si>
  <si>
    <t>Location</t>
  </si>
  <si>
    <t>Headquarters</t>
  </si>
  <si>
    <t>same_state</t>
  </si>
  <si>
    <t>Size</t>
  </si>
  <si>
    <t>Founded</t>
  </si>
  <si>
    <t>age</t>
  </si>
  <si>
    <t>Type of ownership</t>
  </si>
  <si>
    <t>Industry</t>
  </si>
  <si>
    <t>Sector</t>
  </si>
  <si>
    <t>Revenue</t>
  </si>
  <si>
    <t>Competitors</t>
  </si>
  <si>
    <t>Data scientist</t>
  </si>
  <si>
    <t>$53K-$91K (Glassdoor est.)</t>
  </si>
  <si>
    <t>Data scientist
Location: Albuquerque, NM
Education Required: Bachelorâ€™s degree required, preferably in math, engineering, business, or the sciences.
Skills Required:
Bachelorâ€™s Degree in relevant field, e.g., math, data analysis, database, computer science, Artificial Intelligence (AI); three yearsâ€™ experience credit for Masterâ€™s degree; five yearsâ€™ experience credit for a Ph.D
Applicant should be proficient in the use of Power BI, Tableau, Python, MATLAB, Microsoft Word, PowerPoint, Excel, and working knowledge of MS Access, LMS, SAS, data visualization tools, and have a strong algorithmic aptitude
Excellent verbal and written communication skills, and quantitative analytical skills are required
Applicant must be able to work in a team environment
U.S. citizenship and ability to obtain a DoD Secret Clearance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organizationâ€™s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</si>
  <si>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</si>
  <si>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Tecolote Research</t>
  </si>
  <si>
    <t>Albuquerque, NM</t>
  </si>
  <si>
    <t>Goleta, CA</t>
  </si>
  <si>
    <t>501 to 1000 employees</t>
  </si>
  <si>
    <t>Company - Private</t>
  </si>
  <si>
    <t>Aerospace &amp; Defense</t>
  </si>
  <si>
    <t>$50 to $100 million (USD)</t>
  </si>
  <si>
    <t>Healthcare Data scientist</t>
  </si>
  <si>
    <t>$63K-$112K (Glassdoor est.)</t>
  </si>
  <si>
    <t>What You Will Do:
I. General Summary
The Healthcare Data scientist position will join our Advanced Analytics group at the University of Maryland Medical System (UMMS) in support of its strategic priority to become a data-driven and outcomes-oriented organization. The successful candidate will have 3+ years of experience with Machine Learning, Predictive Modeling, Statistical Analysis, Mathematical Optimization, Algorithm Development and a passion for working with healthcare data. Previous experience with various computational approaches along with an ability to demonstrate a portfolio of relevant prior projects is essential. This position will report to the UMMS Vice President for Enterprise Data and Analytics (ED&amp;A).
II. Principal Responsibilities and Tasks
â€¢ Develops predictive and prescriptive analytic models in support of the organizationâ€™s clinical, operations and business initiatives and priorities.
â€¢ Deploys solutions so that they provide actionable insights to the organization and are embedded or integrated with application systems
â€¢ Supports and drives analytic efforts designed around organizationâ€™s strategic priorities and clinical/business problems
â€¢ Works in a team to drive disruptive innovation, which may translate into improved quality of care, clinical outcomes, reduced costs, temporal efficiencies and process improvements.
â€¢ Builds and extends our analytics portfolio supported by robust documentation
â€¢ Works with autonomy to find solutions to complex problems using open source tools and in-house development
â€¢ Stays abreast of state-of-the-art literature in the fields of operations research, statistical modeling, statistical process control and mathematical optimization
â€¢ Creates, communicates, and manages the project plans and other required project documentation and provides updates to leadership as necessary
â€¢ Develops and maintains relationships with business, IT and clinical leaders and stakeholders across the enterprise to facilitate collaboration and effective communication
â€¢ Works with the analytics team and clinical/business stakeholders to develop pilots so that they may be tested and validated in pilot settings
â€¢ Performs analysis to evaluate primary and secondary objectives from such pilots
â€¢ Assists leadership with strategies for scaling successful projects across the organization and enhances the analytics applications based on feedback from end-users and clinical/business consumers
â€¢ Assists leadership with dissemination of success stories (and failures) in an effort to increase analytics literacy and adoption across the organization.
What You Need to Be Successful:
III. Education and Experience
â€¢ Masterâ€™s or higher degree (may be substituted by relevant work experience) in applied mathematics, physics, computer science, engineering, statistics or a related field
â€¢ 3+ years of Mathematical Optimization, Machine Learning, Predictive Analytics and Algorithm Development experience (experience with tools such as WEKA, RapidMiner, R. Python or other open source tools strongly desired)
â€¢ Strong development skills in two or more of the following: C/C++, C#, Python, Java
â€¢ Combining analytic methods with advanced data visualizations
â€¢ Expert ability to breakdown and clearly define problems
â€¢ Experience with Natural Language Processing preferred
IV. Knowledge, Skills and Abilities
â€¢ Proven communications skills â€“ Effective at working independently and in collaboration with other staff members. Capable of clearly presenting findings orally, in writing, or through graphics.
â€¢ Proven analytical skills â€“ Able to compare, contrast, and validate work with keen attention to detail. Skilled in working with â€œreal worldâ€ data including scrubbing, transformation, and imputation.
â€¢ Proven problem solving skills â€“ Able to plan work, set clear direction, and coordinate own tasks in a fast-paced multidisciplinary environment. Expert at triaging issues, identifying data anomalies, and debugging software.
â€¢ Design and prototype new application functionality for our products.
â€¢ Change oriented â€“ actively generates process improvements; supports and drives change, and confronts difficult circumstances in creative ways
â€¢ Effective communicator and change agent
â€¢ Ability to prioritize the tasks of the project timeline to achieve the desired results
â€¢ Strong analytic and problem solving skills
â€¢ Ability to cooperatively and effectively work with people from various organization levels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</si>
  <si>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University of Maryland Medical System
3.4</t>
  </si>
  <si>
    <t>University of Maryland Medical System</t>
  </si>
  <si>
    <t>Linthicum, MD</t>
  </si>
  <si>
    <t>Baltimore, MD</t>
  </si>
  <si>
    <t>10000+ employees</t>
  </si>
  <si>
    <t>Other Organization</t>
  </si>
  <si>
    <t>Health Care Services &amp; Hospitals</t>
  </si>
  <si>
    <t>Health Care</t>
  </si>
  <si>
    <t>$2 to $5 billion (USD)</t>
  </si>
  <si>
    <t>$80K-$90K (Glassdoor est.)</t>
  </si>
  <si>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every day.
We are ranked #1 best place to work in technology nationwide by Fortune Magazine and have placed #1 or #2 in The Tampa Bay Top Workplaces Survey for the last four years. We also just had our 27th record-setting quarter in a row!
The Data scientist will work closely with the VP of FP&amp;A and the Quantitative Analytics Manager to implement advanced analytical models and other data-driven solutions.
Responsibilities:
Work with key stakeholders throughout the organization to identify opportunities using financial data to develop business solutions.
Develop new and enhance existing data collection procedures to ensure that all data relevant for analyses is captured.
Cleanse, consolidate, and verify the integrity of data used in analyses.
Build and validate predictive models to increase customer retention, revenue generation, and other business outcomes.
Develop relevant statistical models to assist with profitability forecasting
Create the analytics to leverage known, inferred and appended information about origins and recognizing patterns to assist in outlook forecasting
Assist in the design and data modeling of data warehouse.
Visualize data, especially in reports and dashboards, to communicate analysis results to stakeholders.
Extend data collection to unstructured data within the company and external sources
Mine and collect data (both structured and unstructured) to detect patterns, opportunities and insights that drive our organization
Create and execute automation and data mining requests utilizing SQL, Access, Excel, SAS and other statistical programs
Trouble shoot forecast and optimization anomalies with FP&amp;A team through the use of statistical and mathematical optimization models. Develop testing to explain and or reduce these anomalies.
Oversee and develop key metric forecasts as well as provide budget support based on trends in the business/industry.
Minimum Qualifications:
Master's degree in Statistics, Computer Science, Mathematics or other quantitative discipline required
2-3 years of experience in similar role (Master's Degree)
0-2 years of experience in similar role (PhD)
Experience leveraging predictive modeling, big data analytics, exploratory data analysis and machine learning to drive significant business impact
Experience with statistical computer languages (Python, R etc.) to manipulate and analyze large datasets preferred.
Experience with data visualization tools like D3.js, matplotlib, etc., preferred
Exceptional understanding of machine learning algorithms such as Random Forest, SVM, k-NN, NaÃ¯ve Bayes, Gradient Boosting a plus.
Applied statistical skills including statistical testing, regression, etc.
Experience with data bases, query languages, and associated data architecture.
Experience with distributed computing tools (Hive, Spark, etc.) is a plus.
Strong analytical skills and ability to meet project deadlines.
Note: An applicant assessment, background check and drug test may be part of your hiring procedure.
No recruitment agencies, please.</t>
  </si>
  <si>
    <t>KnowBe4
4.8</t>
  </si>
  <si>
    <t>KnowBe</t>
  </si>
  <si>
    <t>Clearwater, FL</t>
  </si>
  <si>
    <t>Security Services</t>
  </si>
  <si>
    <t>Business Services</t>
  </si>
  <si>
    <t>$100 to $500 million (USD)</t>
  </si>
  <si>
    <t>$56K-$97K (Glassdoor est.)</t>
  </si>
  <si>
    <t>*Organization and Job ID**
Job ID: 310709
Directorate: Earth &amp; Biological Sciences
Division: Biological Sciences
Group: Exposure Science Team
*Job Description**
The Biological System Science (BSS) Group in the Biological Sciences Division of the Pacific Northwest National Laboratory (PNNL) is seeking a staff scientist with multidisciplinary experience in computational chemistry, cheminformatics, advanced statistics and/or machine learning/deep learning/AI. Preferred candidates will have a broad understanding of the state of computational metabolomics and experience in designing and implementing novel deep learning networks for chemistry applications. Research experience in drug design, cheminformatics, deep learning, machine learning and/or small molecule identification is also highly valued.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The BSS Group is diverse and inclusive, working closely with colleagues across the laboratory with expertise in computational biology, integrative omics, applied mathematics, computer science, and statistics.
+ Apply knowledge of statistics, machine learning, advanced mathematics, simulation, software development, and data modeling to to design, development and implement methods that integrate, clean and analyze data, recognize patterns, address uncertainty, pose questions, and make discoveries from structured and/or unstructured data.
+ Produce solutions driven by exploratory data analysis from complex and high-dimensional datasets.
+ Design, develop, and evaluate predictive models and advanced algorithms that lead to optimal value extraction from data.
+ Develop and maintain existing deep learning networks that generate novel molecules for drug discovery applications
+ Contribue or author proposals, peer-reviewed papers, and other technical products.
*Minimum Qualifications**
BS/BA with 0-1 years of experience or MS/MA with 0-1 years of experience
*Preferred Qualifications**
+ MS in chemical engineering, computer science, or related field with a GPA of 3.5+ 5+ years of research experience
+ Intermediate level programming experience (preferably Python) and high-performance computing experience
+ At least one first author published, or proof of submitted, paper applying deep learning for use in novel compound generation
+ Understanding of the NMDA receptor and potential drug targets
+ Research experience in drug design, cheminformatics, deep learning, machine learning and/or small molecule identification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_Biological Systems Science_
_Opening Date:_ _2020-03-26_
_Closing Date:_ _2020-04-05_</t>
  </si>
  <si>
    <t>PNNL
3.8</t>
  </si>
  <si>
    <t>PNNL</t>
  </si>
  <si>
    <t>Richland, WA</t>
  </si>
  <si>
    <t>1001 to 5000 employees</t>
  </si>
  <si>
    <t>Government</t>
  </si>
  <si>
    <t>Energy</t>
  </si>
  <si>
    <t>Oil, Gas, Energy &amp; Utilities</t>
  </si>
  <si>
    <t>$500 million to $1 billion (USD)</t>
  </si>
  <si>
    <t>Oak Ridge National Laboratory, National Renewable Energy Lab, Los Alamos National Laboratory</t>
  </si>
  <si>
    <t>$86K-$143K (Glassdoor est.)</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</si>
  <si>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Â· Support all clients model building needs, including maintaining and improving current modeling/scoring methodology and processes,
Â· Provide innovative solutions to customized modeling/scoring/targeting with appropriate ML/statistical tools,
Â· Provide analytical/statistical support such as marketing test design, projection, campaign measurement, market insights to clients and stakeholders.
Â· Mine large consumer datasets in the cloud environment to support ad hoc business and statistical analysis,
Â· Develop and Improve automation capabilities to enable customized delivery of the analytical products to clients,
Â· Communicate the methodologies and the results to the management, clients and none technical stakeholders.
Basic Qualifications
Â· Advanced degree in Statistics/Mathematics/Computer Science/Economics or other fields that requires advanced training in data analytics.
Â· Being able to apply basic statistical/ML concepts and reasoning to address and solve business problems such as targeting, test design, KPI projection and performance measurement.
Â· Entrepreneurial, highly self-motivated, collaborative, keen attention to detail, willingness and capable learn quickly, and ability to effectively prioritize and execute tasks in a high pressure environment.
Â· Being flexible to accept different task assignments and able to work on a tight time schedule.
Â· Excellent command of one or more programming languages; preferably Python, SAS or R
Â· Familiar with one of the database technologies such as PostgreSQL, MySQL, can write basic SQL queries
Â· Great communication skills (verbal, written and presentation)
Preferred Qualifications
Â· Experience or exposure to large consumer and/or demographic data sets.
Â· Familiarity with data manipulation and cleaning routines and techniques.</t>
  </si>
  <si>
    <t>Affinity Solutions
2.9</t>
  </si>
  <si>
    <t>Affinity Solutions</t>
  </si>
  <si>
    <t>New York, NY</t>
  </si>
  <si>
    <t>51 to 200 employees</t>
  </si>
  <si>
    <t>Advertising &amp; Marketing</t>
  </si>
  <si>
    <t>Unknown / Non-Applicable</t>
  </si>
  <si>
    <t>Commerce Signals, Cardlytics, Yodlee</t>
  </si>
  <si>
    <t>$71K-$119K (Glassdoor est.)</t>
  </si>
  <si>
    <t>CyrusOne is seeking a talented Data scientist who holds a range of data-focused skills both in technical and analytical domains. The ideal candidate is adept at processing, cleansing, and verifying the integrity of data used for visualization and analysis. This role is dynamic, granting the candidate the opportunity to participate in a wide variety of projects and collaborate with many cross-functional teams throughout the business.
Duties and Responsibilities:
Participate in an agile scrum cadence
Process, cleanse, and verify the integrity of data used for analysis
Perform functional business requirements analysis and data analysis
Develop data models and algorithms to apply to data sets
Augment data collection procedures to include necessary information for building accurate analytics
Collaborate with stakeholders throughout the organization to identify opportunities for leveraging data to drive business solutions
Evaluate the effectiveness and accuracy of data sources and data gathering techniques
Gather critical information from meetings with various stakeholders and produce useful reports
Coordinate with cross-functional teams to implement models and monitor outcomes
Develop automated discrepancy detection systems and distribute reconciliation reports to stakeholders
Requirements:
Must be legally authorized to work in the United States for any employer without sponsorship
Professional experience using statistical software languages like R, Python, and SQL to query, manipulate, and draw insights from data sets
Strong problem-solving skills with an emphasis on product development
Extensive experience with Microsoft SQL, MySQL and MongoDB
Understanding of version control (git) and project management with Azure DevOps
Knowledge of machine learning techniques (clustering, decision tree learning, artificial neural networks, etc.)
Experience visualizing data for stakeholders using visualization tools such as Power BI
Experience working with and creating data architectures
Understanding and adherence to agile principles and practices
Ability to work on problems of any scope where the analysis of situations or data requires a review of a variety of factors
Self-maintainability and reliability with minimal supervision
Excellent interpersonal communication, decision making, presentation, and organizational skills
Ability to build productive internal/external working relationships
Harmonious with CyrusOne culture, core values, and business goals
Minimum Qualifications:
2+ years of related experience in a data analyst role
Strong can-do attitude in a time sensitive environment
Other important information about this position:
This position requires typical weekday (Monday - Friday) attendance in an office setting, at times after hours work may be required to meet business and customer needs
Every position requires certain physical capabilities. CyrusOne seeks to make reasonable accommodations that enable individuals with disabilities to perform essential duties when possible
CyrusOne is an equal opportunity employer. All qualified applicants will receive consideration for employment without regard to race, color, sex, sexual orientation, gender identity, religion, national origin, disability, veteran status, or other legally protected status.
CyrusOne provides reasonable accommodation for qualified individuals with disabilities in accordance with the Americans with Disabilities Act (ADA) and any other state or local laws. We will respond to requests for reasonable accommodations to assist you in applying for positions at CyrusOne, or to submit a resume. If you need to request an accommodation, please contact our Human Resources at 214.488.1365 (Option 7) or by email at HR@cyrusone.com.</t>
  </si>
  <si>
    <t>CyrusOne
3.4</t>
  </si>
  <si>
    <t>CyrusOne</t>
  </si>
  <si>
    <t>Dallas, TX</t>
  </si>
  <si>
    <t>201 to 500 employees</t>
  </si>
  <si>
    <t>Company - Public</t>
  </si>
  <si>
    <t>Real Estate</t>
  </si>
  <si>
    <t>$1 to $2 billion (USD)</t>
  </si>
  <si>
    <t>Digital Realty, CoreSite, Equinix</t>
  </si>
  <si>
    <t>$54K-$93K (Glassdoor est.)</t>
  </si>
  <si>
    <t>Job Description
**Please only local candidates apply - thank you**
ClearOne Advantage is a fast-growing company that is aggressively hiring due to increased business. We are always improving our marketing, culture and technology to provide our employees with the best work atmosphere and our customers with excellent customer service. COAâ€™s proprietary software is tailored to our industry and allows the client to receive the best service possible.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If you are looking to work in a team environment, a place where you are more a name than a number, where you interact with leadership daily, then please send your resume for review!
Perks:
Great location, right on the water in the Canton Crossing Tower
Casual work environment and WFH flexibility
Room for advancement
What you'll be doing: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t>
  </si>
  <si>
    <t>ClearOne Advantage
4.1</t>
  </si>
  <si>
    <t>ClearOne Advantage</t>
  </si>
  <si>
    <t>Banks &amp; Credit Unions</t>
  </si>
  <si>
    <t>Finance</t>
  </si>
  <si>
    <t>$86K-$142K (Glassdoor est.)</t>
  </si>
  <si>
    <t>Advanced Analytics â€“ Lead Data scientist
Overview
We are looking for a Data scientist to join our Data Science team to work on interesting projects to help our clients make data driven solutions. As a Data scientist, youâ€™ll work closely with the clients to understand their business needs, frame them as statistical problems, and solve them with cutting edge techniques. Collaborate with your team, including machine learning engineers, data engineers, analysts, and TPMs to define tasks, provide estimates, and work together to deliver a world class solution. The ideal candidate will have the balance of technical skills and business acumen to help the client better understand their core needs while understanding technical limitations.
About youâ€¦
Experience partnering &amp; communicating with executive management team to understand business needs and pain points
Ability to communicate data science concepts to business stakeholders
Passion for the application of machine learning to real world problems
Adept at developing and iterating solutions rapidly
Ability to lead development of data science solutions
What we offer our consultants:
Experience working with both large enterprise clients and mid-sized clients
Progressive responsibilities that encourage ownership and design
Opportunity to learn and gain experience in complimentary skills such as meeting facilitation, data management, project management, data modeling, and data management
Company Culture that celebrates â€œFoster the culture of weâ€, â€œAct with integrityâ€ and â€œDrive towards excellenceâ€ while having fun at work
Training and certification opportunities to support your career now and after Logic20/20
Various opportunities to give back to the community through company sponsored events
Required Qualifications
Experience building machine learning models using Python
Experience deploying machine learning models in a production environment
Strong knowledge of probability statistics
Experience with Tensorflow or PyTorch
Experience writing SQL to query databases, structure and modify data
Demonstrated ability to frame business problems as statistical problems and solve them
Ability to work both independently and as part of a team
Experience working in ambiguous and dynamic environments that move quickly
An undergraduate degree in mathematics, computer science, or engineering is preferred
Preferred Qualifications
Passion and experience driving adoption of machine learning in industry
Experience deploying machine learning on large scales through Spark or other big data technology
Experience building systems in AWS
Experience in computer vision with deep neural networks
Experience with leading workshops with executives to drive requirements gathering
Masters or PhD in data science or related field
About Logic20/20. . .
Logic20/20 is one of Seattleâ€™s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weâ€™ve been in the top 10 â€œBest Companies to Work Forâ€ â€¦..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</si>
  <si>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Logic20/20
3.8</t>
  </si>
  <si>
    <t>Logic</t>
  </si>
  <si>
    <t>San Jose, CA</t>
  </si>
  <si>
    <t>Seattle, WA</t>
  </si>
  <si>
    <t>Consulting</t>
  </si>
  <si>
    <t>$25 to $50 million (USD)</t>
  </si>
  <si>
    <t>Research Scientist</t>
  </si>
  <si>
    <t>$38K-$84K (Glassdoor est.)</t>
  </si>
  <si>
    <t>SUMMARY
The Research Scientist I will be tasked with oversight of research in the Division of Cancer Biology Research at the Rochester General Hospital Research Institute.
A strong background in Molecular Biology or Cancer Biology Research is preferred. Mouse models will be used in the research.
STATUS: Full Time
LOCATION: RGH Research Institute
DEPARTMENT: Cancer Biology
SCHEDULE: Monday-Friday; Days
ATTRIBUTES
MD or PhD who is not self supporting of their own salary nor has their own research program
Functions with minimal direction from Research Scientist II, Senior Research Scientist or Laboratory Director.
Strong analytical, computer, leadership and problem-solving skills
RESPONSIBILITIES
Conducts research projects including complex experiments, some in parallel, utilizing current concepts and recognized standard techniques, developing new protocols as necessary
Demonstrates a high level of initiative in performing experiments, analyzing data and drawing conclusions regarding progress and results of work.
Maintains a familiarity with current and emerging technologies through reading and understanding scientific and technical literature resulting in a broadening understanding of disciplines outside area of training and enabling the use of new and improved procedures in the laboratory.
Duties are performed with an understanding of drug discovery in area of specialization.
EDUCATION PhD; MD Rochester Regional Health is an Equal Opportunity / Affirmative Action Employer. Minority/Female/Disability/Veteran</t>
  </si>
  <si>
    <t>Rochester Regional Health
3.3</t>
  </si>
  <si>
    <t>Rochester Regional Health</t>
  </si>
  <si>
    <t>Rochester, NY</t>
  </si>
  <si>
    <t>Hospital</t>
  </si>
  <si>
    <t>$120K-$160K (Glassdoor est.)</t>
  </si>
  <si>
    <t>isnâ€™t your usual company. Our work is powered by the premise that every person at is unique, possessing a distinct set of skills, personality, and passions. We embrace our collective talents to tackle technical challenges, refine our successfully disruptive business ideas, and co-create one of the most human and inspiring work cultures out there. We are a team of collaborators, valuing and rewarding shared success over individual heroics.
As a member of our Data Science team, you will use your quantitative expertise to identify new areas of research and optimization, and then see those ideas through to production. Data Science is a fundamental contributor to Intentâ€™s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youâ€™d help build out a real-time predictive analytics platform that makes decisions for some of the largest sites on the web.
About You:
Significant industry experience in several of the following areas: personalized experiences, big data analytics, implementing machine learning &amp;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Experience in ad-tech a plus
About Us:
is the data science company for the worldâ€™s leading online commerce and travel brands. Our Predictive Intelligence Platform uses patented technology to predict user behavior in real-time and identify the future value of every user. Over 450 innovative brands from more than 40 countries trust Intentâ€™s real-time predictions to deliver personalized user experiences that maximize utility and ROI.
Our team is over 100 people and our offices span globally. Weâ€™re headquartered in NYC with locations in London, Kuala Lumpur, and Sao Paulo.
Every day, weâ€™re inspired by two pursuits. First, weâ€™re building novel products that are upending e-commerce. Second, weâ€™re building the company weâ€™ve always wanted to work for â€” one thatâ€™s open, human and collaborative, where very smart people come together to share ideas and get things done. Weâ€™re included on Built in NYC's Best Places to Work list and have been on Crainâ€™s 100 Best Places to Work in NYC list for seven years running.
Love Your Job!
Our employees enjoy coming to work, and we let them know they're valued.
Our vibrant team accomplishes a lot every day, but we insist upon work/life balance so things never become stale. We donâ€™t take ourselves too seriously, but we take our work very seriously.
We believe that in order for our employees to perform their best, they need access to strategic decisions, and so our flat structure and open communication invite innovation from all levels â€” ideas flow freely.
We offer competitive compensation, stock options, and great perks &amp;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About Us
Our Products
Our Dogs
Twitter
Instagram</t>
  </si>
  <si>
    <t>&lt;intent&gt;
4.6</t>
  </si>
  <si>
    <t>&lt;intent</t>
  </si>
  <si>
    <t>Internet</t>
  </si>
  <si>
    <t>Information Technology</t>
  </si>
  <si>
    <t>Clicktripz, SmarterTravel</t>
  </si>
  <si>
    <t>$126K-$201K (Glassdoor est.)</t>
  </si>
  <si>
    <t>At Wish, our Data Science &amp; Engineering team is comprised of Data scientists, Data Analysts &amp; Data Engineers who focus on centralizing corporate data in order to gain insights, knowledge and scalability, that empower a proactive and rigorous analysis of key business indicators. Our mission is to derive wisdom from data via the application of Data Science.
Wish has exciting opportunities for talented Data scientists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#LI-WISHJWALL
As a Data scientist at Wish, you will:
Apply statistics techniques to improve Wishâ€™s experimentation platform and process.
Apply economics methodologies to understand and improve Wishâ€™s two-sided marketplace.
Apply optimization techniques to improve Wishâ€™s logistics and overall user experiences.
Apply machine learning techniques to improve Wishâ€™s product and operation.
Required Skills &amp; Experience
Advanced degree in a quantitative field.
A minimum of 2 years of Data Science experience in technology or research industry.
Proficient in Python or R
Preferred Skills
Demonstrated track record of successful projects in applying quantitative techniques to improve a product or business.
4+ years work experience in technology or research industry.
Domain expert in one of the fields: statistics, machine learning, optimization, and economics.
Why Wish:
Wish is transforming the way the world shops by offering a convenient and personalized mobile shopping experience. Our mission is to offer an unlimited selection of affordable quality goods to be accessible for everyone on a global scale. We bring together world-class technical talent with a passion for connecting relevant products to relevant people.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</si>
  <si>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Wish
3.5</t>
  </si>
  <si>
    <t>Wish</t>
  </si>
  <si>
    <t>San Francisco, CA</t>
  </si>
  <si>
    <t>Other Retail Stores</t>
  </si>
  <si>
    <t>Retail</t>
  </si>
  <si>
    <t>$64K-$106K (Glassdoor est.)</t>
  </si>
  <si>
    <t>Secure our Nation, Ignite your Future
Summary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Desired Experience, Skills &amp; Technologies
Previous investigative experience, using a combination of technical and analytic skills
#LI-SS2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</si>
  <si>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
4.1</t>
  </si>
  <si>
    <t>ManTech</t>
  </si>
  <si>
    <t>Chantilly, VA</t>
  </si>
  <si>
    <t>Herndon, VA</t>
  </si>
  <si>
    <t>5001 to 10000 employees</t>
  </si>
  <si>
    <t>Research &amp; Development</t>
  </si>
  <si>
    <t>Staff Data scientist - Technology</t>
  </si>
  <si>
    <t>$106K-$172K (Glassdoor est.)</t>
  </si>
  <si>
    <t>Position Summary...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 Promotes and supports company policies, procedures, mission, values, and standards of ethics and integrity by training and providing direction to others in their use and application; ensuring compliance with them; and utilizing and supporting the Open Door Policy. Ensures business needs are being met by evaluating the ongoing effectiveness of current plans, programs, and initiatives; consulting with business partners, managers, co-workers, or other key stakeholders; soliciting, evaluating, and applying suggestions for improving efficiency and cost-effectiveness; and participating in and supporting community outreach events.
What you'll do...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
Build complex data sets from multiple data sources, both internally and externally.
Conduct advanced statistical analysis to determine trends and significant data relationships.
Build learning systems to analyze and filter continuous data flows and offline data analysis.
Train algorithms to apply models to new data sets.
Validate models and algorithmic techniques.
Scale new algorithms to large data sets.
Combine data features to determine search models.
Research new techniques and best practices within the industry.
Utilize system tools including (MySQL, Hadoop, Weka, R, Matlab,ILog).
Develop multiple custom data models to drive innovative business solutions.
Translate business needs into data requirements.
Collaborate with cross-functional partners across the business.
Interpret data to identify trends to go across future data sets.
Collaborate with project teams to implement data modeling solutions.
Develop models of current state in order to determine improvements needed.
Minimum Qualifications...
Outlined below are the required minimum qualifications for this position. If none are listed, there are no minimum qualifications.
Minimum Qualifications: Bachelor of Science and 5 years' data science experience OR Master of Science and 3 years' data science experience.
Preferred Qualifications...
Outlined below are the optional preferred qualifications for this position. If none are listed, there are no preferred qualifications.</t>
  </si>
  <si>
    <t>Walmart
3.2</t>
  </si>
  <si>
    <t>Walmart</t>
  </si>
  <si>
    <t>Plano, TX</t>
  </si>
  <si>
    <t>Bentonville, AR</t>
  </si>
  <si>
    <t>Department, Clothing, &amp; Shoe Stores</t>
  </si>
  <si>
    <t>$10+ billion (USD)</t>
  </si>
  <si>
    <t>Target, Costco Wholesale, Amazon</t>
  </si>
  <si>
    <t>Data Analyst</t>
  </si>
  <si>
    <t>$46K-$85K (Glassdoor est.)</t>
  </si>
  <si>
    <t>Are you an experienced Data Analyst, skilled at providing actionable data and insights to clients? Do you have a passion for using data to help people understand behavior and optimize business outcomes? Want to be part of a fun and high impact team?
Yesler is looking for a Data Analyst to join our growing B2B agency. You will play a pivotal role helping us connect data with strategic business goals to create data-driven marketing departments through expert construction and management of BI tools like Tableau or Power BI, as well as architecting data backend systems on platforms like Azure and AWS. You will gain exposure to a broad variety of paid, earned and owned channels, digital data sources, analytic techniques, technical infrastructure, and marketing challenges.
Key Responsibilities
You participate in the creation of client-facing measurement strategies, from KPI selection to data capture requirements
You develop and implement data analyses, data collection systems and other strategies
You consult on and build data backend infrastructure using platforms like Azure and AWS
You automate manual reporting processes using technologies like Python
You use ETL/ELT tools to connect disparate data sources into Yesler's Data Lake
You extract, clean, and integrate data from disparate data sources using SQL or big data solutions like Apache Spark
You build and manage business intelligence dashboards, using tools like Tableau and Power BI
You interpret data and analyze results using statistical techniques
You support the team in contextualizing data trends and uncovering actionable data insights for our internal and external clients
You work across functional teams (e.g. Media, Creative, Tech) to identify opportunities for optimization
You contribute to ad hoc performance analyses that encompass a variety of digital and traditional channels
Requirements
5+ years of experience in marketing data analytics and BI dashboarding, preferably with a B2B focus and ideally, in an agency environment
Technical chops: Tableau, PowerBI, SQL, and Excel wizardry are required. Google and/or Adobe Analytics experience is preferred. Experience in either R or Python is a strong plus.
Ability to learn systems and acquire technical skills quickly, and have a problem-solving attitude
Data infrastructure/backend experience with Azure or AWS is a strong plus
You're a phenomenal teammate but able to work independently as well
Benefits
Health Care Plan (Medical, Dental &amp; Vision)
Life Insurance (Basic, Voluntary &amp; AD&amp;D)
Paid Time Off (Vacation, Sick, Holidays &amp; Floating Holidays, Jury Duty, Bereavement)
Family Leave (Maternity, Paternity)
Short Term &amp; Long Term Disability
Training &amp; Development (up to $1500/yr ProDev allowance for resources/classes)
Mobile Phone or Internet Benefit â€“ $25 per paycheck subsidy
Green Commuting Benefit â€“ Incentive program to walk/bike/carpool 3+ days per week
Work From Home
Free Food &amp; Snacks
â€¦and more!
About Yesler
Yesler is a B2B marketing agency that blends strategy, creativity, and technology to build demand, engage customers, and grow revenue. From offices in Seattle, Portland, Philadelphia, Toronto, London and Singapore, weâ€™re a team of more than 200 strategists, designers, technologists, media experts, and analysts who are on a mission to change the marketing status quo. We take an integrated approach to serving the entire marketing organizationâ€”not only the strategies, content, and programs to create demand but also the infrastructure, operations, and project management required to execute, measure, and optimize for results.
Yesler has been recognized as a great place to work, and the awards keep rolling in. Weâ€™ve earned more than 19 Best Workplace Awards over the last decade, placement on the Inc. Magazine list of Americaâ€™s Fastest Growing Companies for five years in a row, and we were named one of the Top 50 B2B Marketing Agencies by Chief Marketer in 2016 and 2017.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Our policies, practices, programs, activities and decisions regarding employment, hiring, assignment, promotion, compensation, volunteerism, and internships are not based on a personâ€™s race, color, sex, age, religion, national origin, mental or physical disability, ancestry, military discharge status, sexual orientation, gender identity or expression, marital status, source of income, parental status, housing status, or other protected status. We strongly encourage women, people of color, veterans, individuals with disabilities, and members of the LGBTQ community to apply.
Visit yesler.com to learn more, or follow us on Twitter @yeslerb2b.com</t>
  </si>
  <si>
    <t>Yesler
4.1</t>
  </si>
  <si>
    <t>Yesler</t>
  </si>
  <si>
    <t>$83K-$144K (Glassdoor est.)</t>
  </si>
  <si>
    <t>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Takedaâ€™s toughest data problems to give us critical insight to the organizationâ€™s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Masterâ€™s Degree or PhD in Computer Science, Data Science or equivalent
3+ yearsâ€™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</si>
  <si>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Takeda Pharmaceuticals
3.7</t>
  </si>
  <si>
    <t>Takeda Pharmaceuticals</t>
  </si>
  <si>
    <t>Cambridge, MA</t>
  </si>
  <si>
    <t>OSAKA, Japan</t>
  </si>
  <si>
    <t>Biotech &amp; Pharmaceuticals</t>
  </si>
  <si>
    <t>Novartis, Baxter, Pfizer</t>
  </si>
  <si>
    <t>Data Engineer I</t>
  </si>
  <si>
    <t>$102K-$190K (Glassdoor est.)</t>
  </si>
  <si>
    <t>This opportunity is within Audibles Data Engineering group. The Data Engineering group owns technology platforms and datasets that enable systems and people to uncover new insights and fine-tune operations to meet business goals. We need your help designing and building these.
KEY RESPONSIBILITIES
Â· Apply broad knowledge of technology options, technology platforms, design techniques and approaches across the Data Engineering ecosystem to build systems that meet business needs
Â· Build systems and datasets using software engineering best practices, data management fundamentals, data storage principles, recent advances in distributed systems, and operational excellence best practices
Â· Analyze source systems, define underlying data sources and transformation requirements, design suitable data models and document the design/specifications
Â· Demonstrate passion for quality and productivity by use of efficient development techniques, standards and guidelines
Â· Effectively communicate with various teams and stakeholders, escalate technical and managerial issues at the right time and resolve conflicts
Â· Peer review work. Actively mentor other members of the team, improving their skills, their knowledge of our systems and their ability to get things done
HOW DOES AMAZON FIT IN?
We're a part of Amazon, they are our parent company and it's a great partnership. You'll get to play with all of Amazon's technologies like EC2, SQS and S3 but it doesn't stop there. Audible's built on Amazon technology and you'll have insight into the inner workings of the world's leading ecommerce experience. There's a LOT to learn!
If you want to own and solve problems, work with a creative dynamic team, fail fast in a supportive environment whilst growing your career and working on a platform that powers web applications used by millions of customers worldwide we want to hear from you.</t>
  </si>
  <si>
    <t>Audible
3.6</t>
  </si>
  <si>
    <t>Audible</t>
  </si>
  <si>
    <t>Newark, NJ</t>
  </si>
  <si>
    <t>Subsidiary or Business Segment</t>
  </si>
  <si>
    <t>Motion Picture Production &amp; Distribution</t>
  </si>
  <si>
    <t>Media</t>
  </si>
  <si>
    <t>Scientist I/II, Biology</t>
  </si>
  <si>
    <t>$67K-$137K (Glassdoor est.)</t>
  </si>
  <si>
    <t>Scientist I/II, Biology
Cambridge, MA
BIO20-901
At Blueprint Medicines, we are creating a blueprint for the future of healthcare. We are a leading company in the personalized medicine revolution by focusing on delivering new medicines that are targeted to the genetic driver of disease. We do this by leveraging our one-of-a-kind drug discovery platform to discover, develop and work to bring highly-selective kinase inhibitors to patients globally. This prolific scientific platform has enabled Blueprint Medicines to build a pipeline of novel therapies that span three distinct areas of medicine; genomically defined cancers, rare diseases and cancer immunotherapy.
[Objective of position]
Responsibilities:
Blueprint Medicines is seeking a highly motivated, experienced and collaborative laboratory scientist to work within a cross-functional team to expand our small-molecule drug discovery platform. The individual should possess strong core competency in cell and molecular biology and protein degradation, as well as the development and execution of cell-based assays for compound evaluation employing a variety of technology platforms. This hands-on candidate is expected to independently design, carry out and interpret experiments, and present data in various forums. The successful candidate will also contribute to the design and execution of key experiments to investigate cellular and molecular mechanisms as consequence of target inhibition and degradation. This position offers the opportunity to impact a growing portfolio of targeted therapy programs in a fast-paced and innovative research environment.
Qualifications and capabilities:
PhD in cell biology, cancer biology, chemical biology or related discipline with a strong publication record and 2-3 years of relevant laboratory experience in an industry
Experience in protein degradation is a must
Experience with proteomics and CeTSA or other target engagement technologies is a plus
Proficient in mammalian cell culture and cell line development; familiar with automation systems/platforms is a plus
Independently design, optimize, troubleshoot, validate, and implement cell-based assays
Employ a breadth of cell and molecular biology techniques, to investigate MOA/biology to inform project team, translational medicine, clinical strategies
Responsible for data processing, interpreting and reporting to cross functional team members
Strong oral and written communication and excellent data management (e.g. ELN, Core, LIMS) skills
Strong interpersonal and collaboration skills
A team player, who listens effectively, invites response and discussion
All applicants will receive consideration for employment without regard to race, color, religion, age, sex, national origin, disability, sexual orientation, gender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
Powered by JazzHR</t>
  </si>
  <si>
    <t>Blueprint Medicines
3.9</t>
  </si>
  <si>
    <t>Blueprint Medicines</t>
  </si>
  <si>
    <t>$1 to $5 million (USD)</t>
  </si>
  <si>
    <t>bluebird bio, Agios Pharmaceuticals, Celgene</t>
  </si>
  <si>
    <t>Customer Data scientist</t>
  </si>
  <si>
    <t>$118K-$189K (Glassdoor est.)</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</si>
  <si>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MarketAxess. For more information and to learn more about how H2O.ai is driving an AI Transformation, visit www.h2o.ai.
Job Summary: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Responsibilities and Duties:
As a Customer Data scientist, you will be part of Customer Success team working closely with sales directors to:
Problem solve and assess technical problems, determine solutions, and work with internal engineering and customer teams to resolve them.
Demonstrate ML solutions with engaging storytelling and technical accuracy.
Architect, Design, and Deliver end to end machine learning workflows and systems from data ingestion to model deployment.
Provide best practices and guidance to customers on machine learning workflows and systems from data ingestion to model deployment.
Own account-related technical activities and relationships.
Translate business use cases and requirements into technical ones.
Communicate effectively to a diverse audience, including: engineers, business people, and executives. Audiences will be large and small, and interactions will be in-person and online.
Drive field feedback back into product development and be very hands-on for all technical activities.
Qualifications and Skills
Bachelor's degree in engineering, computer science, mathematics or a related field. Graduate degree is a plus.
2+ years experience with performing hands on Data Science and Machine Learning
Knowledge of a variety of machine learning techniques (clustering, decision tree learning, artificial neural networks, etc.) and their real-world advantages/drawbacks.
Visualization skills using R, Python or other languages and frameworks.
Knowledge of advanced statistical techniques and concepts (regression, properties of distributions, statistical tests and proper usage, etc.) and experience with applications.
2+ years experience using statistical computer languages (R, Python, etc.) to manipulate data and draw insights from large data sets.
2+ year working with data in Hadoop and /or Spark ecosystem
Desirable: Maker mindset, coachable, and have an urge to learn/master new technologies
H2O.ai Perks!
Flexible work hours and time off.
H2O.ai is an equal opportunity employer. We welcome and encourage diversity in the workplace regardless of race, gender, sexual orientation, gender identity, disability or veteran status.
Powered by JazzHR</t>
  </si>
  <si>
    <t>h2o.ai
4.3</t>
  </si>
  <si>
    <t>h2o.ai</t>
  </si>
  <si>
    <t>Mountain View, CA</t>
  </si>
  <si>
    <t>Enterprise Software &amp; Network Solutions</t>
  </si>
  <si>
    <t>Data scientist - Health Data Analytics</t>
  </si>
  <si>
    <t>$110K-$175K (Glassdoor est.)</t>
  </si>
  <si>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doesn'tâ€”and why.
Nuna partners with healthcare payers, including government agencies and health plans, to turn data into learnings and information into meaning.
YOUR TEAM
Nuna's Meaningful Matches product strives to improve cost, quality, and patient satisfaction by guiding patients to the right primary care physician (PCP) for their healthcare needs.
To do this, we've built a data processing pipeline that combines the state of the art in provider performance measurement with machine learning and optimization. We serve our match recommendations to clients via API endpoints that they can seamlessly integrate with their existing tech, allowing us to positively impact the lives of hundreds of thousands of patients at a time.
YOUR IMPACT
You will join a growing cross-functional team focussed on scaling and building out new product features and deploying them to new clients. You will partner with Product, Engineering, Design and Account Management across the full product lifecycle.
You will have an opportunity to guide the client in making key decisions on configuring the product to achieve their organization's specific business objectives. You will help to ensure that the client's needs are being met and guide them in providing the data and technical requirements for successful deployment.
YOUR OPPORTUNITIES
Identify and understand client's needs and objectives in implementing meaningful matches.
Prioritize new product interfaces and dashboards that will help to streamline your work and the deployment process.
Solicit, interpret, and document client business requirements and help client come to algorithmic configuration decisions:
Work with the rest of the product development team ensure that these requirements can be implemented in the solution and/or work with client to determine alternative paths
Collaborate with product, client management, data engineering, development teams, and the client to verify and validate that implementation is correct and complete from every stage of implementation from data onboarding to system integration.
Collaborate with other Data scientists to estimate the improvements in health outcomes that clients can expect from implementing our product, and present those findings to the client.
YOU BRING
Bachelor's degree or above in quantitative or engineering fields (Statistics, Economics, Mathematics, Health/Medical Informatics, Computer Science, or similar)
3+ years of experience with healthcare and health data, have a passion to connect with, understand, and shape the healthcare industry.
Strong oral and written communication skills with audiences of varying levels of technical sophistication
Detail oriented.
Proficiency in SQL
Experience implementing and interpreting the results of statistical models
BONUSES
Experience with Enterprise Software Deployment
Client-facing experience strongly preferred
Nuna is an Equal Employment Opportunity employer. All qualified applicants will receive consideration for employment without regard to race, color, religion, sex, national origin, age, disability, genetics and/or veteran status.</t>
  </si>
  <si>
    <t>Nuna
4.2</t>
  </si>
  <si>
    <t>Nuna</t>
  </si>
  <si>
    <t>$64K-$111K (Glassdoor est.)</t>
  </si>
  <si>
    <t>Pinnacol Assurance does just one thing, and does it better than anyone: provide caring workers' compensation protection to Colorado employers and employees. And while we may be a little biased, we believe that our work shapes communities and changes lives.
We have big hearts and love big ideas. We celebrate continuous improvement, innovation, compassion, teamwork, integrity and excellence. Speaking of celebrating, we love having fun at work. We host holiday parties, on-site painting classes, and employees love our yoga classes and book club, too.
What you'll do:
You will work with medical, claims, and policy related data that comes in a variety of formats â€“ structured and unstructured - to generate insights and embed artificial intelligence into applications. As a Data scientist, you will work with internal teams to:
Extract and clean data from various sources
apply tools and methods to transform or enrich data for an array of possible uses
build creative solutions for a variety of problems of interest to our company
Ability to thrive in a fast-paced environment and enjoy working closely with a core data science team
Build collaborative working relationships with both technical and business team members from a variety of teams and backgrounds
Share knowledge and communicate complex concepts effectively to both technical and non-technical team members and leaders
Enthusiastically seek out opportunities to grow both your domain and technical knowledge
Devise creative approaches for leveraging incomplete or noisy data to build intelligent and/or automated solutions for decision-making and analysis
Create effective technical documentation, charts, graphs, and analyses to support operationalizing and maintenance of solutions and products
Support team members in the maintenance of systems for production environments and resolution of internal and external customer issues
What you'll bring to the table:
Bachelor's degree in Data Science, Machine Learning, Computer Science, or other quantitative field. Master's degree preferred. Relevant work experience (similar kind of work at a similar level of work) may be substituted for a Bachelor's degree. Completion of a degree is encouraged and supported.
Strong programming skills. Preferred languages: Python, SQL,Bash
Experience with common data science libraries (e.g. spaCy, Pandas, NumPy, Scikit-learn, XGBoost, Tensorflow, PyTorch, Keras)
Experience in extracting, cleaning, preparing, and modeling data; command-line scripting, data structures, and algorithms
Two or more years of experience working with insurance data (e.g. medical records, insurance claims, policy data) preferred
Familiar with fundamental concepts, practices, and principles of software and API development, version control, containers, and scalable infrastructure/platforms
Proficiency using cloud environments; preferred experience in Google Cloud Platform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</si>
  <si>
    <t>Pinnacol Assurance
4.0</t>
  </si>
  <si>
    <t>Pinnacol Assurance</t>
  </si>
  <si>
    <t>Denver, CO</t>
  </si>
  <si>
    <t>Nonprofit Organization</t>
  </si>
  <si>
    <t>Insurance Carriers</t>
  </si>
  <si>
    <t>Insurance</t>
  </si>
  <si>
    <t>$81K-$130K (Glassdoor est.)</t>
  </si>
  <si>
    <t>About Our Team
We understand that the first step to a successful home project and a happy homeowner starts with finding the right pro. Our Data Science team is at the center of the matching process, and, as a contributing member of that team, you will build real-time predictive models and evaluate their performance to ensure that homeowners connect with the most qualified contractors.
As a Data scientist, you will collaborate with a talented team of Data scientists on a broad array of technically challenging problems.
You will play an integral role in providing optics into how our real-time prediction capabilities drive value into our marketplace, as well as performing market segmentation to deliver the right message to the right consumer as you build up machine learning skills.
If you are highly analytical, enjoy a collaborative work environment that encourages mentorship and learning, and have a strong intellectual curiosity to solve customer problems, the Data Science team at Porch just might be the place for you.
What You Will Do
The right candidate will possess strong communication skills, an ability to work well independently and collaboratively, and a knack for solving ambiguous problems. You should have experience with machine learning techniques, statistics, data mining, and an interest in building real-time predictive models at scale. Our data science stack includes Google Cloud, BigTable, Spark (Scala and Python), Postgres and the standard Python data science stack (Numpy, Pandas)
Build and expand upon a broad array of data science models that predict event classification and revenue predictions, compute optimal auction pricing, and optimize internal operations (lead scoring)
Provide optics and support for the Data Science team to evaluate performance of models
Develop algorithms to automate dynamic model retraining to keep us operating at peak performance
Perform structural time series analyses and A/B tests to evaluate the impact of product and model adjustments
Optimize matching systems that connect homeowners and professionals
Communicate technical results to a broad audience
What You Bring
A desire to work in a collaborative, intellectually curious environment.
Master's degree or Ph.D. in statistics, econometrics, physics, mathematics, or similarly quantitative field
2+ years of hands-on experience in predictive modeling and data analysis
Strong grasp of machine learning, data analytics, and data mining techniques
Proficiency working with relational databases and SQL
Experience working in Python (or similar scripting language like R)
Strong communication skills
About Porch
At Porch, we are reinventing the way homeowners connect with professionals to get work done on their home. Are you passionate about building data-driven products? Do you enjoy combining statistical methods and machine learning to solve challenging puzzles? If so, join our team.</t>
  </si>
  <si>
    <t>Porch
3.2</t>
  </si>
  <si>
    <t>Porch</t>
  </si>
  <si>
    <t>Angie's List, HomeAdvisor, Thumbtack</t>
  </si>
  <si>
    <t>Senior Data scientist / Machine Learning</t>
  </si>
  <si>
    <t>$73K-$119K (Glassdoor est.)</t>
  </si>
  <si>
    <t>IMMEDIATE NEED FOR A SENIOR Data scientist / MACHINE LEARNER
The Senior Data scientist/Machine Learning, as part of Health IQâ€™s Business Insights team, uses predictive analytics and innovative machine learning models to create value from data. This role is at the heart of finding and proving innovative solutions and is responsible for developing and driving strategic modeling initiatives while maintaining a close partnership with IT to ensure that our models can be deployed quickly and monitored in a flexible deployment framework.
As a Senior Data scientist / Machine Learning, you will serve as a technical and thought leader on this diverse and highly skilled team. You will design and develop inventive solutions to drive innovation and delivery of organizational value. Youâ€™ll synthesize large datasets and solve complex problems through the use of advanced machine learning and statistical modeling. Youâ€™ll work in a highly collaborative, team environment, guiding and mentoring junior Data scientists and collaborating with multiple stakeholders. You will assist management in the communication of insights and the implementation of impactful data science solutions across the organization.
From your models, you will deliver actionable insights that can be incorporated into existing Health IQ products as well as new programs. The ideal candidate for this role will have a passion for creating solutions, an attitude of creativity, and continual learning.
Responsibilities:
Contribute to the design and analysis of core Health IQ products and services
Communicate complex quantitative analyses in a clear, precise, and actionable manner to management and executive-level audiences while building being relationships with their partners
Collaborate with business leaders to understand business opportunities and formulate analytical solutions for problem-solving; working alongside other analytic individuals and team
Design innovative algorithms and machine-learning approaches for handling some of the most challenging and interesting datasets in todayâ€™s insurance industry
Provide thought leadership on the practical application of machine learning and advanced analytical methods and cultivate a data-driven culture across the company
Deliver clean, reusable, and scalable code
Work closely with Data &amp; Engineering to deploy models
The Senior Data scientist must also be able to.
Qualifications:
BS/MS/PhD in Computer Science, Math, Statistics, Economics or in any technical field that provides a solid basis for analytics
4+ years of experience in data science, statistics, computer science, or mathematics where you designed, developed, evaluated, and deployed predictive modeling, machine learning, and advanced analytics
Extensive experience solving analytical problems using quantitative and qualitative approaches
Experience with state-of-the-art techniques in machine learning algorithms, including deep neural networks, NLP, dimensionality reduction, ensemble methods, graph algorithms
Excellent communication skills and experience in working with stakeholders
Strong prioritization skills, while being dynamic and agile
The Senior Data scientist must be proactive and work with a sense of urgency
Ability to advise one or more areas, programs or functions
Join the Health Conscious Workplace of the Future
To make the world a healthier place, we started in our backyard. We created a health-conscious environment that allows each of our employees to reach their personal health goals. Below are a few of the employee-led programs that make working at Health IQ truly unique.
1. Nutritionally Supportive Environment
Anyone who has tried to stay healthy knows itâ€™s hard to stick to your particular nutritional goals throughout the day with soda, chips, and sugary treats all around you. So we provide our employees with quality food and snack options, like a limitless supply of organic nuts, fruits, and veggies instead.
2. Optional Fitness Time
Instead of the usual ping pong table, weâ€™ve dedicated space for our employees to enjoy yoga, spin bikes, exercise equipment, and other wellness activities. We believe a healthy body is at the core of a healthy mind, so whether itâ€™s time for a walk, using the exercise equipment, or daily meditation, we make it easy.
3. Casual Office Attire
Ever dream of coming to work in your casual fitness attire? Well, that's how we roll at Health IQ! Be comfortable and let your fitness fashion shine!
4. Like-Minded Coworkers
At the end of the day, we are a business-minded insurance company and we use analytics to measure our success and drive our business. Coming to work and working hard however is much more fun when you are surrounded by like-minded people who are motivated by the same personal goals as you. Our employees are making friends that will last a lifetime.
5. Motivate and Compete
Many of our employees are current or former athletes who are competitive and like to win. They motivate each other to do their personal best every day, and together we win as a team and as a company!
6. Excellent benefits
We pay 100% of our employees' costs toward medical, dental and vision insurance.
Are You Ready to Join The Movement?
Health IQ is the internet's fastest growing online Insurance Company in the US. In the last few years, weâ€™ve gone from 0 to $24B in coverage, 0 to 230 employees, 0 to $139MM in venture capital raised. Why is our product selling so fast? We have a data advantage. Health IQ spent 6+ years gathering the science and the proprietary data from our popular Health IQ test (taken 10.2 million times) to convince insurance carriers to give lower rates on life insurance for vegans, marathoners, triathletes, well-controlled diabetics, yogis, Crossfitters, and more. These special rates are exclusive to us saving consumers thousands of dollars each and rewarding them for living a healthy lifestyle.
Hyper-growth means hyper opportunity for employees! While many companies hire managers externally or use a tenure system, we pride ourselves on our cultural value of meritocracy. This means that as we grow and new positions are created, we look to promote our top performers from within. Today over 80% of our managers are promoted from internal roles.
Health IQ believes that everyone can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an accommodation to complete the application or the interview process, please contact talent@healthiq.com.
To learn more visit https://www.dol.gov/ofccp/regs/compliance/posters/pdf/eeopost.pdf</t>
  </si>
  <si>
    <t>Health IQ
3.9</t>
  </si>
  <si>
    <t>Health IQ</t>
  </si>
  <si>
    <t>Insurance Agencies &amp; Brokerages</t>
  </si>
  <si>
    <t>Data scientist - Quantitative</t>
  </si>
  <si>
    <t>$86K-$139K (Glassdoor est.)</t>
  </si>
  <si>
    <t>Truckstop.com is hiring a Data scientist for our Chicago, Illinois location
About Truckstop.com
Truckstop.com is one of the largest online freight matching services in the trucking industry, providing a one-stop connection between carriers and brokers. Founded in 1995 as the first freight-matching marketplace to hit the Web, Truckstop.com has grown to provide load planning, transportation management, route optimization, real-time rates, powerful negotiation tools, and other logistics solutions. Clickhere to learn more about Truckstop.comâ€™s history.
Truckstop.com is backed by ICONIQ Capital, a privately-held financial advisory and technology growth equity investment firm. ICONIQ is a trusted advisor fostering meaningful strategic relationships across industries to source powerful ideas, magnify global impact and support a new generation of entrepreneurs and companies.
About our Culture
Truckstop is a destination where talented individuals can build an epic career. It is a place where talent feels connected, fulfilled and equipped to do what they do best while having fun doing it. We call our employees Partners because we are deeply interdependent upon each other to achieve remarkable things together. We believe that for talent to be their best selves, we must enable them with the freedom to exercise their own judgment, and provide them with the autonomy to experiment, to innovate, and test where they can go, so they can do something they never thought they could. Each of our Partners is unique. Be you is the message we foster. We look for Partners who are aware of, and who are confident in their talents and who are passionate about serving others. We will achieve massive success when you can be yourself.
E pluribus unum -Out of many, one
We look for Partners who enjoy working in a One Team mindset environment. By combining our unique personalities, experiences, skills and knowledge we can accomplish amazing feats together!
Truckstop.com does not utilize third party vendors for recruiting, nor accept unsolicited resumes from recruiters, staffing agencies or employment firms.
Position Summary:
We are looking for an experienced Data scientist who is focused on the quantitative side of the business. Someone who is innovative, highly-analytical and technical, and has excellent communication skills with professional presence to collaborate cross-functionally and contribute expertise through actionable business intelligence to assist in complex organizational decisions.
Responsibilities and Duties:
Select features, build and optimize classifiers using innovative machine learning techniques.
Process, cleanse and verify integrity of data used for analysis.
Perform ad-hoc analysis and present results clearly and concisely.
Create automated anomaly detection systems and constant performance tracking.
Engage with business partners to develop deep understanding of supply chain industry.
Collaborate with Data scientists and software engineers on data design and reporting strategy across business functions to ensure cohesive alignment.
Direct appropriate architecture, modeling, harmonization, and governance of data.
Ensure strict data hygiene to ensure data is clean, accurate, concise, comprehensive, and complete
Strong leadership skills with a passion for developing others. Review work across your team, provide feedback for professional development.
Able to concisely explain complex analysis and insights to stakeholders.
Demonstrated success in effective problem-solving and creative thinking.
Independently influence cross-functional business groups.
Able to juggle multiple priorities and deliver results in a fast-paced, dynamic environment.
Experience leveraging research and analytics to support data-driven recommendations.
Qualifications and Skills:
Masterâ€™s Degree or PhD in Data Science/Analytics/Statistics/Operations Research/Computer Science/Economics/Computational Social Science/Related Quantitative Field.
Bachelorâ€™s Degree in Data Science/Analytics/Statistics/Operations Research/Computer Science/Economics/Computational Social Science/ Related Quantitative Field.
Technical expertise in machine learning, architecture, scaling, and modeling.
Experience in applied statistics and machine learning.
Experience working with large data sets- structured/unstructured.
Strong data visualization skills.
Proficiency in Python, R and interacting with SQL Server and MongoDB databases.
Experience in supply chain, transportation, or logistics industry nice to have.
Familiarity with GIS and geographical data analysis.
Understanding of GitHub and software version control a plus.
Experience with AWS architecture a plus.
Experience in Agile environments with rapid iterations.
Integrating model outputs with data visualization tools such as D3.js and Leaflet.js
Knowledge of multiple programing languages.
Experience with supervised and unsupervised machine learning algorithms, and ensemble methods, such as: K-Means, PCA, Regression, Neural Networks, Decision Trees, Gradient Boosting.
Experience working in a Linux environment nice to have.
Physical Demands:
Minimum physical exertion. While performing the duties of this position, the employee is frequently required to sit, communicate, reach and manipulate objects, tools or controls. The position requires mobility. Duties involve moving materials weighing up to 5 pounds on a regular basis. Manual dexterity and coordination are required over 75% of the work period while operating equipment such as computer keyboard, mouse, 10-key calculator and copier/fax.
Work Environment:
Ideal protected indoor office work environment and clean, non-hazardous work area. The noise level in the work environment is typical of most office environments with telephones, personal interruptions, and background noises.
The above description covers the most significant duties performed but does not include other related occasional work that may be assigned or is completed by the employee.
Truckstop.com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</si>
  <si>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Truckstop.com
3.8</t>
  </si>
  <si>
    <t>Truckstop.com</t>
  </si>
  <si>
    <t>Chicago, IL</t>
  </si>
  <si>
    <t>New Plymouth, ID</t>
  </si>
  <si>
    <t>Logistics &amp; Supply Chain</t>
  </si>
  <si>
    <t>Transportation &amp; Logistics</t>
  </si>
  <si>
    <t>$63K-$105K (Glassdoor est.)</t>
  </si>
  <si>
    <t>Position Summary
Our Data Science team is currently in need of a Data scientist to join our growing organization. The ideal candidate will be intricately involved in running analytical studies in a methodical manner, and will regularly evaluate alternate models via theoretical approaches. This is the perfect opportunity for the successful candidate to become a part of an innovative and energetic team that develops analysis tools and processes which will influence both our products and our clients.
This position will analyze, develop, and update data, programs, documents, and visualizations for large external clients, along with internal new and existing projects/products, and for support of various departments within SMCÂ³. This position requires proficiency in creative thinking and logic application. We value creativity, communication and a positive attitude.
Key Job Functions
â€¢Develop a complete understanding of our business problems and how we use data to solve them
â€¢Parse, standardize, and analyze large volumes of data
â€¢Work closely with Data and Application Development teams to create or update products in an on demand environment
â€¢Help to align products and processes to the strategy of the company and the problems of our clients
â€¢Focus on continuous improvement and understand the gaps in the data and capabilities of the products we deliver
â€¢Create visualizations for use in analyzing/developing data and to provide and present results to other areas of the company
â€¢Identify and understand the needs of data projects, and to research and apply creative solutions using new or existing processes/software
â€¢Create original documents that describe project specifications, logic flow and data analysis findings
â€¢Work with various file formats such as ASCII, flat and comma delimited to identify issues, develop data, and perform analysis
Required Qualifications
â€¢Bachelorâ€™s Degree in Statistics, Mathematics, Computer Science or a related quantitative discipline
â€¢Proven experience with data mining
â€¢Experience programming VB6/VBA (Microsoft Access, Excel)
â€¢Experience with Statistical Algorithms including Boosting, Clustering and Regression
â€¢Detail oriented- Proven ability to â€œget it rightâ€ the first time when updating data, developing program code, and writing documents
Preferred Qualifications
â€¢Masterâ€™s Degree in Statistics, Mathematics, Computer Science or a related quantitative discipline
â€¢At least 2 years of experience in advanced analytics
â€¢Experience working with big data
â€¢Strong critical thinking and communication skills for explaining algorithms and processes to stakeholders
â€¢Familiarity with data fundamentals including SQL
Bonus Skills
â€¢Knowledge of Python or Tableau
Additional Competencies
â€¢Self-Directed
â€¢Problem Solving
â€¢Interpersonal Skills
â€¢Strong Written and Verbal Communication Skills
â€¢Accuracy/Attention to Detail
â€¢Adaptability
â€¢Dependability</t>
  </si>
  <si>
    <t>SMC 3
4.3</t>
  </si>
  <si>
    <t>SMC</t>
  </si>
  <si>
    <t>Louisville, KY</t>
  </si>
  <si>
    <t>Peachtree City, GA</t>
  </si>
  <si>
    <t>$10 to $25 million (USD)</t>
  </si>
  <si>
    <t>$109K-$177K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</si>
  <si>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</si>
  <si>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Novetta
4.0</t>
  </si>
  <si>
    <t>Novetta</t>
  </si>
  <si>
    <t>Mc Lean, VA</t>
  </si>
  <si>
    <t>Leidos, CACI International, Booz Allen Hamilton</t>
  </si>
  <si>
    <t>Digital Health Data scientist</t>
  </si>
  <si>
    <t>$63K-$110K (Glassdoor est.)</t>
  </si>
  <si>
    <t>ROLE SUMMARY
The Digital Health Data scientist supports Digital Medicine &amp; Translational Imaging projects from inception to completion by leveraging her/his technical expertise. S/he guides the selection of devices, writes code to ingest data from these devices, implements the pipelines for bringing together data from multiple sources and develops novel digital biomarkers by using advanced signal processing and machine learning techniques.
The Digital Health Data scientist is a key member of the Digital Medicine team and partners closely with the scientific and clinical team members, applying technical, software development and analytics knowledge to support the research, development and deployment of digital biomarkers in clinical trials.
ROLE RESPONSIBILITIES
Use structured and unstructured data to develop digital biomarkers by implementing novel signal processing and machine learning workflows
Engineer and extract features from raw data that capture clinically relevant aspects of disease symptoms
Develop software tools and scripts at scale to support data analysis and interpretation pipelines
Present and discuss findings with project teams, support iterative solutions development and scientific research
Integrate and summarize large-scale data and information across multiple scientific, translational, and clinical domains
Communicate effectively with team members, experts and regulatory authorities
Function in the matrix of both project-centric and discipline-centric expectations
QUALIFICATIONS
Training &amp; Education
MS in Biomedical Engineering, Electrical Engineering, Computer Science, or a similar technical field with 1-3 years of experience;
Skills
Strong background in data science, signal processing and machine learning
Skilled at implementing ideas in Python, R or MATLAB
Excellent communication (written and verbal) and presentation skills
Experience with analysis of data from wearable devices with motion (e.g. accelerometer, gyroscope) and physiological (e.g. ECG, EMG) sensors
Knowledge of human biomechanics and/or physiology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</si>
  <si>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Pfizer
4.0</t>
  </si>
  <si>
    <t>Pfizer</t>
  </si>
  <si>
    <t>$75K-$124K (Glassdoor est.)</t>
  </si>
  <si>
    <t>As the Enterprise Data and Analytics Center of Excellence, we empower First Tech business leaders to drive differentiating member experiences and business value by leveraging information and insights. Key responsibilities of the Advanced Analytics Data scientist include interfacing with all business stake holders to formulate the right business questions, address them with scientific rigor, design, implement, test, productize, monitor and document data science assets effectively, evangelize data science to the organization and contribute to rendering First Tech data-driven.
Here's what you can expect from the job and what you need to be successful:
Job Duties
Accelerate stakeholder and First Tech business growth and success with meaningful insights gained via advanced analytics models and solutions targeted to answer the most important business questions
Consult stakeholders about how advanced analytics and a data-driven approach can help them achieve greater success in driving their business units. Evangelize data science and the mission of the Advanced Analytics team. Generate and effectively communicate the stories data tell us for each Advanced Analytics initiative
Work with cross-functional team members to identify use cases, formulate the right questions, suggest scientifically sound ways to address them and prioritize actionable, high-impact insights across a variety of core business areas
Develop end-to-end from data acquisition to production, data pipelines and predictive/prescriptive models on large-scale data sets (structured and unstructured) to address various business problems; develop deep-dive analysis and machine learning models to drive member value and partner success
Research, design, implement and validate cutting-edge algorithms/models to analyze diverse sources of data to achieve targeted outcomes
Deliver informative and effective findings, results and recommendations from statistical analysis to stakeholders (able to articulate the findings clearly to both technical and non-technical audiences)
Initiate and drive projects to completion independently, including helping stakeholders to integrate advanced analytics assets into their operational processes
Recommend ongoing improvements / tuning to methods and algorithms currently in use/production
Work with a team of analysts and cross-functional business teams to provide expertise on mathematical concepts that are leveraged across the breadth of our solutions for the entire organization
Provide technical guidance and mentorship to junior team members on analytics and analysis best practices, solution design as well as lead code/design reviews
Process, cleanse, and verify the integrity of data used for analysis
Essential Skills
3+ years' experience in Analytics/Data Science working with large amounts of data
Ability to analyze a problem, formulate and communicate the right questions and suggest reasonable and effective ways to address them
Expert command of the English language, persuasive written and verbal communication and an ability to effectively tell stories with data
Proficiency in the use of scripting languages (R, Python) and libraries/packages (pandas, numpy, scipy, scikit-learn, XGBoost, PySpark, sparkR, sparklyR etc.)
Experience with AWS, Git, Docker or Kubernetes is preferred
Experience with SQL/Relational databases. Experience with Dataiku is preferred
Strong experience in data mining, NLP, predictive and prescriptive analytics approaches
Deep understanding of machine learning (ML) techniques include clustering, classification, regression, decision trees, neural nets (MXnet, Tensorflow, Keras etc.), support vector machines, genetic algorithms, anomaly detection, association rules, sequential pattern discovery, and text mining
Experience with data visualization tools (Tableau preferred)
Strong analytical and problem solving skills. Ability to translate business objectives into actionable analyses
Comfortable with ambiguity and yet able to steer analytics projects toward clear business goals, testable hypotheses and action-oriented outcomes
A focus on delivering business results including improved end-to-end customer experience and financial metrics.
Able to function effectively in multi-disciplinary teams that include business and technical contributors
Location: Hillsboro, OR 97134
First Tech is not currently offering Visa sponsorship for this position</t>
  </si>
  <si>
    <t>First Tech Federal Credit Union
3.5</t>
  </si>
  <si>
    <t>First Tech Federal Credit Union</t>
  </si>
  <si>
    <t>Hillsboro, OR</t>
  </si>
  <si>
    <t>Associate Data Analyst</t>
  </si>
  <si>
    <t>$34K-$61K (Glassdoor est.)</t>
  </si>
  <si>
    <t>Friday, January 17, 2020
Our Enterprise Data and Analytics group is looking for an Associate Data Analyst to join our growing team in our Worcester Headquarters.
Position summary:
Applies analytical skills to the development and enhancement of unique proprietary business tools that drive the optimization and consolidation of Agent partners business and are strategic differentiator to the unique Hanover business model. Assists in developing tools, processes and reporting analytics in support of business growth and ongoing business needs. Communicates with customers, external partners and internal departments frequently.
This is a full-time, exempt role.
Responsibilities/Essential Functions:
â€¢ With oversight, provides support to complex business/technical processes and tools for multiple products, requiring the use of technical solutions across multiple departments or lines of business. â€¢ Serve as a team member on projects of large scope and moderate to high complexity. Able to work independently with guidance and direction as appropriate.
â€¢ Has aptitude to develop and learn multiple technical business systems enterprise wide.
â€¢ Develop data and reports for field and customers to clearly articulate value to agent partners and customers.
â€¢ Provide timely and accurate analytical support to team supported, ensures results are validated to ensure accuracy.
â€¢ Develop an understanding of business processes and the P&amp;C Insurance business to translate requirements into analytical reporting.
â€¢ Summarize information and effectively communicate analyses in writing and verbally to internal partners.
â€¢ Participate in the development of innovative solutions by approaching problems with curiosity and open-mindedness, using existing information to its fullest potential.
â€¢ Interviews business users to obtain data requirements for applications.
â€¢ Collect, analyze, and report data to meet customer needs.
â€¢ Participate in the development of new tools and process enhancements to enable new capabilities and solutions to drive business growth.
â€¢ Assist in various projects, meet deadlines, and handle multiple priorities in a fast-paced, ever-changing and evolving business environment.
â€¢ Establishing relationships with one or more business partners by building knowledge of business processes/drivers and technical systems.
â€¢ Document processes to allow for consistent approach to future initiatives.
â€¢ Proactively research and apply Best Practices to technology solutions. â€¢ Participating in the development of prototypes for various reporting, system and tools.
â€¢ May research, Prototype and Write research briefs on emerging technologies related to data and analytics.
â€¢ May develop code, tests, debugs and document working data and analytics systems to demonstrate the business value.
â€¢ May apply proven data management techniques, application development methodologies and other technologies to produce comprehensive prototype solutions.
â€¢ May perform source system data analysis.
Position Requirements:
â€¢ Bachelorâ€™s degree or 1+ years of related analytical experience required.
â€¢ Solid understanding of Microsoft Excel.
â€¢ Strong business and financial acumen, has the aptitude to learn.
â€¢ Intellectually curious.
â€¢ Solid analytical and problem solving skills.
â€¢ Strong communication and interpersonal skills.
â€¢ Self-motivated and organized.
â€¢ May require knowledge of programming language and scripting language related to data and integration.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t>
  </si>
  <si>
    <t>The Hanover Insurance Group
3.7</t>
  </si>
  <si>
    <t>The Hanover Insurance Group</t>
  </si>
  <si>
    <t>Worcester, MA</t>
  </si>
  <si>
    <t>$5 to $10 billion (USD)</t>
  </si>
  <si>
    <t>Clinical Data scientist</t>
  </si>
  <si>
    <t>THIS ROLE MUST BE BASED IN SAN DIEGO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Bachelorâ€™s degree required.
ROLE MUST BE BASED IN SAN DIEGO
RELOCATION ASSISTANCE NOT OFFERED WITH THIS ROLE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#LI-PFE
Pfizer is an equal opportunity employer and complies with all applicable equal employment opportunity legislation in each jurisdiction in which it operates.</t>
  </si>
  <si>
    <t>Groton, CT</t>
  </si>
  <si>
    <t>$72K-$120K (Glassdoor est.)</t>
  </si>
  <si>
    <t>Preferred Qualifications
Masters degree or doctorate in statistics or another applied science field or equivalent experience
Considerable experience with statistical tools and packages (e.g., SAS, SPSS, Minitab, R) and methods to incorporate statistical results into analyses
Proficiency in at least one programming language, such as Python, Java or C/C++
Strong knowledge of statistical methods, particularly in the areas of modeling and business analytics
Comfort manipulating and analyzing complex, high-volume, high-dimensionality data from varying sources
Ability to communicate complex quantitative analysis in a clear, precise and actionable manner
Experience with modeling and forecasting
Working knowledge of standard querying with SQL
Advanced hands-on experience with the Microsoft Office suite
Proven track record as a lead resource for the business
Strong written and verbal communication skills
Job Summary
The Data scientist works with business owners and Technology teams to provide deep analysis and guidance on crucial business opportunities across many areas within the company. They draw upon their knowledge and experience in applied statistics, data mining, modeling and forecasting to ensure that results are accurate and clear, providing actionable opportunities for business leaders. The Data scientist must be detail-oriented and highly aware of the impact of their analysis and solutions across the company. They take initiative and focus on finding innovative solutions for a myriad of business challenges.
Responsibilities
Work closely with various teams across the company to identify and solve business challenges utilizing large structured, semi-structured and unstructured data
Drive the collection of new data and the refinement of existing data sources for deep statistical analysis and modeling
Clean data in preparation for analysis and modeling
Perform statistical summaries and tests for relevant business questions
Develop predictive statistical, behavioral or other models via supervised and unsupervised machine learning, statistical analysis and other modeling techniques
Translate business opportunities into data-driven machine learning and modeling solutions that revamp the business process
Deploy applicable models into production system for business use
Perform statistical testing to enhance the predictability of deployed models
Summarize conclusions and solutions for presentation
Develop strong relationships with subject matter experts
Develop best practices for experimentation
Who We Are
Amrock is one of the largest providers of title insurance, property valuations and settlement services in the nation. The company is an authorized agent of the highest-rated title insurers in the industry, and its solutions power many of the nation's largest residential lending institutions. Amrock is a preferred provider to five of the top 20 Fortune 100 companies and many of the largest residential mortgage lenders. The company is based in Detroit and retains regional operating centers in Ohio, California, Pennsylvania and Texas.
Disclaimer
This is an outline of the primary responsibilities of this position. As with everything in life, things change. The tasks and responsibilities can be changed, added to, removed, amended, deleted and modified at any time by the leadership group.</t>
  </si>
  <si>
    <t>Amrock
3.6</t>
  </si>
  <si>
    <t>Amrock</t>
  </si>
  <si>
    <t>Detroit, MI</t>
  </si>
  <si>
    <t>Data scientist / Machine Learning Expert</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</si>
  <si>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worldâ€™s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â€¢Develop and implement methods for extracting patterns and correlations from both internal and external data sources using machine learning toolkits
â€¢Develop workflows for conducting comparative analysis among Novartisâ€™ diverse data sources as well as generalizing approaches developed in-house or externally.
â€¢Enable open-source solutions for internal use and implement cutting-edge published scientific methods.
â€¢Develop customized machine learning solutions including data querying and knowledge extraction.
â€¢Interact and be part of interdisciplinary project teams to drive effective decision-making by mining and developing predictive models
â€¢Develop new skills in the area of cheminformatics and drug discovery and leverage those to accelerate development of new machine learning algorithms
â€¢Keep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â€¢In-depth experience with modern and classical machine learning methods
â€¢Strong statistical foundation with broad knowledge of supervised and unsupervised techniques
â€¢Programming experience (preferred Python, R, C++) preferably in Linux and high-performance computing environments
â€¢Good listener - strong, concise, and consistent written and oral communication
â€¢Talent for communicating stories through data visualizations
â€¢Proven ability to collaborate with others
â€¢A passion for tackling challenging problems and developing creative solutions
â€¢A drive for self-development with a focus on scientific know-how
Additional qualifications that will help in the role:
â€¢Demonstrated impact using machine learning libraries, such as scikit-learn, PyTorch or similar in a cheminformatics context
â€¢Hands on experience with data analysis software such as Spotfire, R-shiny or similar
â€¢Working experience with open-source cheminformatics toolkits such as RDKit
â€¢Working experience with source-code management systems such as Git/github/bitbucket
â€¢Familiar with the foundational concepts in molecular biology, pharmacology or medicine. Working knowledge of medicinal chemistry and drug discovery is a plus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</si>
  <si>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Novartis
3.8</t>
  </si>
  <si>
    <t>Novartis</t>
  </si>
  <si>
    <t>Basel, Switzerland</t>
  </si>
  <si>
    <t>$93K-$149K (Glassdoor est.)</t>
  </si>
  <si>
    <t>Title: Software Engineer, Data Science
Design, develop and implement ML/Analytics features for high-performance cloud monitoring, analytics and optimization software.
Description:
AppFormix team in Juniper is seeking a Data Science engineer to work on the developing sophisticated analytics for our cloud monitoring and optimization platform.
You will be responsible for solving complex problems and designing solutions which will provide the user meaningful insights into health and usage patterns of their cloud infrastructure.
Responsibilities:
â€¢ Design and develop ML/analytics related features by leveraging supervised/unsupervised machine learning algorithms, data science knowledge.
â€¢ Develop tools for anomaly detection, forecast models, capacity planning, metric correlation models which should work at scale for large volumes of time- series data.
â€¢ Work with the team to develop APIs, schemas.
â€¢ Contribute to the test and automation infrastructure by adding more unit tests, system tests to ensure high code quality and reliability.
â€¢ Participate in design discussions and code reviews.
Minimum Qualifications:
â€¢ Bachelorâ€™s or Master's degree or foreign equivalent in Computer Engineering or Computer Science.
â€¢ Proficiency in machine learning, data science. Ability to leverage the knowledge to visualize, design and build machine learning models and heuristics to provide useful insights on cloud platforms resource usage patterns.
â€¢ Proficiency in Python or any other Object Oriented Languages
â€¢ Deep Learning/Machine Learning Frameworks: (Scikit-Learn, TensorFlow, Keras, PySpark ML)
â€¢ Ability to clearly thought out APIs and write clean, efficient code.
â€¢ Ability to handle multiple tasks, prioritize and meet deadlines in a fast-paced work environment.
â€¢ Excellent verbal and written communication skills
Preferred Qualifications:
â€¢ 2+ years of experience in developing ML/Analytics
â€¢ Experience in building highly scalable distributed systems
â€¢ Working knowledge of implementing web services backend
â€¢ Experience with REST APIs
â€¢ Experience with databases (Mongo, Redis, SQL)
Juniper Networks is enrolled in E-VerifyÂ® and will be participating in E-Verify in addition to our Form I-9 process. www.dhs.gov/E-Verify
Juniper Networks is an Equal Opportunity/Affirmative Action Employer.</t>
  </si>
  <si>
    <t>Juniper Networks
3.8</t>
  </si>
  <si>
    <t>Juniper Networks</t>
  </si>
  <si>
    <t>Sunnyvale, CA</t>
  </si>
  <si>
    <t>Telecommunications Services</t>
  </si>
  <si>
    <t>Telecommunications</t>
  </si>
  <si>
    <t>$85K-$140K (Glassdoor est.)</t>
  </si>
  <si>
    <t>New England Biolabs is seeking a Data scientist to build, improve and utilize the varied and complex data sources we use to make excellent biological products.
NEB provides a world-class working environment including high quality computational infrastructure, skilled colleagues, and opportunities to exchange knowledge with internal and external scientists.
Primary Responsibilities:
Construct, extend, and maintain scientific software tools used at NEB to study enzymes and their activities. Collaborate with members of the Research, Product Development, Production, and Quality Control groups to identify patterns and trends in quantitative scientific data.
Required Qualifications and Experience:
Degree in a computational field and meaningful experience working with varied and complex datasets.
Software development skills (Ruby, Python, R, or others).
Appreciation for simple, high-quality, maintainable software.
Enthusiasm for data modeling, storage and visualization.
Demonstrated oral and written communication skills.
Strong work ethic, emphasizing both efficiency and quality of work.
Accessible evidence of software development history (e.g., GitHub).
Passion for learning.
Interest in applications of biologically derived tools to address important challenges.
Preferred Qualifications and Experience:
Expertise with high volume analysis of data from many sources.
Experience with virtualization technologies (kubernetes, cvmfs, lxc).
Experience with infrastructure automation tools (Ansible, Chef, Salt, etc.)
Modern web development skills (HTML5, Rails, Vue.js, etc.).
Cluster computing and scientific workflow frameworks (Galaxy, Nextflow, snakemake, CWL, etc.).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</si>
  <si>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New England Biolabs
4.7</t>
  </si>
  <si>
    <t>New England Biolabs</t>
  </si>
  <si>
    <t>Ipswich, MA</t>
  </si>
  <si>
    <t>Thermo Fisher Scientific, Enzymatics, Illumina</t>
  </si>
  <si>
    <t>Web Data Analyst</t>
  </si>
  <si>
    <t>$77K-$135K (Glassdoor est.)</t>
  </si>
  <si>
    <t>We are looking for a Web Data Analyst to assist with a 6-12+ month project with a client in San Jose
Required Skills / Experience :
BS/MS in Math, Science, Marketing, Econometrics, Computer science or other quantitative discipline
5+ years in web analytics with the eCommerce experience and tracking systems for online behavior.
3+ years in Big data analytics.
3+ years hands on experience in Adobe Analytics UI (Omniture), Adobe Report Builder, Adobe Data Wearhouse and Web clickstream data. Knowledge of heat map applications.
Proven ability to extract, conceptualize and communicate the significant patterns of visitor behavior from web data that identifies important business opportunities.
Deep knowledge of web data and proven record in experiment design (A/B test) as well as building engagement funnel, conversion funnel and other web engagement KPIs.
Proficiency in close loop data analytics - logic development, code execution, data visualization and storytelling.
Ability to articulate optimization opportunities and translate business questions into appropriate statistical techniques.
Significant experience working with Big data, data mining and data modeling that translates into project development, execution and insights delivery.
Demonstrated fluency in working in multi system tracking environment and ability to derive insights based on data collection from different sources.
Outstanding skills in data delivery technologies and tools not limited to Tableau, Excel, PowerPoint/Keynote.
Fluency in SQL, big data applications, CLI commands, scripting languages such as Python/R, statistical applications and data visualization tools (Tableau, Power BI or ClickView)
Passion for data discovery and striving for accuracy.</t>
  </si>
  <si>
    <t>Clarity Insights
4.2</t>
  </si>
  <si>
    <t>Clarity Insights</t>
  </si>
  <si>
    <t>IT Services</t>
  </si>
  <si>
    <t>$82K-$132K (Glassdoor est.)</t>
  </si>
  <si>
    <t>Overview
Are you passionate about changing the world through machine learning and location intelligence? If yes, then itâ€™s the right time to join our team because we are about to do so!
With the IoT revolution (30 billion sensors by 2020), the consumerization of mapping, and location data growing exponentially day after day, location is becoming extremely important to more and more people. We want to enable organizations and businesses to go beyond basic visualization and analytics of such massive data, to the realm of being two or three steps ahead of the game by extracting advanced levels of intelligence from it, predicting important events, and automating significant proportions of their work through AI and machine learning.
We are looking for an entrepreneurial, collaborative person with strong hands-on experience and solid track record with statistical analysis, machine learning, predictive analytics, software engineering, and passion for location to help us on our mission to build world class predictive location analytics solutions for our customers in 160+ countries.
Responsibilities:
Build high-quality prediction systems that solve our customers' business problems by applying data mining and machine learning techniques; doing statistical analysis; and exploring, interpreting, and analyzing datasets for patterns of interest
Work closely with different teams on understanding our customersâ€™ needs to craft and pitch machine learning use cases to them
Model business problems to machine learning ones, mapping business data to dependent and independent features, doing proper feature engineering, iterating with different predictive models, conducting hyper parameter optimization to yield highest prediction accuracy, and deploying the model to production
Help build the data science and machine learning capability inside Esri: develop best practices and patterns for geospatial machine learning, develop reusable technical components for demos and POCs, and identify and help establish needed technology stack and infrastructure
Keep up to date with latest technology trends in machine and deep learning and quickly learn about new frameworks/techniques to be used in projects delivery
Requirements
2+ years of practical machine learning experience, some of which is within established technical organizations
Self-learner with strong communication skills (writing markdown README files, blogs, or how-to instructions)
Experience with applied statistics skills such as distributions, statistical testing, and regression
Software engineering, continuous integration and lifecycle management
Writing in Python, Java, Scala and extensive use of unit tests, Git, and Docker
Ability to perform data extraction, transformation, loading from multiple data sources and sinks
Experience in data visualization such as in Tableau or Jupyter Notebooks
Model building and hyper parameter tuning
Experience with deploying software on AWS, Azure, or other cloud service
Experience in machine learning with deep learning and other supervised, unsupervised, and reinforcement learning methods
Have a fundamental understanding of ML algorithms such as back propagation, ReLU, Bayes, Random Forests, etc.
Experience dealing with massive data sets using big data tools
Experience with time series analysis
Bachelor's in mathematics, statistics, computer science, or related field, depending on position level (master's or PhD preferred)
Recommended Qualifications:
Experience with spatial and GIS concepts
Experience with CUDA/GPU programming
Familiarity with one or more of the following: Hadoop HDFS, Spark, Accumulo, Presto, MongoDB, Elastic Search, Cassandra, HBase, R, Mahout, Pig, and Hive, DC/OS, Kubernetes
#LI-MS1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</si>
  <si>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Esri
3.5</t>
  </si>
  <si>
    <t>Esri</t>
  </si>
  <si>
    <t>Redlands, CA</t>
  </si>
  <si>
    <t>Computer Hardware &amp; Software</t>
  </si>
  <si>
    <t>Pitney Bowes</t>
  </si>
  <si>
    <t>$83K-$137K (Glassdoor est.)</t>
  </si>
  <si>
    <t>STR is a government research contractor specializing in advanced research and development for defense, intelligence, and homeland security applications. We pride ourselves in developing cutting-edge technologies with significant and immediate impact on our national security. Our product is our staff; we prioritize cultivating a team of driven and talented scientists and engineers that together culminate into a premier company.
Every Analyst a Scientist - One of our primary goals is to empower intelligence analysts to be able to study their data like scientists. The tools we develop focus on streamlining intelligence analysis through integrated algorithms and software that provide insight into the geopolitical landscape for use in operational intelligence missions around the world.
The Role:
As a Data scientist, you will live by our motto that â€œData is Destiny.â€ You will work with a diverse collection of massive datasets, including social media, structured and unstructured text, geospatial, time series, and imagery data. You will design, test, and validate statistical tests and machine learning models in support of cutting-edge problems in the national security space. Your expertise as a Data scientist will aid a diverse team of researchers to build state-of-the-art tools and technologies that are deployed to extract and enrich intelligence used by analysts. If you would like to help intelligence and defense analysis keep pace with modern machine learning and software techniques, then this role is for you!
Who you are:
A degree in a scientific field such as Statistics, Mathematics, or Computer Science
Experience in statistical modeling including performance evaluation and uncertainty quantification
Proficiency with a scientific programming language, preferably Python, and familiarity with Numpy, Pandas, and/or Scikit-learn packages
Experience in grooming sparse, incomplete, and noisy datasets
Motivated collaborator and an excellent communicator of ideas to both technical and non-technical audiences
US citizen and willing to obtain a U.S. Security Clearance
Even better:
MS or PhD in a scientific field such as Statistics, Mathematics, Computer Science, or Data Science or 2+ years of relevant work experience
Familiarity with handling and analyzing data at scale, for example using Hadoop, Dask, Spark, and MapReduce
Working knowledge of data store tools such as SQL and Elasticsearch, and experience interacting with databases
Experience with deep learning and neural network training, testing, and evaluation with fluency in Tensorflow or PyTorch
Specialized expertise in a data-rich field such as time-series analysis, graph analytics, geospatial analysis, image processing, or Bayesian programming
Active U.S. Security Clearance
Compensation:
Competitive salary
Comprehensive benefits (Medical, Dental, Vision, Disability, Life)
401k company match
Competitive and flexible paid time off
Continued higher education reimbursement
Profit sharing (Additional match to 401k)
Phone reimbursement plan
And more!
STR is dedicated to fostering a diverse and inclusive workforce where all employees, regardless of race, ethnicity, gender, neurodiversity, or other personal characteristics, feel valued, included, and empowered to achieve their best. We recognize that each employeeâ€™s backgrounds, experiences, and perspectives are essential for providing our customers with innovative solutions to challenging national security problems. STRâ€™s commitment to attracting, retaining, and engaging talented and diverse professionals is demonstrated by our participation, sponsorship, and support in local and national minority organizations.
Applicants must be US Citizens.</t>
  </si>
  <si>
    <t>Systems &amp; Technology Research
4.7</t>
  </si>
  <si>
    <t>Systems &amp; Technology Research</t>
  </si>
  <si>
    <t>Woburn, MA</t>
  </si>
  <si>
    <t>Senior Data scientist</t>
  </si>
  <si>
    <t>$115K-$180K (Glassdoor est.)</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</si>
  <si>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masterâ€™s degree in a relevant field (engineering, life sciences, informatics, automation/control, etc.), Ph.D. preferred
Minimum five yearsâ€™ work experience within Biopharma or Pharma
Minimum five yearsâ€™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</si>
  <si>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Sartorius
3.5</t>
  </si>
  <si>
    <t>Sartorius</t>
  </si>
  <si>
    <t>Fremont, CA</t>
  </si>
  <si>
    <t>Gottingen, Germany</t>
  </si>
  <si>
    <t>Data Engineer</t>
  </si>
  <si>
    <t>$74K-$138K (Glassdoor est.)</t>
  </si>
  <si>
    <t>Lancer Insurance Company is looking for a Data Engineer to develop, maintain, test and evaluate data solutions in support of business goals. The person will also develop data models, corresponding data architecture documents and APIâ€™s. The right candidate should be an excellent communicator and strategic thinker.
Duties and Responsibilities
Create, design and maintain reusable datasets for analysis by Data scientists.
Assess new data sources to better understand availability and quality of data.
Provide governance and best practices of data structures, data integrity, and querying.
Interpret business needs from requests, and rapidly implement effective technical solutions.
Design, implement and enhance ETL (extract, transform and load) processes.
Write SQL queries to answer questions from stakeholders.
Maintain source code repository of scripts (SQL, Python, R) and other data products (dashboards, reports, etc.).
Work with technology teams (BA,QA, Dev and Admin) to understand data capture and testing needs.
Automate and improve creation/maintenance of reports and dashboards.
Skills &amp; Experience
BA/BS or Master's degree with emphasis on coursework of a quantitative nature (e.g., Statistics, Computer Science, Engineering, Mathematics, Data Sciences).
Advanced SQL and relational databases including queries, database definition and schema design.
Python or R experience required.
Writing and maintaining ETL on a variety of structured and unstructured sources.
Experience sourcing data via REST web services.
Excellent written and verbal communication skills.
Microsoft SQL Server, SQL Server Integration Services (SSIS), Business Intelligence Development Studio (BIDS), Excel (pivot tables).
Insurance experience a plus.</t>
  </si>
  <si>
    <t>Lancer Insurance
3.5</t>
  </si>
  <si>
    <t>Lancer Insurance</t>
  </si>
  <si>
    <t>Long Beach, NY</t>
  </si>
  <si>
    <t>$64K-$112K (Glassdoor est.)</t>
  </si>
  <si>
    <t>About the Role:
The Data Analyst plays a critical role turning project requirements into actionable results. The ideal candidate for the position can do a complete life cycle data generation and outline critical information for each stakeholder. This person can analyze business procedures and recommend specific types of data, laying the foundation for predictive models. You'll be a collaborative, cross-functional partner with our Product, Marketing and Engineering teams uncovering insights, formulate and test ideas to accelerate our business.
Responsibilities:
Create factor analyses on customer lifecycle / funnel and conversion, with a focus on product analytics, ranging from onboarding journeys (path analysis) to activation / retention signals
Partner with data engineering to define requirements for data pipelines and warehouse (Snowflake, Athena) data models
Partnering with data science peers to identify gaps, improve quality, and share advanced modeling techniques and learnings.
Work with Product Management, and DevOps as needed to provide SaaS customer adoption/usage insight to be shared with sales, and marketing organizations
Perform extensive data validation/quality assurance analysis within large datasets
Diagnose data-related bugs and ensure they are resolved in a timely manner
Develop and maintain automated dashboards, metric reports and data visualizations (Looker, Mixpanel, Tableau) and train colleagues to use them
Support the business with ad hoc reporting
Develop a high level of expertise with Sauce Labs data by digging into the details, sources and history of the data
Requirements:
3+ years experience in data analysis in B2B companies specifically in Saas
BA or BS required
Experience using SQL, Python and R. Candidates should be equally strong exploring data through both SQL and BI tools.
Strong understanding of different database environments (Mongo, MySQL) including cloud-based ones (AWS)
Familiarity with data warehouse concepts and data models
Experience with modern visualization tools (Looker, Tableau) and/or other data analysis tools
Strong communication skills (both oral and written); Must be able to present results to senior leadership, internal and external stakeholders with the ability to translate between technical metrics and business KPIs.
Excellent organizational, motivational and interpersonal skills, capable of interfacing well at multiple levels within a large organization.
Outstanding analytic and modeling skills, proficient at conceptualizing, implementing, and evaluating highly accurate and scalable advanced analytics solutions to business problems.
Knowledge of health-related analytics concepts such as risk stratification, episode groupers, and benchmarks.
Professional and positive approach in building relationships and quickly gain credibility with senior executives.
A result and success-oriented mentality, conveying a sense of urgency and driving issues to closure while adapting and adjusting to multiple demands, shifting priorities, ambiguity, and rapid change</t>
  </si>
  <si>
    <t>Sauce Labs
4.2</t>
  </si>
  <si>
    <t>Sauce Labs</t>
  </si>
  <si>
    <t>BrowserStack, Selenium Master, Perfecto Mobile</t>
  </si>
  <si>
    <t>$68K-$129K (Glassdoor est.)</t>
  </si>
  <si>
    <t>Position Title: Data Engineer
Persivia is seeking Data Engineer who will help support our customer base as well as our development team. This position requires extracting data from Meditech, Mckesson, Epic and other hospital systems. The qualified candidate will be a Data specialist who exhibits expertise in extracting data from Meditech, and possess strong knowledge focus on data extracts for a Quality Reporting perspective.
Key Activities:
Â· Perform System setup and extraction of medical data from hospitalâ€™s databases.
Â· Maintain XSLT, SQL, and Java scripts for mass loading and rendering of XML files.
Â· Troubleshoot problems reported by customers and help solve technical issues .
Â· Perform coding tasks using C#, .Net and SQL, Java.
Â· Answer questions from customers as well as prospective customers about the features and capabilities of our solutions.
Â· Develop customer-facing documentation for our solutions on an as-needed basis.
Â· Communicate customer needs and wishes to our product team.
Â· Work in highly secure environments.
Required Skills:
Â· Expertise in extracting data from multiple hospital systems.
Â· Ability to maintain and execute XSLT, SQL and Java scripts for batch loading and rendering of XML files.
Â· Hands-on experience working with HL7 (V3 preferred), XML, and web services.
Â· Knowledge of relation databases (SQL Server, Oracle) a huge plus .
Â· Experience working with hospital EMRs such as Meditech, McKesson, Epic and Cerner or with Ambulatory EMRs such as eClinicalWorks, Aprima, NextGen, PracticeFusion and Elation.
Â· Experience working in Java, C#, .Net and MS-SQL.
Â· The ability to be a good listener, and to really understand a customer problem or question and help them solve it.
Â· Bachelorâ€™s degree in Computer Science, technical field, or equivalent experience.
Â· Minimum 4 years of relevant work experience.
Â· Excellent written and verbal communication skills.
Â· Strong customer service skills.
Â· Strong organizational skills.</t>
  </si>
  <si>
    <t>Persivia
3.6</t>
  </si>
  <si>
    <t>Persivia</t>
  </si>
  <si>
    <t>Marlborough, MA</t>
  </si>
  <si>
    <t>Lowell, MA</t>
  </si>
  <si>
    <t>1 to 50 employees</t>
  </si>
  <si>
    <t>Less than $1 million (USD)</t>
  </si>
  <si>
    <t>Data scientist - Algorithms &amp; Inference</t>
  </si>
  <si>
    <t>At Nuna, our mission is to make high-quality healthcare affordable for everyone. We are dedicated to tackling one of our nation's biggest problems with ingenuity, creativity, and a keen moral compass.
Nuna is committed to simple principles: a rigorous understanding of data, modern technology, and most importantly, compassion and care for our fellow human. We want to know what really works, what doesn'tâ€”and why.
Nuna partners with healthcare payers, including government agencies and health plans, to turn data into learnings and information into meaning.
YOUR TEAM
The Mission of Data Science at Nuna is to develop analytic methods and actionable insights that drive accountability and smarter, data-driven decision making in our healthcare system. Team members come from fields such as biomedical informatics, health economics, statistics, and operations research and share a passion for research, experimentation, measurement, and learning. We work daily with Nuna's Engineering, Design, and Product teams to unlock the power of healthcare data in pursuit of high-quality &amp; affordable healthcare.
YOUR IMPACT
We are seeking a talented individual who will be part of a cross-functional team focusing on core R&amp;D efforts for data products at Nuna. Specifically, this individual will participate in the development of methods for measuring health-system and provider performance, forecasting how that performance will change as a function of shifting incentives and surfacing actionable recommendations for improvement. This individual will work closely with Product, Engineering and design teams to help create novel tools and technology that will promote the adoption, operation and success of value based payment models.
YOUR OPPORTUNITIES
As part of Nuna's Data Science team, you will:
Support the creation of technology and data products that facilitate the adoption and operation of value based payment models and proliferation of high quality, cost effective care
Work with subject matter experts and stakeholders, both internal and external to Nuna, to formulate methodologies for measuring healthcare performance
Research and propose analytic approaches for ambiguously-scoped problems
Present solutions to internal and external stakeholders, gather feedback, and iterate on methodologies
Work closely with engineering and product to productize key insights and drive behavior change
YOU BRING
Advanced degrees (PhD or Masters) in quantitative field (Statistics, Economics, Health Policy, Health/Medical Informatics, or similar) or equivalent experience
3+ years of experience with real-world datasets
Prior experience writing production code in a distributed computing environment, and familiarity with associated engineering practices.
Strong understanding of and experience with applied Statistics and Machine Learning
Experience conducting self-directed, quantitative research on ambiguously scoped questions and topics in a business setting
Clear communication skills and the ability to break down problems and generate shared understanding
Strong attention to detail
Ability to work both as part of a team as well as in a self-directed manner
BONUSES
Familiarity with healthcare performance metrics and supporting methodologies (i.e. risk-adjustment and attribution)
Prior work experience with or research on healthcare payers or providers. Of particular relevance: Medicare Advantage, Medicaid Managed Care and the ACA Exchange market segments
Familiarity with shared-risk care models
Experience working with healthcare data, such as claims data, enrollment data or EHR data
Nuna is an Equal Employment Opportunity employer. All qualified applicants will receive consideration for employment without regard to race, color, religion, sex, national origin, age, disability, genetics and/or veteran status.</t>
  </si>
  <si>
    <t>Scientist</t>
  </si>
  <si>
    <t>$52K-$113K (Glassdoor est.)</t>
  </si>
  <si>
    <t>We are a global team of 6000 visionaries, doers, and makers. Our portfolio of over 25 brands touches lives in more than 50 countries. Together, we reimagine good mornings and endless summers, beauty and bonding, confidence and determination.
Playtex Manufacturing, Inc., Scientist, Allendale, NJ â€“ Develop and execute on experimental plans associated with the development of new sun and skin care formulations that are compliant with regulations for intended regions of sale with input from supervisor(s): Design and execution of research investigations consistent with sound, robust scientific investigations that meet international standards and are defensible in front of the scientific community; Demonstrate solid, scientific-based understanding of the principles of concentrated area of science and consumer research; Lead the design and execution of a robust research study that is objective driven and meets the needs of the project team; In-depth functional understanding of technical tools that support testing and data management (automated data collection systems, statistical software, Microsoft Office, Product Lifecycle Management, etc.). Execute on clinical studies associated with SPF, broad spectrum protection, and claims substantiation for new products. Participate in cross functional and project teams as assigned by supervisor. Design, execute and interpret product and sensory investigations in support of business needs and objectives. Lead the development of new work practices for continuous improvement.
Applicant must have a Master of Science degree or foreign equivalent in Chemistry, Pharmaceutical Sciences, Personal Care Science or closely related field and 2 years of professional experience as Scientist or Associate Scientist in Chemistry or any science-based field. Additionally, the applicant must have 1 year of professional experience in: 1. Formulating adult/child/baby OTC sunscreen lotions, creams, and sprays using knowledge and applied skills in emulsion technologies, sunscreen actives, and processing equipment; 2.) Conducting in-vitro sunscreen evaluations using FDA and International (ISO) test methods by means of regulated instrumentation to determine Sun Protecting Factor (SPF) and Critical Wavelength to prove safety and efficacy of products; 3.) Creating and maintaining regulated study files for third party testing such as in-vivo clinical studies and consumer tests in accordance with GDP/OTC standards; 4.) Supporting the resolution and re-launch of out-of-specification products; 5.) Product Lifecycle Management (PLM/SAP) system and formula input trouble-shooting; 6.) Developing and executing strategic formulation experiments using experimental design skills, analyze results; 7.) Installing, operating, and maintaining equipment such as homogenizers, mixers, hot plates, and/or balances; 8.) Documenting physical properties, such as pH, viscosity, density, and microscopy, of sunscreen prototypes in which all data is recorded within a Scientific Notebook using Good Documentation Practice (GDP) methods; and 9) Collaborating with cross-functional R&amp;D to establish adequate parameters and guidelines for new product launches.
Edgewell is an equal opportunity employer, and we prohibit discrimination based on age, color, disability, marital or parental status, national origin, race, religion, sex, sexual orientation, gender identity, veteran status or any other legally protected status in accordance with applicable federal, state and local laws.
Nearest Major Market: New Jersey</t>
  </si>
  <si>
    <t>Edgewell Personal Care
3.4</t>
  </si>
  <si>
    <t>Edgewell Personal Care</t>
  </si>
  <si>
    <t>Allendale, NJ</t>
  </si>
  <si>
    <t>Shelton, CT</t>
  </si>
  <si>
    <t>Consumer Products Manufacturing</t>
  </si>
  <si>
    <t>Manufacturing</t>
  </si>
  <si>
    <t>Unilever, Procter &amp; Gamble, Henkel</t>
  </si>
  <si>
    <t>$110K-$150K(Employer est.)</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</si>
  <si>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Senior Data scientist, you'll join a growing team of Data scientists and engineers, reporting into EQRs Operations organization but working across multiple teams throughout the company. You will be responsible for providing advanced analytic insight and thought leadership to support the needs of EQRs senior executives and their teams. You will support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
Establish and maintain regular, responsive, and timely communications with internal business partners to meet the internal long-range research/consulting objectives and respond to all internal data analytics needs and requests.
Support data-centric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market research providers and constantly evaluate quality to recommend changes where appropriate.
Help to build, document, and maintain best practices, including but not limited to codebase management, work and issue tracking, testing and quality control/assurance measures, data dictionaries, and a documentation hub for both production level code and ad hoc analyses.
Recommend relevant changes to data collection process to enhance Equitys data asset. As assigned, participates in planning and design of non-analytics strategic initiatives to ensure useful information capture is included in execution plans.
Informally lead/coach more junior members of the Data Analytics team.
PREVIOUS EXPERIENCE &amp; REQUIREMENTS
Advanced degree required: Masters degree with 2-3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(Spark, Hadoop/Hive, etc.), machine learning libraries (scikit-learn, caret, etc.), GIS tools, data visualization (Tableau, PowerBI, various web app frameworks)
Experience building in-production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Excellent problem-solving and quantitative skills, including the ability to disaggregate issues, identify root causes, and recommend plausible solutions.
Ability to utilize, create, and analyze GIS and other location-based data and analysis, a plus.
Tolerance for ambiguity required.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
Fuze
calling...
Can't complete call
We're sorry about that. Please try again or contact support if you continue to have issues.
CancelRetry</t>
  </si>
  <si>
    <t>Equity Residential
4.3</t>
  </si>
  <si>
    <t>Equity Residential</t>
  </si>
  <si>
    <t>UDR, AvalonBay Communities, Essex Property Trust</t>
  </si>
  <si>
    <t>Employer Provided Salary:$150K-$160K</t>
  </si>
  <si>
    <t>BPA Services, LLC is seeking a Computer/Data scientist who will support our customer with insights gained from analyzing large volumes of financial, payroll and staffing data. The ideal candidate will be adept at using large data sets to find trends explain outcomes. The candidate should be able to use existing models and create new models to project outcomes and test the effectiveness of different courses of actions.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They must be comfortable working with a wide range of stakeholders and functional teams. The candidate should be open to sharing the analysis, knowledge and results with team members and management.
Responsibilities
Provides assessments regarding current, state-of-the-art and industrial trends in the computer field related to data science
Applies knowledge of computer science concepts and techniques, mathematics, and methods of statistical analysis to develop and apply automated solutions to engineering, scientific or business data acquisition and management problems
Assists with defining computer system requirements to meet customer requirements
Provides improvements to the performance of existing computer systems and software
Development, design, and implementation of data models that meet customer requirements
Work with business analysts to share the customer requirements, current timelines, expectations, and available solutions
Conduct data mining and analyze data from a variety of databases and financial systems to drive optimization and improvement of financial projection.
Assess the effectiveness and accuracy of new data sources and models and data gathering techniques.
Develop custom data models and algorithms to apply to data sets.
Use predictive modeling to increase and optimize customers financial and staffing plans, other business outcomes.
Coordinate with different teams to implement monitor outcomes, generate and present reports to management.
Develop processes and tools to monitor and analyze model performance and data accuracy.
Requirements
15+ years of relevant experience
Bachelorâ€™s Degree in Computer Science or Engineering field
Must have working knowledge of computer languages
Experience with financial modeling
Excellent verbal and written communications skills
Excellent organizational skills and attention to detail.
Ability to multitask, prioritize, and manage time effectively
Excellent customer service skills
Preferred Experience
Knowledge and experience with DELPHI, FPPS and NDC
Knowledge and experience with CMMI documentation and process
BPA Services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</si>
  <si>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BPA Services
5.0</t>
  </si>
  <si>
    <t>BPA Services</t>
  </si>
  <si>
    <t>Washington, DC</t>
  </si>
  <si>
    <t>Alexandria, VA</t>
  </si>
  <si>
    <t>Unknown</t>
  </si>
  <si>
    <t>Lead Data scientist</t>
  </si>
  <si>
    <t>$158K-$211K (Glassdoor est.)</t>
  </si>
  <si>
    <t>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You're an Individual. We're the team for you. Together, let's transform the way the world pays.
You may have noticed that payment has become a very active/hot area in the last several years. Given the strong demands and innovation, this will be a very exciting area in the next 5 to 10 years. VISA is clearly a very strong leader in the payment industry, and is in a fast pace of technology transformation. For a payment system to work well, advance technologies such as data platform, big data, data mining, machine learning, cloud, etc. are critical. In VISA, we have all of these. The Data Platform Department is in the center for many of these technologies and development.
The Data Platform team is a key component of Visa's Technology organization that provides an enriched and valuable ecosystem of data platform and data services that drive innovation for our partners and clients, within Visa and globally. Data is the most valuable asset in Visa. The Data Platform Department is dedicated to develop advanced technology (e.g. Cloud, Machine Learning and Big Data), systems and services to make data secure, high quality, rich, fast, and easy to use, therefore enabling Visa the ability to leverage its data asset in an effective and timely manner to maximize technology/business development and differentiate Visa from others in the payment industry. The department maintains tens of petabytes of data supporting over 100 services for various internal lines of business and external clients.
Position Summary:
To ensure that Visaâ€™s payment technology is truly available to everyone, everywhere requires the success of our key bank or merchant partners and internal business units. The data platform team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Visaâ€™s rich data to tackle meaningful business problems.
This position reports to the Sr. Director of Architecture for Data as a Service team in Data Platform and will be based in Bellevue, WA.
Responsibilities
Be an out-of-the-box thinker who is passionate about brainstorming innovative ways to use our unique data to answer business problems
Communicate with internal and external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Contribute to the Data Platform strategies and roadmap development to meet business objectives with existing or emerging technologies. Ability to translate business concepts to technical terms. Understands and communicates company goals and objectives.
Apply creative thinking/approach to determine technical solutions that further business goals and align with corporate technology strategies, keeping in mind performance, reliability, scalability, usability, security, flexibility, and cost.
Engage with Data Platform customers/partners to understand their needs and provide suggestions/guidance on what data platform techniques are appropriate to solve their problems with pros/cons articulated clearly.
Drive internal proof of concept initiatives. When needed, quickly design and implement a prototype of a system or component with a proper architecture, and then hand over to (may lead) a small group of devs to finish.
Provide mentorship and help team growth especially on technical side.
Can you take on the responsibilities described above? Then please apply! Independent of years of experience or educational background, successful candidates frequently have a mix of the following qualifications:
Experienced technology leader with a minimum of 10+ years of software development experience including 2+ years of data science experience.
Bachelorâ€™s degree in an analytical field such as statistics, operations research, economics, computer science or many others (graduate degree is a plus)
Experience with extracting and aggregating data from large data sets using SQL, Hive or other tools
Competence in Excel, PowerPoint and Tableau
Experience in understanding and analyzing data using statistical software (e.g., Python, SAS, R, Stata or others)
Previous exposure to financial services, credit cards or merchant analytics is a plus, but not required
Technical background in data with deep understanding of issues in multiple areas such as data acquisition and processing, data management, distributed processing, and high availability is required. Experience in statistics, data mining, machine learning and operational excellence of production systems is a plus.
Strong at technical goal setting for a project with actionable success metrics. Good knowledge and experience on measuring a service from user experience angle.
Strong on driving for results and self-motivated, strong learning mindset, with good understanding of related advanced/new technology. Keep up with the technology development in the related areas in the industry, which could be leveraged to enhance current architectures and build durable new ones.
Outstanding verbal, written, presentation, facilitation, and interaction skills, including ability to effectively communicate architectural issues and concepts to multiple organization levels and executive management.
Visa will consider for employment qualified applicants with criminal histories in a manner consistent with EEOC guidelines and applicable local law.</t>
  </si>
  <si>
    <t>Visa Inc.
3.7</t>
  </si>
  <si>
    <t>Visa Inc</t>
  </si>
  <si>
    <t>Bellevue, WA</t>
  </si>
  <si>
    <t>Foster City, CA</t>
  </si>
  <si>
    <t>American Express, Mastercard, Discover</t>
  </si>
  <si>
    <t>$20K-$39K (Glassdoor est.)</t>
  </si>
  <si>
    <t>Intrado is looking for an Associate Data Analyst to add to its team in Longmont, CO. The core focus of this position will be responsible for performing basic, routine data entry tasks including address, telephone, and error correction updates associated with E9-1-1 database maintenance; answer telephone calls daily from customers and respond to messages in a timely manner; research and resolve all types of errors resulting from Service Order Processing (SOI) and No Record Found (NRF) incidents within contractually specified time frames; update telephone numbers (TNs) and Master Street Addressing Guide (MSAG) records, as required.
So, if youâ€™ve been waiting for an opportunity with a multi-billion-dollar company that will allow you to fuse insightful thinking with disciplined execution in order to achieve breakthrough performance, then what are you waiting for? Get your application in today and letâ€™s get started on something BIG.
Education
â€¢High school diploma or GED required.
Experience
â€¢Minimum one-year data collection or data entry experience required.
Other
â€¢Basic knowledge of MS Word, PowerPoint, Excel, and Outlook required.
â€¢Must successfully meet minimum score on data entry test.
Connecting people with each other and the right information is mission-critical. Intrado, formerly West,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And we do it with a laser focus on reliability. leading provider of technology-driven, communication services, serving Fortune 1000 companies and other clients in a variety of industries, including telecommunications, retail, financial services, public safety, technology and healthcare. For more than 20 years, we have been leading the way in hosted and cloud-based solutions. We focus on four complementary components of the UC spectrum: Conferencing &amp; Collaboration, Managed Voice, Network Services and Digital Media Services
Intrado Digital Communications Services, formerly a part of Nasdaq corporate solutions, provides additional Public relations solutions so clients can access the latest innovations in communications technology, including reach and engage media, investors, employees and key stakeholders, and gain actionable insight into the performance of their campaigns and communications.
Applications will be accepted through 4/6/2020.
Equal Employment Opportunity/Veterans/Disabled
PLEASE NOTE:
â€¢Intrado has strict background check requirements both pre-employment and throughout employment.
â€¢Depending upon the position and/or access required, applicants and personnel may be required to successfully complete additional background checks including, but not limited to customer background checks, Criminal Justice Information Services certification, and criminal history check, fingerprinting and training.
â€¢The company also runs a motor vehicle record check as part of the background check process.
â€¢The Company conducts pre-employment drug screening and periodic screening during employment.
â€¢Marijuana remains an illegal drug under Federal law. We have Federal contracts that require us to be compliant with the Federal Drug Free Workplace Act.
â€¢Intrado is a tobacco-free workplace.</t>
  </si>
  <si>
    <t>Intrado
3.1</t>
  </si>
  <si>
    <t>Intrado</t>
  </si>
  <si>
    <t>Longmont, CO</t>
  </si>
  <si>
    <t>Omaha, NE</t>
  </si>
  <si>
    <t>Spectral Scientist/Engineer</t>
  </si>
  <si>
    <t>$56K-$117K (Glassdoor est.)</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</si>
  <si>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Spectral Scientist/Engineer
Description:
The Spectral Scientist will provide technical analysis, product enhancement, and subject matter expertise to support the National Air and Space Intelligence Center (NASIC) at Wright-Patterson AFB. The candidate will conduct in-depth scientific analysis, research algorithmic techniques, develop prototype software, determine software settings, evaluate spectral data from new sensors, and improve technical workflows to increase NASIC multispectral &amp; hyperspectral analytic capabilities and provide valuable intelligence. Analysis and research findings will typically be delivered in an intelligence report or briefing with supporting graphics and documentation.
Job Duties:
â€¢Perform in-depth spectral studies and analyses including formulating parameters and factors to be considered, and validates the results
â€¢Analyze data in the application of spectral technology to solve intelligence problem sets
â€¢Coordinate with analysts from other intelligence disciplines
â€¢Prepare and present briefings and update internal report tracking metrics for analysis
â€¢Work independently and in a team environment
â€¢May require technical leadership and directing the work of other staff members
Required Qualifications:
â€¢Bachelor/Master degree in engineering, remote sensing, science or mathematics and, or geology with applicable experience, PhD desired but not required.
â€¢Demonstrated knowledge of ISR data processing, exploitation, and dissemination (PED)
â€¢Ability to work independently and in a team environment
â€¢Strong oral and written communication skills
â€¢Strong technical writing and briefing skills
Security Requirements: Active TS/SCI security clearance required.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</si>
  <si>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Centauri
4.7</t>
  </si>
  <si>
    <t>Centauri</t>
  </si>
  <si>
    <t>Beavercreek, OH</t>
  </si>
  <si>
    <t>TASC, Vencore, Booz Allen Hamilton</t>
  </si>
  <si>
    <t>College Hire - Data scientist - Open to December 2019 Graduates</t>
  </si>
  <si>
    <t>$63K-$99K (Glassdoor est.)</t>
  </si>
  <si>
    <t>Description
Caterpillar's legacy of industry leadership dates back to 1925. We have a global footprint with product in more than 180 countries. Caterpillar is a Fortune 50 company that makes up the most diverse product line in the industry with more than 300 products. We work in industries that provide long-term economic value: commodities (mining, oil and gas); infrastructure (heavy construction, rail, paving, quarry and aggregate); and building construction (residential, commercial, standby power, industrial engines and forestry).
At Caterpillar you will have global exposure and opportunities, deep employee and leadership development resources and a compelling career path to make it possible to have the flexibility and excitement of a diverse career without needing to "start over" at a new company. Even while building deep expertise in one function, our employees can experience different career opportunities by moving between our many business units, locations and product lines throughout their career.
Responsibilities;
Conduct data analytics project using R and data visualization tools (Tableau or Pentaho Business Intelligence Suite)
Assist staff data analyst with constructing Extract-Transform-Load transformations to connect data from ship installations to the BI reporting data mart
Assist in the development and management of relational databases
Assist staff reliability engineers with research into systems engineering analysis of shipboard systems to develop value-based case studies for customers
January 2020 Start Dates
If you are interested in applying for this position, please attach a copy of your resume and an unofficial copy of your transcripts, to your application.
Qualifications
Basic Qualifications;
Must be enrolled full time at a 4-year accredited university/college in one of the following degree programs: Computer Science, mathematics, statistics, systems engineering, or other equivalent technical field
Applicant must be able to work up to 40 hours per week
Applicant must be able to work on site at the Peoria, Illinois location
3.0 GPA or higher
Desired Qualifications:
Able to work independently with some supervision
Expertise in Business Intelligence reporting, Tableau and/or Pentaho Business Intelligence Suite preferred
Experience with JDBC databases
Experience with Java
Experience R
Experience with ETL processes
Strong communication and presentation skills
Caterpillar is not currently hiring individuals for this position who now or in the future require sponsorship for employment visa status; however, as a global company, Caterpillar offers many job opportunities outside of the U.S. which can be found through our employment website at www.caterpillar.com/careers.]]&gt;</t>
  </si>
  <si>
    <t>Caterpillar
3.7</t>
  </si>
  <si>
    <t>Caterpillar</t>
  </si>
  <si>
    <t>Peoria, IL</t>
  </si>
  <si>
    <t>Deerfield, IL</t>
  </si>
  <si>
    <t>Industrial Manufacturing</t>
  </si>
  <si>
    <t>John Deere, Komatsu, CNH Industrial</t>
  </si>
  <si>
    <t>$68K-$114K (Glassdoor est.)</t>
  </si>
  <si>
    <t>Overview:
Blazing a new trail, we are further developing our Insight Marketing team to include the data science discipline. We are looking for candidates who love learning, questioning the status quo, and finding data-backed ways to "do-it better''. We need a self-starter to tackle algorithmic modeling, what-if analysis, attribution, and more. Your work will be on the front-edge of one of the most innovative Automotive advertisers (rated "Genius" by L2 think tank). As we continue to develop our big data team you will wear many hats and will be responsible for a fair amount of trail blazing. You will function as a combination of a Data scientist, data engineer, and project manager. Together, you and your trusty Junior Data Analyst, will accomplish many things.
Purpose:
The Data scientist position requires a multidisciplinary approach to technology, business, and marketing applied together to unlock insights hidden within our marketing data. You'll use your talent for breaking down business challenges into data-driven problems that guide performance gains for one of the world's largest Automotive manufacturers. You will create predictive and prescriptive models by detecting and exploiting patterns in massive data sets. You will also create data visualizations and give presentations that will help key stakeholders in the decision making process.
Desired Qualifications:
We need people that feel comfortable across the entire spectrum of data science, from collaborating across teams and brainstorming on the whiteboard, all the way to implementing and testing their models. If you are detail oriented and passionate about leveraging data, statistics, and improving client outcomes, this position is for you.
Responsibilities:
Perform exploratory data analysis
generate and test working hypotheses in a cross-silo collaborative environment
Prepare and analyze historical data and identify patterns
Demonstrate expertise in deriving insights from structured, semi-structured, and unstructured datasets
Must have developed and deployed data-backed solutions in the domain of marketing
Designing and implementing your own algorithms and data structures
Other Qualifications:
Experience manipulating big and noisy data sets (e.q. SQL, server log file)
Experience working in big data framework (Hadoop, NoSQL, BigQuery, etc)
Experience and knowledge of data storage, data management, and big data processing tools preferred
Strong background in statistics
Experience with scripting and rapid prototyping using python
Data mining experience (using python/pandas)
Experience with Machine learning
Knowledge of data visualization tools (tableau, datastudio, matplotlib)
Microsoft Office - Excel, PowerPoint, Word expert proficiency
The responsibilities are many, various, and not limited to those written in this document.
Required Skills
Required Experience
Job Location
Fort Lauderdale, US-FL</t>
  </si>
  <si>
    <t>Zimmerman Advertising
3.8</t>
  </si>
  <si>
    <t>Zimmerman Advertising</t>
  </si>
  <si>
    <t>Fort Lauderdale, FL</t>
  </si>
  <si>
    <t>Data scientist, Office of Data Science</t>
  </si>
  <si>
    <t>Help shape the future of Data Science across Liberty!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Responsibilities:
Work on cross-functional R&amp;D teams, including ODS and business-unit Data scientists/analysts, doing hands on ML research in areas such as computer vision, natural language processing, interpretable ML, and privacy preserving ML.
Accelerate the deployment of reproducible ML models by helping the business set and apply current best practices, including the use of open source software, container-based or serverless cloud platforms, and self-service operating models.
Develop common DS/ML tools and infrastructure across the business.
Set the standards for statistical testing and experimental design, as well as other quality standards such as testing coverage, code review, etc. for data science
Work with product owners and business units across Liberty to identify new opportunities where the ODS can accelerate research and development of DS and ML tools and techniques
The actual internal level/grade for this role will depend on the candidate's overall experience and skill level.
Qualifications:
Bachelor's degree in Statistics, Economics, Computer Science, or any quantitative discipline with relevant work experience, required; advanced degree a definite plus.
Extensive experience analyzing data and a broad understanding of core statistical and ML techniques.
Demonstrated experience in deep learning, computer vision, natural language processing, and/or interpretable machine learning.
Demonstrated proficiency in R or Python required.
Possess strong analytical, strategic, project management, decision-making and problem-solving skills.
Demonstrated ability to perform high quality work both independently and collaboratively.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</si>
  <si>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Liberty Mutual Insurance
3.3</t>
  </si>
  <si>
    <t>Liberty Mutual Insurance</t>
  </si>
  <si>
    <t>Boston, MA</t>
  </si>
  <si>
    <t>Travelers, Allstate, State Farm</t>
  </si>
  <si>
    <t>Data Science Analyst</t>
  </si>
  <si>
    <t>$41K-$95K (Glassdoor est.)</t>
  </si>
  <si>
    <t>Torch Technologies is seeking a Junior- to MId-Level Data Science Analyst to support modernizing our BMDS system analysis capability. The ideal candidate is adept at manipulating large data sets to identify trends and generate metric to better understand BMDS system performance. They must be comfortable working with a wide range of stakeholders and functional teams. The right candidate will have a passion for discovering solutions hidden in large data sets and working with stakeholders to improve our processes and development of analytical results that we provide to the BMDS community. Good communication and presentation skills are required. Experience with performing BMDS analysis of is desired. Must possess the ability to clearly express ideas/concepts, perform as part of a team, and be capable of operating in a multi-tasking environment. Other activities include establishing requirements for evaluation tools and processes, providing analytical support to the test planning process, and development and coordination of analytical results within the BMDS community
Job Requirements:
B.S. Degree in computer science or mathematics
3-10 years experience
Experience using computer languages (R, Python, SLQ, etc.) and visualization tools (Tableau) to manipulate data and draw insights from large data sets.
Experience evaluating and analyzing data to evaluate systems and performance
Excellent written and verbal skills
Proficiency with MSOffice (Word, Excel and PowerPoint).
DOD Secret Security Clearance
Desired Qualifications
Experience in analysis of MDA Ballistic Missile Defense System (BMDS) elements</t>
  </si>
  <si>
    <t>Torch Technologies, Inc.
4.6</t>
  </si>
  <si>
    <t>Torch Technologies, Inc</t>
  </si>
  <si>
    <t>Huntsville, AL</t>
  </si>
  <si>
    <t>$86K-$144K (Glassdoor est.)</t>
  </si>
  <si>
    <t>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2-4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</si>
  <si>
    <t>Swiss Re
3.7</t>
  </si>
  <si>
    <t>Swiss Re</t>
  </si>
  <si>
    <t>Armonk, NY</t>
  </si>
  <si>
    <t>Zurich, Switzerland</t>
  </si>
  <si>
    <t>Munich Re, Hannover RE, SCOR</t>
  </si>
  <si>
    <t>$80K-$139K (Glassdoor est.)</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</si>
  <si>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The Data/Systems Engineer plays a dual role of analyzing and modeling data, as well as managing and developing systems. The candidate applying for this position should be able to work across disciplines and organizations; identifying requirements, implementing good data governance principles, and producing logical data models. The qualified applicant will be expected to work directly with internal customers to develop strategies to meet their specific needs, while at the same time developing a common core approach to extend solutions to other disciplines and organizations.
Responsibilities:
Support the Infrastructure team's mission of continuous improvement through data driven processes and tools. Work with customers to define requirements for systems and metrics Perform Data Analysis of data vaults to find commonality and develop logical models Convert requirements into actions and models Identify critical problems and the steps required to resolve them Provide cost and data analysis and guidance to high level requirements for project teams
Qualifications:
Basic Qualifications:
Bachelor's in Statistics, Engineering or related field and a minimum of 2 years of related experience
Experience in Data management, Data Engineering, or Data Science Experience with R or similar statistical languages
1-2 years of experience using SQL to query databases (Oracle, SQL Server)
Preferred Qualifications:
1-2 years of experience with web development: HTML, CSS and JavaScript
Background in development and production of electronic and RF components, or a degree in a related field
Experience with Business Objects, Tableau, or other charting tools
Experience with shop floor systems
Experience with the Software Development lifecycle, and both Agile and Waterfall projects
Experience with electrical and mechanical data management systems
Data analytics and visualization, statistics
Database query experience
Experience with Excel Macros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</si>
  <si>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3.7</t>
  </si>
  <si>
    <t>Northrop Grumman</t>
  </si>
  <si>
    <t>San Diego, CA</t>
  </si>
  <si>
    <t>Falls Church, VA</t>
  </si>
  <si>
    <t>$56K-$95K (Glassdoor est.)</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</si>
  <si>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Sartorius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bachelorâ€™s degree in a relevant field (engineering, life sciences, informatics, etc.), masterâ€™s degree preferred
Minimum two yearsâ€™ work experience within Biopharma or Pharma
Minimum two yearsâ€™ working knowledge of applied statistics such as MVDA, DOE, MSPC, PAT, QbD, Model Predictive Control (MPC), MMPC, AI/Machine learning
Bioprocess knowledge preferred
Familiarity with Umetrics Suite of Data Analytics Solutions preferred (MODDE, SIMCA, SIMCA-online, Control Advisor, Active Dashboard)
Working knowledge of prescriptive analytics a plus
Working knowledge of Python scripting preferred
Working knowledge of MATLAB, data historians &amp; control strategy a plus
Teaching, consulting and project management experience a plus
Excellent communications skills, strong presentation skills a plus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</si>
  <si>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$120K-$189K (Glassdoor est.)</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</si>
  <si>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</si>
  <si>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Netskope
4.1</t>
  </si>
  <si>
    <t>Netskope</t>
  </si>
  <si>
    <t>Santa Clara, CA</t>
  </si>
  <si>
    <t>Skyhigh Networks, Zscaler, NortonLifeLock</t>
  </si>
  <si>
    <t>$111K-$176K (Glassdoor est.)</t>
  </si>
  <si>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</si>
  <si>
    <t>1904labs
4.7</t>
  </si>
  <si>
    <t>1904labs</t>
  </si>
  <si>
    <t>Saint Louis, MO</t>
  </si>
  <si>
    <t>Slalom, Daugherty Business Solutions</t>
  </si>
  <si>
    <t>Overview
Everyone wants to work with people they respect. Even better if you can work with a company you respect. We have both at The David J. Joseph Company, and a 135+ year track record on operating an ethical business with a positive work culture. It may sound clichÃ©, but itâ€™s true. Weâ€™re a big, global company that still feels small.
Working at the David J. Joseph Company is unique. We offer employment in diverse settings such as traditional corporate headquarters, dynamic sales locations, and scrap recycling facilities. This workplace diversity gives our employees the variety they crave and the exposure to a global business. A career at The David J. Joseph Company is ideal for self-starters seeking to make an impact on our company and their careers.
The David J. Joseph Company (DJJ), founded in 1885, is a world leader in scrap metal recycling &amp; trading. With over 80 locations, the Joseph Company is headquartered in Cincinnati, Ohio and is a wholly-owned subsidiary of Nucor Corporation (NUE) a Fortune 200 Company.
Responsibilities
Partners with the business to gather requirements, understand business processes, and propose solutions for key business problems
Develops, tests and productionalizes predictive, machine learning, data mining and optimization models
Architects data pipelines and develops best practices for integrating analytics and predictive models into data warehouse, semantic, and data visualization layers
Works collaboratively with data developers to build end-to-end data solutions
Leverages databases, third-party data repositories, and other data sources to build ad-hoc and reusable data models
Engineers raw data sets for use as input into analytics models, and develops design patterns for repeatable data cleansing
Creates and implements tools to track model performance, metadata and accuracy; refactoring models as necessary
Trains data team members in advanced analytics techniques
Utilizes data visualization tools to create stories and presentations for business leadership
Performs other duties as assigned
Qualifications
Bachelorâ€™s or Masterâ€™s degree in Mathematics, Statistics, Data Analytics, Computer Science or equivalent
Five plus yearsâ€™ development experience with a statistical programming language (R or Python)
Five plus yearsâ€™ development experience utilizing SQL to extract and prepare data
Five plus yearsâ€™ experience developing and implementing predictive analytics models
Five plus yearsâ€™ experience with data visualization tools (e.g. PowerBI, Tableau, MicroStrategy, ggplot)
Self-starter and ability to work independently and directly with key business customers
Must be detail-oriented with the ability to manage multiple assignments effectively.
Requires effective communication skills to convey status, ideas and concepts in a team environment.
Requires professional demeanor with a high degree of flexibility, responsiveness and self-direction
Preferred experience with data warehouse modeling and ETL
Benefits
We offer a competitive compensation and benefit package including paid training, bonus program, medical, dental, vision, life and disability coverage, vacation, paid holidays, a 401(k) plan with match, tuition reimbursement and other great benefits.
EEO Statement
The David J Joseph Company (DJJ) is a drug-free workplace and conducts pre-employment testing as a condition of employment.DJJ is an equal opportunity employer. Qualified applicants will receive consideration for employment without regard to race, color, ethnicity, religion, creed, sex, pregnancy, lactation/breastfeeding, sexual orientation, gender identity or expression, national origin, citizenship, ancestry, age, marital status, familial status, disability, genetic information, protected veteran status, military status, or any other characteristic protected by local, state, or federal laws, rules, or regulations. DJJ hires and promotes individuals solely on the basis of their qualifications for the job to be filled. If youâ€™d like more information on your EEO rights under the law, please click here.
DJJ reasonably accommodates qualified individuals with disabilities to enable them to receive equal employment opportunity and/or perform the essential functions of the job, unless the accommodation would impose an undue hardship to the Company. This applies to all applicants and teammates.DJJ also provides a work environment in which each teammate is able to be productive and work to the best of his or her ability. We do not condone or tolerate an atmosphere of intimidation or harassment. We expect and require the cooperation of all teammates in maintaining an atmosphere free from discrimination and harassment with mutual respect by and for all teammates and applicants.
E-Verify Information | E-Verify Notice
EJN
EJN</t>
  </si>
  <si>
    <t>The David J. Joseph Company
4.4</t>
  </si>
  <si>
    <t>The David J. Joseph Company</t>
  </si>
  <si>
    <t>Cincinnati, OH</t>
  </si>
  <si>
    <t>Metals Brokers</t>
  </si>
  <si>
    <t>Mining &amp; Metals</t>
  </si>
  <si>
    <t>$84K-$146K (Glassdoor est.)</t>
  </si>
  <si>
    <t>USEReady is looking for 2-3 Data scientist to join our Team:
Predictive models in R or Python
Large scale distributed computing and analytics (Hadoop, Spark)
Detailed Knowledge of SQL
Data Cleaning and Preparation
Machine Learning and Text Mining
Analytics &amp; Statistical modelling, NLP
Azure, AWS, Google Cloud
Data Bricks Experience is a plus
Immediate Interviews!!
About USEREady:
Please visit our website at www.useready.com
USEReady Inc. was founded in 2011 and our mission is to help organizations succeed by fast tracking their business performance. We relentlessly strive towards value-driven innovation using advanced BI, data management, and infrastructure management services.
With offices in New York, New Jersey and Bangalore, our global delivery service is enriched with winning strategies, technology expertise and customer fanaticism. We have a proven track record of success in various domains such as capital markets, insurance, healthcare, pharma, retail and media.
Ranked #113 in Inc. 5000
Red Herring Top 100 North America Winner
Tableau Gold Partner for 5 consecutive years
Tableau Services Partner of the Year 2015
Tableau Services &amp; Training and Alliance partner nominee of the year 2016
Alteryx, Collibra, Snowflake, AWS &amp; Microsoft Partner
Key partners for Informatica
2017 Tableau Software Partner Award Winners
2018 Tableau Marketing Innovation Award</t>
  </si>
  <si>
    <t>USEReady
4.3</t>
  </si>
  <si>
    <t>USEReady</t>
  </si>
  <si>
    <t>Senior Risk Data scientist</t>
  </si>
  <si>
    <t>$107K-$172K (Glassdoor est.)</t>
  </si>
  <si>
    <t>About Bill.com
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
Mission: We are looking for a talented, enthusiastic and dedicated data science leader to join Bill.comâ€™s Risk Management team. The incumbent will be responsible for managing junior Data scientists as well as leading key projects associated with predictive fraud detection, transaction risk modeling and loss mitigation at Bill.com. This position requires a person who has experience with developing machine learning models and performing analytics preferably in risk domain.
Professional Experience/Background to be successful in this role:
Minimum 5 years (with M.S. degree) or 3 years (with PhD) of industry experience in data science
An advanced degree (M.S., PhD.), preferably in Statistics, Physical Sciences, Computer Science, Economics, or a related technical field
Strong track record of performing data analysis and statistical modeling using SQL, SAS or similar tools
Mastery of a wide range of Machine Learning techniques, tools, and methodologies with a demonstrated capability to apply them to a broad range of business problems and data sources
Machine Learning techniques include clustering, classification, regression, decision trees, neural nets, anomaly detection etc.
Ability to clearly communicate complex results to technical experts, business partners, and executives
Comfortable with ambiguity and yet able to steer analytics projects toward clear business goals, testable hypotheses and action-oriented outcomes
Desirable to have experience solving problems related to risk using data science and analytics
Experience with implementation of Machine Learning models
Prior team management and payment risk experience is a plus
Competencies (Attributes needed to be successful in this role):
Functional/Technical Expertise
Thought leadership/People leadership
Learning Abilities/Tech Savvy
Communication
Team Player
Bill.com Culture:
â— Humble â€“ No ego
â— Fun â€“ Celebrate the moments
â— Authentic â€“ We are who we are
â— Passionate â€“ Love what you do
â— Dedicated â€“ To each other and the customer
Our Applicant Privacy Notice describes how Bill.com treats the personal information it receives from applicants.</t>
  </si>
  <si>
    <t>Bill.com
3.8</t>
  </si>
  <si>
    <t>Bill.com</t>
  </si>
  <si>
    <t>Palo Alto, CA</t>
  </si>
  <si>
    <t>Financial Transaction Processing</t>
  </si>
  <si>
    <t>Data scientist in Artificial Intelligence Early Career</t>
  </si>
  <si>
    <t>$49K-$85K (Glassdoor est.)</t>
  </si>
  <si>
    <t>*Organization and Job ID**
Job ID: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deep learning research. Research of interest includes the development, implementation, and resulting analyses related to quantitative social science, human language technologies, computer vision, real-time streaming algorithms, national security, disaster response and recovery, health security, image/video understanding and other related fields.
The Data scientist in applied machine learning should have the following attributes:
+ Familiar with existing deep learning libraries (e.g., TensorFlow, PyTorch, Caffe2) and machine learning packages (i.e. sklearn)
+ Experience applying machine learning to domain specific applications, such as geospatial intelligence, natural language processing, behavioral modeling, social computing, time series prediction, computer vision, etc.
+ Ability to contribute that knowledge to the academic and research strength of PNNL and have experience writing scientific publications demonstrating their insight and discovery.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with 0-1 years' experience or a Master's degree with 0 years' experience is required.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_2020-03-24_
_Closing Date:_ _2020-04-07_</t>
  </si>
  <si>
    <t>Pacific Northwest National Laboratory
3.8</t>
  </si>
  <si>
    <t>Pacific Northwest National Laboratory</t>
  </si>
  <si>
    <t>$61K-$109K (Glassdoor est.)</t>
  </si>
  <si>
    <t>Description
The core data science team at Dick's Sporting Goods is seeking a Data scientist to support product teams within the technology organization. The team builds end-to-end machine learning solutions that drive business value in all parts of the organization. A few examples of projects that the team is currently working on are demand forecasting, search algorithm optimization, supply chain optimization, and visual search. We are looking for diverse teammates with strong technical skills who also have a passion for learning and deploying the latest machine learning algorithms. An ideal candidate will have a knowledge base in forecasting and/or optimization.
The Role You'll Play:
Machine Learning Applications &amp; Analyses
Apply machine learning and data mining techniques to extract actionable insights from large-scale, high-dimensional data.
Build end-to-end algorithmic solutions that focus on improving the customer's experience both in-store and on our website.
Compile data from disparate data sources leveraging both qualitative and quantitative data to build holistic views of customer's experience.
Communicate and present complex analyses and models to all levels of leadership across the organization.
Client Liaison
Work with a variety of business units throughout the organization to help translate their requirements into specific analytical deliverables.
Continue to improve and advance communications and collaborations amongst the various analytics teams and business units.
Training
Lead or support formal and/or informal training for team members on the various tools used for team members within the analytics team or client teams.
Qualifications
Education
Master's Degree Preferred In: Statistics, Computer Science, Operations Research, Engineering, Mathematics, Economics, or other quantitative fields
Additional experience will be considered in lieu of an advanced degree.
Experience/Technology
One to three years of experience
Statistics / Machine Learning with applications in R or Python.
Practical experience with SQL or a SQL-like language.
Creating visualizations and presentations for non-technical users.
Bonus Points
Publication in top conferences or journals
Experience applying machine learning techniques in a retail environment
Experience with Kubernetes based systems such as Kubeflow
Experience with any of the following: time-series forecasting and/or optimization
Experience in a deep learning framework such as Tensorflow or PyTorch</t>
  </si>
  <si>
    <t>DICK'S Sporting Goods - Corporate
3.8</t>
  </si>
  <si>
    <t>DICK'S Sporting Goods - Corporate</t>
  </si>
  <si>
    <t>Coraopolis, PA</t>
  </si>
  <si>
    <t>Sporting Goods Stores</t>
  </si>
  <si>
    <t>REI, Academy Sports + Outdoors, Cabela's</t>
  </si>
  <si>
    <t>$88K-$148K (Glassdoor est.)</t>
  </si>
  <si>
    <t>POSITION SUMMARY:
The Data scientist is a highly motivated and experienced individual who likes to work in a multi-disciplinary team.The Data scientist will be instrumental in the analysis and interpretation of high-throughput molecular data.Additionally, the individual in this role should have solid Data Sciences background and be strongly goal-oriented with a focus on real-world impact.
ESSENTIAL DUTIES AND RESPONSIBILITIES:
Statistical and bioinformatics analyses of high-throughput molecular data
Interaction with internal and external collaborators to understand, design and develop the requested solutions
Development and execution of data analysis protocols to support company's discovery pipeline
Presentation of scientific results internally and externally
Preparation and submission of scientific manuscripts for review and publication
Other duties as assigned
REQUIREMENTS:
Requires a PhD in Bioinformatics, Statistics, Applied Math, Computer Sciences or related field with a 0-3 years of experience; or a MS with 5-7 years of industry experience
Proficiency in R is required. Experience in Bioconductor is preferred
Experience in Linux and Big Data technologies
Experience in Scala, C, Python and MySQL is a plus
Experience in working with NGS is a plus
Proven ability to find creative and practical solutions to complex problems
Proven experience in applying Data Science methodologies to extract, process and transform data from multiple sources
Proven ability to deliver outputs in a comprehensive format that highlights major trends, avoid miss-interpretations and value the conclusions
Proven ability to demonstrate attention to detail and record keeping
Quick learner, extremely flexible and adaptable to the needs of internal collaborators in a dynamic environment
Ability to efficiently work in multiple projects
Excellent communication and interpersonal skills
Must be able to work in a team-oriented environment</t>
  </si>
  <si>
    <t>Berg Health
2.8</t>
  </si>
  <si>
    <t>Berg Health</t>
  </si>
  <si>
    <t>Framingham, MA</t>
  </si>
  <si>
    <t>$60K-$99K (Glassdoor est.)</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</si>
  <si>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weâ€™re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â€“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worldâ€™s largest companies and government agencies trust Oversight to identify enterprise spend risk no matter where it resides in their organization. Oversightâ€™s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</si>
  <si>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Oversight Systems
4.7</t>
  </si>
  <si>
    <t>Oversight Systems</t>
  </si>
  <si>
    <t>Atlanta, GA</t>
  </si>
  <si>
    <t>Data scientist - Research</t>
  </si>
  <si>
    <t>$41K-$72K (Glassdoor est.)</t>
  </si>
  <si>
    <t>Do you have a passion for using data science to unlock insights and solve complex business challenges? If you want to make a positive impact in a growing area of a client-centric agency that serves some of the world's biggest brands as partners in leveraging the power of customers, this role could be for you.
C Space is hiring a Data scientist - Research to work closely with our internal teams and clients to help companies integrate the customer into their business. We are looking for someone who can be a key contributor in an area which is becoming increasingly important to our business. You'll be driven to deliver impact and solve some of the most challenging data science problems our clients face. Most importantly, you will be making a real difference in helping brands become more customer-focused and make their business more human.
C Space is a customer agency. Our mission is to make business more human. We create rapid insight and business change by solving problems from the customer's perspective for 200+ of the world's best-known brands. Our promise to our clients is 'Customer Inspired Growth' and to be effective at this we need to combine art AND science, human stories AND robust data to build confidence and unlock insights. That's why your impact in this role will be so critical to our success.
What You'll Do
In this position, you'll play a key role pioneering data-analytics work with some of the world's largest brands. Our clients are looking for solutions to their business problems that allow for a broad range of data as input. You will work closely with various teams of researchers, consultants and clients to scope, lead, and execute various projects that could involve statistical modeling, machine learning â€“ supervised and unsupervised â€“ to support AI-driven solutions, as well as ETL projects. This includes:
Collaborate with internal and external client stakeholders to determine appropriate proof points, specify, build, and use data structures to support an analysis plan
Work with clients to determine how to best marry and leverage data to produce confidence in decision-making
Scope problems from a technical perspective with Data scientists, business analysts, and statisticians
Maintain C Space's new suite of primarily SQL based reporting tools (Periscope Data, Tableau, etc.) to support internal and/or client work
Support business development and delivery efforts to help grow the data &amp; analytics business and/or expand existing lines of data &amp; analytics business
Deliver presentations to internal clients and researcher team mates that communicate a logical, compelling and cohesive stories using data
Participate in a culture of continuous education - keeping abreast of emerging analysis techniques and market trends, bringing new ideas from outside the business to the work you're doing with C Space colleagues and clients
Desired Skills and Experience
Bachelors or higher in Data Science, Statistics, Economics, Computer Science, Mathematics, or related applied quantitative field preferred
2-5 years hands-on industry (non-academic) experience in Data Science (or equivalent quantitative job title)
Experience with regularized regression, random forest, boosting methods, and several other statistical/machine learning methods
Experience ingesting and manipulating large volumes of data (both tall and wide)
Experience with multiple analytical toolsets and evidence of tool agility
A proven ability to lead the merging of technical and non-technical considerations and stakeholders into a satisfying and innovative offering
Experience working across functions to communicate the value of the data and analytic team's work, and tailor the output of analyses to meet client needs
An ability to think through and articulate the required stack to answer a business question, including applicable survey research
Strong technical skills and aptitude; you can efficiently write R, Python and SQL based data transformations to turn raw data into usable data inputs to support analytics
While others may see you as an expert, you have a rare ability to make the complicated simple and your outstanding communication skills mean that you're able to explain complex concepts to people who won't be as data-savvy as you
You're able to excite and inspire people about the power of data and its ability to generate game-changing insights when handled the right way
There's no such thing as a typical C Spacer. What C Spacers thrive on is a growth mindset. We're a growing, always-changing business, often reinventing ourselves to keep pace with the fast-changing world of our clients. So we're looking for people who are excited about change and who challenge the status quo. We need people who share our passion for the role customers can play in solving business problems - people who want to disrupt the way things traditionally have been done.
We're focused on building a learning culture where it's safe to experiment, take risks and do things differently. That means we need people who aren't afraid to speak up and share an alternative perspective yet are humble and self-aware enough to admit they don't know everything. Collaborators, self-starters, creative problem-solvers.
We're always challenging ourselves to be better, more human, more impactful. 20 years since launch, we still think of our business as a 'work in progress' where we're focused on getting better every day. If you share that philosophy when you think about your own personal development, we might be a good match.
About C Space
C Space is a customer agency. Our mission is to make business more human. We create rapid insight and business change by solving problems from the customer's perspective. We keep our clients relevant by building real, ongoing relationships with customers that in turn help them deliver superior experiences, launch successful products and build loyalty.
Our customized approaches are tailored to specific business needs and include online insight communities, immersive storytelling, data and analytics, activation events, innovation projects and business consulting. We do this for 200+ of the world's best-known brands â€“ Bose, Walmart, Jaguar Land Rover, Mars, Samsung, IKEA and more â€“ to create "Customer Inspired Growth".
We are passionate about our people and proud of our culture. We co-created a set of values to ensure that we are delivering fantastic work, continuing to learn and building a high-performance culture which creates opportunities for those who work here:
I've got this: making things happen, doing what we say we will
Only accept awesome: challenging ourselves to raise the bar, taking pride in the work we do
Show the love: making space to celebrate success, thinking about how I show up and my impact on others
Do what scares you: challenging ourselves, taking risks and learning more
Tell it like it is: caring enough to provide great feedback, having the courage to speak up
Open up and listen: listening first and fully before we respond or react
Find what fascinates: embracing alternative perspectives and new ways of doing things
We before me: acting in the best interests of my team and clients and recognizing that I need to take care of myself if I'm to do this effectively
Leave your mark: creating lasting impact on our clients, the people we work with and our business
We are focused on building a diverse and inclusive business and we welcome applications from people from varied backgrounds and walks of life â€“ talented, creative people with their own voice, ideas and perspectives. So if you think you have the right skills and mindset for this position, whether through education, work or life experience, please apply.
Headquartered in Boston, C Space also has offices in London, New York and San Francisco. To learn more, visit www.cspace.com or follow us on Twitter @CSpaceGlobal or Instagram @c_spaceglobal. C Space is a part of DDB, a division of Omnicom Group Inc.
C Space is proud to be an affirmative action and equal opportunity employer. All qualified applicants will receive consideration for employment at C Space without regard to race; creed; color; religion; national origin; sex; age; disability; sexual orientation; gender identity or expression; genetic predisposition or carrier status; veteran, marital, or citizenship status; or any other status protected by law.</t>
  </si>
  <si>
    <t>C Space
3.1</t>
  </si>
  <si>
    <t>C Space</t>
  </si>
  <si>
    <t>IDEO, Gongos, Inc., Ipsos</t>
  </si>
  <si>
    <t>$96K-$161K (Glassdoor est.)</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</si>
  <si>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â€¢ Perform analyses, development and provide data mining in a large data warehouse environment which includes data design, database architecture, Meta data and repository creation.
â€¢ Extensive use data mining and data analysis tools.
â€¢ Review and validate data loaded into the data warehouse for accuracy
â€¢ Provide technical consulting to users of data warehouses and advises users on conflicts and inappropriate data usage
â€¢ Gather and assess business information needs and prepare system requirements
â€¢ Interact with user community to develop and produce reporting requirements
â€¢ Responsible for prototyping solutions, preparing test scripts, and conducting tests and for data replication, extraction, loading, cleansing, and data modeling for data warehouses
â€¢ Maintain knowledge of software tools, languages, scripts, and shells that effectively support the data warehouse environment in different operating system environments
â€¢ Make recommendations towards the development of new code or reuse of existing code.
â€¢ Responsibilities may also include participation in component and data architecture design, performance monitoring, product evaluation and buy versus build recommendations
#LI-JS1
Requirements
â€¢ 7+ years of programming/systems analysis experience
â€¢ 5+ years of experience with business intelligence and stat tools and systems
â€¢ Strong experience in Relational Database Management Systems (RDBMS) and data warehouse front-end tools
â€¢ Extensive knowledge of data warehouse and data mart concepts
â€¢ Experience in systems analysis and design
â€¢ Solid understanding of development, quality assurance and integration methodologies
â€¢ BS in Computer Science, IS, or other related field. Or equivalent work experience
Technical Skills Required
â€¢ Stat &amp; Data Tools â€“ Python, Machine Learning, SQL, Spark, Data Visualization
â€¢ Data &amp; Cloud Tools â€“ Hadoop, AWS Big Data Stack (S3, Spark, Lambda, Presto, Athena, Kinesis, Redshift)
â€¢ Scripting Tools â€“ Linux/Unix, Shell Scripts</t>
  </si>
  <si>
    <t>Numeric, LLC
3.2</t>
  </si>
  <si>
    <t>Numeric, LLC</t>
  </si>
  <si>
    <t>Philadelphia, PA</t>
  </si>
  <si>
    <t>Chadds Ford, PA</t>
  </si>
  <si>
    <t>Staffing &amp; Outsourcing</t>
  </si>
  <si>
    <t>$5 to $10 million (USD)</t>
  </si>
  <si>
    <t>R&amp;D Data Analysis Scientist</t>
  </si>
  <si>
    <t>$65K-$130K (Glassdoor est.)</t>
  </si>
  <si>
    <t>Applies developed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
Responsibilities
Designs limited enhancements, updates, and programming changes for portions and subsystems of end-user applications software running on local, networked, and Internet- based platforms.
Analyzes design and determines coding, programming, and integration activities required based on specific objectives and established project guidelines.
Executes and writes portions of testing plans, protocols, and documentation for assigned portion of application; identifies and debugs issues with code and suggests changes or improvements.
Participates as a member of project team of other software applications engineers and internal and outsourced development partners to develop reliable, cost effective and high quality solutions for assigned applications portion or subsystem.
Collaborates and communicates with internal and outsourced development partners regarding software applications design status, project progress, and issue resolution.
Knowledge and Skills
Using software applications design tools and languages.
Using statistics, mathematics, algorithms and programming languages.
Ability to create models to pull valuable insights from data.
Create stories and visualizations to describe and communicate data insights.
Designing software applications running on multiple platform types.
Software applications testing methodology, including execution of test plans,
debugging, and testing scripts and tools.
Strong analytical and problem-solving skills.
Strong written and verbal communication skills; mastery in English and local language.
Ability to effectively communicate design proposals and negotiate options.
Education and Experience Required
Bachelor's or Master's degree in Computer Science, Information Systems, Mathematics, Economics, Physics, or equivalent.
Typically, 2-4 years of experience.</t>
  </si>
  <si>
    <t>HP Inc.
4.0</t>
  </si>
  <si>
    <t>HP Inc</t>
  </si>
  <si>
    <t>Vancouver, WA</t>
  </si>
  <si>
    <t>Analytics Consultant</t>
  </si>
  <si>
    <t>$52K-$81K (Glassdoor est.)</t>
  </si>
  <si>
    <t>SpringML is seeking an Analytics Consultant to augment our Salesforce delivery practice. You will play a critical role in our client engagements using the Tableau and the Salesforce Analytics Cloud platform (Einstein Analytics, Einstein Discovery, and the Einstein Platform). You will design and implement highly customized solutions for our customers business problems, typically across multiple functions of a customers organization through data integration, visualization, and analysis.
RESPONSIBILITIES
Ability to work as a member of a team assigned to design and implement solutions for our customers.
Data analysis skills to conduct analysis and deliver recommendations to the team and customer.
Dashboard and Dataset development develop dashboards and datasets that meet and exceed customer requirements.
Presentation skills demonstrated ability to simplify complex situations and ideas and distill them into compelling and effective written and oral presentations.
Learn quickly ability to understand and rapidly comprehend new areas, functional and technical, and apply detailed and critical thinking to customer solutions.
QUALIFICATIONS
B.S. or equivalent degree in computer science, statistics, mathematics or other relevant fields.
0 3 years of experience in business analytics, data science, or consulting in these fields.
1+ year experience with Salesforce or Tableau preferred.
Previous experience using Salesforce Einstein Analytics or Einstein Discovery a plus.
Candidates holding certifications in either Tableau or Salesforce Analytics will receive priority consideration.
Experience or equivalent coursework using statistics for data analysis with an understanding of, at a minimum, multivariate regression.
Strong understanding of query languages and basic understanding of programming languages; experience with Python, R, Java, or Apex a plus.
Powered by JazzHR</t>
  </si>
  <si>
    <t>SpringML
4.4</t>
  </si>
  <si>
    <t>SpringML</t>
  </si>
  <si>
    <t>Indianapolis, IN</t>
  </si>
  <si>
    <t>Pleasanton, CA</t>
  </si>
  <si>
    <t>Director, Data Science</t>
  </si>
  <si>
    <t>$139K-$220K (Glassdoor est.)</t>
  </si>
  <si>
    <t>Reporting to the Sr. Director, Analytics &amp; Data, the Director of Data Science will direct the selection, planning and completion of all data science opportunities that involve high impact, customer-affecting tactics and strategies working in partnership with various functional and business partners.
The decisions made by this position have a profound impact on the organization through the development of analytical work that influences overall company direct marketing, catalog, eCommerce, branch, and sales force strategies and enhances the success of tactical initiatives. The role is critical to companyâ€™s continued transformation to an increasingly digital and data-driven organization.
Principal Duties &amp; Responsibilities:
Work with internal senior leaders and business partners to identify key areas for Data Science to impact customer experience and demand generation across domains that include sales force, marketing and website
Create and align on a roadmap to execute against the priorities
Research and recommend data science solutions for improved effectiveness and delivery of demand generation initiatives
Direct the design, development, and delivery of data science initiatives across the organization
Partner with internal senior leaders to ensure these business initiatives are executed with optimal chance of success and adoption
Direct, coach, and mentor a growing talented team of Data scientists, while creating an inclusive environment
Provide thought leadership around the data and computing environment necessary for optimal success
Appropriately communicate and represent the work performed by the team to senior leadership within the company
Preferred Education &amp; Experience:
Bachelorâ€™s degree in statistics, economics, mathematics, or related field. Masterâ€™s in statistics, economics, data science, or analytics preferred
10+ years equivalent work experience required.
Experience directing a Data Science program in a company, that includes demonstrable impact via development and implementation of Data Science based products and product roadmaps
Experience with linear regression, logistic regression, cluster analysis, time series analysis, and machine learning/ AI techniques
Experience with SAS, R, Python, and SQL
Knowledge of artificial intelligence systems, including image recognition
Ability to assume high exposure responsibilities and interact with senior leadership
Strong business acumen and a strategic mindset
Excellent and proven communication skills
Ability to establish and sustain strong business relationships and effectively prioritize business needs
Grainger is an Equal Opportunity Workplace and an Affirmative Action Employer. All qualified applicants will receive consideration for employment without regard to race, color, religion, sex, sexual orientation, gender identity, national origin, disability, or protected veteran status.
Apply Now</t>
  </si>
  <si>
    <t>Grainger
3.6</t>
  </si>
  <si>
    <t>Grainger</t>
  </si>
  <si>
    <t>Lake Forest, IL</t>
  </si>
  <si>
    <t>Wholesale</t>
  </si>
  <si>
    <t>$50K-$102K (Glassdoor est.)</t>
  </si>
  <si>
    <t>Scientist
Organization
Eurofins EAG Materials Science, LLC
Location
MO, Maryland Heights
Job Code
21495
Apply Now
*#main-wrapper {
background: (204,204,204);
width: 100.0%;
}
Scientist
EAG Laboratories is a global scientific services company serving clients across a vast array of technology-related industries. Through multi-disciplinary expertise in the life, materials and engineering sciences, EAG helps companies innovate and improve products, ensure quality and safety, protect intellectual property and comply with evolving global regulations. EAG employs 600+ employees in seven countries, across 17 laboratories serving more than 4,000 clients worldwide.
Our St. Louis lab is looking for a highly motivated chemist who enjoys solving problems using analytical chemistry. This hands-on position will allow you to be part of a diverse team of research chemists responsible for chemical analysis and formulation support. Our chemical testing lab offers formulation (reverse engineering) contaminant identification, custom synthesis, product development, litigation support and expert witness services.
Use of information in this role is subject to the International Traffic in Arms Regulations (ITAR). All accepted applicants must be U.S. Persons as defined by ITAR: U.S. Person is a U.S. Citizen, U.S. Permanent Resident (i.e., "Green Card Holder"), Political Asylee, or Refugee.
Employee Responsibilities:
Responsibilities include method modifications and development and validation of new methods.
Operate and maintain laboratory and non-laboratory instruments.
Generate experimental data according to written SOP, protocol, method, or work instruction.
Write experimental designs/protocols/reports as needed in order to address client needs.
Promote industry awareness of EAG by participating in client visits, tradeshows, consultations, and/or by generating industry publications and presentations.
The Ideal Candidate would possess:
Education and Experience:
M.S. or Ph.D. in Chemistry or BS with &gt;10 years of experience
Method Development experience
Hands-on laboratory and instrument maintenance experience is required
GC, GC/MS, LC, LC/MS experience
Proficient in Microsoft Office (Including Excel, Word, Outlook, etc.)
What we offer:
Excellent full time benefits including comprehensive medical coverage, dental, and vision options
Life and disability insurance
401(k) with company match
Paid vacation and holidays
To learn more about EAG Laboratories, a Eurofins company, please explore our website www.eurofinsus.com.
Eurofins is a M/F, Disabled, and Veteran Equal Employment Opportunity and Affirmative Action employer.</t>
  </si>
  <si>
    <t>EAG Laboratories
2.7</t>
  </si>
  <si>
    <t>EAG Laboratories</t>
  </si>
  <si>
    <t>Maryland Heights, MO</t>
  </si>
  <si>
    <t>Data scientist SR</t>
  </si>
  <si>
    <t>$85K-$139K (Glassdoor est.)</t>
  </si>
  <si>
    <t>Data scientist, Senior, Charlottesville, VA
Position Summary
TBG is seeking a Senior Data scientist to provide support.
Principle Responsibilities of the Position:
Â· Proficiency in at least one of the following languages: Python, R, Java, C++ as applied to programming access and manipulation of data (other languages will be considered).
Â· Demonstrated experience working with one or more database structures (e.g. relational, noSQL, graph). Such expertise should include experience with database retrieval methods (e.g. SQL, database specific queries, APIs).
Â· Experience working with a range of data storage/access options (e.g. S3 buckets, FTP sites, APIs).
Â· Demonstrated experience enabling access to data by way of databases or dashboards.
Â· Familiar with Department of Defense (DoD) and Intelligence Community (IC) activities, functions, and organizational structures.
Â· Knowledge and understanding of DoD/IC operations, data infrastructure and architecture.
Â· Familiarity with cloud services as applied in the DoD and IC.
Â· Knowledge with simplification and optimization of data automation workflows; streamlining of extract-transform-load (ETL) operations. Certification as an IT architect or enterprise architect from the Open Group, FEAC, or other industry recognized IT architecture certification program preferred.
Â· Knowledge of IT related disciplines: Software Development Life Cycle (SDLC) including a basic understanding of various SDLC methodologies such as agile and waterfall and their appropriate usage.
Â· Knowledge of modeling approaches: Unified Modeling Language (UML), Business Process Modeling, and Data Modeling.
Knowledge and experience in statistical and data mining techniques and social network analysis
Collaborate with stakeholders within the organization to identify opportunities for leveraging data to drive analytical solutions.
Mine and analyze data from databases to drive optimization and improvement of product development, analytical techniques, and analytical assessments.
Assess the effectiveness and accuracy of new data sources and data-gathering techniques.
Develop TTPs for coordinating the flow of information and work periodically test and verify said TTPs.
Develop processes and tools to monitor and analyze model performance and data accuracy.
Train and educate front-end users of the knowledge management tools.
Coordinate with various functional teams to implement models and monitor outcomes.
Create predictive modeling to increase and optimize customer experiences.
Develop custom data models and algorithms to apply data setsExperience creating and using advanced machine learning algorithms and statistics, regression, simulation, scenario analysis, modeling, clustering, decision trees, and neural networks
Â· Deep understanding of data architecture approaches (e.g., TOGAF), industry standards and best practices (e.g., DMBOK).
Â· Strong technical skills with data technologies (e.g., Master Data Management, Enterprise Data Warehouses, Operational Data Stores, Database Management Systems, Business Intelligence).
Â· Practical experience with, and a strong understanding of design approaches for Enterprise Data Warehouses.
Â· Expert data modeling skills (i.e. conceptual, logical and physical model design, experience with Operation Data Stores, Enterprise Data Warehouses and Data Marts).
Education Required:
Â· Bachelorâ€™s degree with 9 or more yearsâ€™ experience in information technology or related discipline
Â· OR
Â· Masterâ€™s Degree with 7 or more yearsâ€™ experience in information technology or related discipline
Â· OR
Â· PhD degree with 4 or more years related work experience
Â· OR
Â· Equivalent combination of education and experience
Experience Required:
Â· Experience cleaning, filtering, and transforming data, as well as enriching data, especially by way of database joins or table lookups.
Â· Must have an enterprise perspective to data and how the data drives business value.
Experience using web services including SOAP, S3, and Spark
Experience with distributed data/computing tools including Map/Reduce, Hadoop, Accumulo, and MySQL
Â· Experience with ETL concepts, Cognos and OBIEE tools.
Â· Experience with Master Data Management tools.
Special Knowledge/Skills Required:Â· Current DoD TS/SCI Security Clearance
The Buffalo Group is an Equal Opportunity Employer - Females/Minorities/Protected Veterans/Individuals with Disabilities</t>
  </si>
  <si>
    <t>The Buffalo Group
3.9</t>
  </si>
  <si>
    <t>The Buffalo Group</t>
  </si>
  <si>
    <t>Charlottesville, VA</t>
  </si>
  <si>
    <t>Reston, VA</t>
  </si>
  <si>
    <t>ManTech, Booz Allen Hamilton, Leidos</t>
  </si>
  <si>
    <t>$74K-$122K (Glassdoor est.)</t>
  </si>
  <si>
    <t>We are looking for an individual who will begin to build our data science knowledge and team. This person would help us discover the information hidden in our existing data, identify issues in our data collection, opportunities for improvement in our collection and use our data to build systems that will help us make smarter decisions to deliver even better products at better efficiencies. The primary focus will be in applying data-mining techniques, statistical analysis, and applied control theory resulting in buildout of high quality control and prediction systems to be integrated with our facilities in real time.
Responsibilities &amp; Duties:
Â· Creating and deploying Artificial intelligence and Machine learning models to our industrial production process within our expert system products development, with a direct impact on plant operations
Â· Manage the necessary data collection and pre-processing
Â· Propose and analyze new instrumentation to provide added value to expert systems
Â· Creation of models to solve operational problems and develop troubleshooting tools such as equipment malfunction detection, equipment proactive maintenance.
Â· Develop the team Artificial Intelligence vision and expertise.
Â· Define best practices in the domain of Machine Learning and AI.
Â· Train other team members to support the use of data analytics tools and to expand the use of machine learning within Carmeuse
Additional duties as assigned by management
Job Qualifications:
Â· Masters Degree or higher in applied data science AI/ML applications preferred.
Â· Bachelorâ€™s degree in Electrical Engineering, computer science, automation theory or related field with requisite applicable experience can be considered.
Â· Minimum of 3 years of experience in a data science implementation role. Preferably in the lime/cement/bulk material handling industry but not required.
Â· AI/ML, Network, security, Microsoft, Cisco certifications a bonus.
Â· Proficiency with process control instrumentation, network protocols, web services, windows, Cisco, Checkpoint and troubleshooting;
Â· Proficiency and familiarity with
Â· Tensor flow
Â· Python and other programming languages
Â· Experience utilizing Jupyter notebooks.
Â· Experience with Cloud based vendors of AI/ML solutions: Azure, Google.
Â· Windows 7/10/server/datacenter
Â· Detail and process oriented with strong problem resolution abilities; ability to use root cause analysis to troubleshoot;
Â· Ability to travel up to 20 to 50%. Overnight stays will be required and could include extended assignments during critical construction and start-up periods.</t>
  </si>
  <si>
    <t>Carmeuse
3.1</t>
  </si>
  <si>
    <t>Carmeuse</t>
  </si>
  <si>
    <t>Pittsburgh, PA</t>
  </si>
  <si>
    <t>Louvain-la-Neuve, Belgium</t>
  </si>
  <si>
    <t>Mining</t>
  </si>
  <si>
    <t>Lhoist, Graymont, Sibelco Group</t>
  </si>
  <si>
    <t>R&amp;D Sr Data scientist</t>
  </si>
  <si>
    <t>$99K-$157K (Glassdoor est.)</t>
  </si>
  <si>
    <t>We are seeking an experienced and innovative Data scientist to develop and implement solutions within the our organization.
The Data scientist will be responsible for partnering with internal Data Science engineering teams, Product Development teams, and industry experts to develop innovative principles and solutions. The position defines and implements models to uncover patterns and predictions which create business value and innovation in the area of Identity Management, Privacy, and other cloud platforms and software solutions. The candidate will be operating in a complex and diverse organization, successfully turning insights into actions and value. The role will put the candidate on the forefront of Software Platforms big data initiatives and provide insight and exposure to all aspects of HP and the industry.
Responsibilities
Leads organization wide team or teams of other data science professionals in complex projects to mine data using modern tools and programming languages
Develop new statistical models / machine learning techniques for identity and privacy management platforms
Strong experience developing AI applications in predictive data, intent recognition and natural language processing
Ensure accurate interpretation by combining business acumen with detailed data knowledge and statistical expertise.
Works closely with machine learning experts to design, implement, tune, and optimize machine learning algorithms
Manages and creates relationships with business partners to evaluate and foster data driven innovation, provide domain-specific expertise in cross-organization
Leverages recognized domain expertise, business acumen, and overall data systems leadership to influence decisions of executive business leadership, development partners, and industry standards groups.
Communicating business value and innovation potential through effective insights/visualizations.
Represents the business at data science events, forums, boards.
Prepares and presents literature, presentations, invention disclosures for peer review &amp; publication in industry data science domain initiatives and conferences.
Provides guidance and mentoring to less-experienced staff members.
Qualifications
Master or PhD in Engineering, Computer Science, Natural Science, Physics, Mathematics, or other relevant quantitative &amp; applied field
5+ years industry experience with a proven track record of leveraging statistical modeling using large amounts of data to drive significant business impact.
Solid foundation in statistics, modeling, machine learning and deep learning (unsupervised and supervised methods; reinforcement learning is a plus). Experienced in evaluating trade offs between model complexity and business value.
Fluent in structured and unstructured data, its management, and modern data transformation methodologies.
Ability to define and create complex models to pull valuable insights, predictions and innovation from data.
Effectively and creatively tell stories and create visualizations to describe and communicate data insights.
Proven experience in machine learning using tools like Caffe/TensorFlow/Scikit-learn, etc.
Experience working effectively with science, data processing, and software engineering teams
Ability to write clean, efficient code. Experience developing and testing models at scale in a production environment preferred.
Familiarity with SQL. Knowledge of Spark/Hive/Pig a plus.
Independent research ability and passion for learning and innovating new methodologies at the intersection of applied math, statistics, and machine learning. This is a new field and a lot of the hypotheses, intuitions, and models will have to be developed from scratch.
Exceptional interpersonal and communication skills coupled with strong business acumen. Must be able to translate business objectives into actionable analyses, and analytic results into actionable business and product recommendations.
Strong English communication skills
Education &amp; Experience
â€¢ Bachelor's, Master's or PHD degree in relevant field (Business, Analytics, Computer science, etc.)
â€¢ 3+ years' experience working in a agile environment
â€¢ 3+ years' experience in AI/ML techniques and processes
â€¢ 3+ years' experience in Cloud based technologies &amp; architecture (AWS preferred)</t>
  </si>
  <si>
    <t>Customer Data scientist/Sales Engineer (Bay</t>
  </si>
  <si>
    <t>$79K-$222K (Glassdoor est.)</t>
  </si>
  <si>
    <t>Company Overview
H2O.ai is the open source leader in AI with a mission to democratize AI for everyone. H2O.ai is transforming the use of AI with software with its category-creating visionary open source machine learning platform, H2O. More than 18,000 companies use open-source H2O in mission-critical use cases for Finance, Insurance, Healthcare, Retail, Telco, Sales and Marketing. H2O Driverless AI uses "AI to do AI" in order to provide an easier, faster and cost-effective means of implementing data science. H2O.ai partners with leading technology companies such as NVIDIA, IBM, AWS, Intel, Microsoft Azure and Google Cloud Platform and is proud of its growing customer base which includes Capital One, Progressive Insurance, Comcast, Walgreens and MarketAxes. For more information and to learn more about how H2O.ai is driving an AI Transformation, visit www.h2o.ai.
Job Summery:
Can you learn demonstrations (demos) built with R and/or Python? If you think of a cool demo and it doesn't exist, will you raise your hand to get it built?
Can you code proficiently in at least one language used by Data scientists and/or data engineers, and does it excite you to learn more?
Are you skilled at predictive modeling?
Do you view communication skills just as important as technical ones? Can you listen to the needs of your peers and customers and adapt where need be? Can you write a technical proposal and explain it in simple terms?
Do you have a competitive drive to be the best you can be?
Can you finish what you start? Can you own assignments given to you?
If the answer is "yes" to these questions, you potentially could be an excellent fit to join the team of customer engineering makers at H2O.ai. We deliver world-class solution experiences for our customers and drive revenue for our organization. Some of the technical projects you will work on include: training advanced machine learning models at scale in distributed environments, influencing next generation data science tools and data products, and pioneering ideas and products in new areas, such as machine learning interpretability, automatic machine learning, model management, deployment pipelines, and GPU computing.
Qualifications and Skills:
A great candidate for Customer Data scientist/Sales Engineer should:
Know Python, R, Java, Scala, Spark.
Have experience with Big Data including Hadoop, Spark, Kafka.
Have a working knowledge of ML algorithms for Regression and Classification problems.
Understanding of Supervised, Unsupervised, Deep learning techniques
Knowledge of XGBoost, Linear regression, GBM, GLM, LightGBM, Random Forest and other common ML algorithms
Experience using TensorFlow, Keras, Scikit libraries for performing ML .
Have strong interpersonal, communication and presentation skills.
2+ years experience with performing customer facing activities as part of a pre-sales team or professional services team.
Pre-sales experience is nice to have but not required.
Comfortable with traveling up to 50%.
We are interested in candidates coming from AI/ ML startups and have several years of work experience after completing their MSc or PhD degrees.
H2O.ai Perks!
Flexible work hours and time off.
H2O.ai is an equal opportunity employer. We welcome and encourage diversity in the workplace regardless of race, gender, sexual orientation, gender identity, disability or veteran status.
Powered by JazzHR</t>
  </si>
  <si>
    <t>$57K-$118K (Glassdoor est.)</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</si>
  <si>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will join a dynamic team responsible for start-to-finish work on the analysis and interpretation of real world datasets using GNSs powerful cloud-based analytics platform. An ideal candidate is someone who thrives on working in a fast-paced and exciting team environment in one of the most cutting-edge industries where big data analytics meets healthcare. You will carry out analysis projects using our proprietary, supercomputer-powered Bayesian network modeling and simulation platform, and will synthesize these results into meaningful reports for clients and product development.
Responsibilities:
Work as part of internal research teams and with clients to evaluate study design, define research questions, write statistical analysis plans/study protocols, conduct analyses, participate in the full research process, edit the full body of reports, and author publications and submissions to scientific meetings.
Complete studies of high complexity in a timeline driven manner and achieve high client satisfaction.
Perform predictive and causal modeling using both proprietary and off-the-shelf tools.
Perform data manipulations and develop algorithms on multi-data sets that create the analytic files necessary to support analyses.
Present information in a clear and concise way to clients and collaborators and assist them to understand the data and discuss how to incorporate the information into their processes.
Troubleshoot with clients to discuss and refine models as needed.
Scientific communications to peer-reviewed journals and conferences
Requirements
Minimum of a Masters Degree in Epidemiology, Statistics, Biostatistics, Data Science, Mathematics, Health Informatics, Health Economics, Bioinformatics, Computational Biology, Biophysics, or Computer Science, PhD is a plus.
2 years of relevant work experience.
Expert level programming in R required.
Experience in machine learning, probability theory, Bayesian analysis, and causal inference methods is a strong plus.
Familiarity with the UNIX and cluster computing environment preferred.
Experience handling and manipulating large data sets, EHR and claims data is a plus.
Passion to learn new things and solve problems.
Strong written and verbal communication; a clear ability to communicate technical material to non-technical audiences simply and clearly.
Title commiserate with experience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</si>
  <si>
    <t>GNS Healthcare
1.9</t>
  </si>
  <si>
    <t>GNS Healthcare</t>
  </si>
  <si>
    <t>Overview
Peraton is seeking a Senior Data scientist to provide data analysis and solutions to network and cyber security services.
Responsibilities
What youâ€™ll doâ€¦
Produce innovative solutions driven by exploratory data analysis from complex and high-dimensional datasets.
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
Qualifications
Youâ€™d be a great fit ifâ€¦
Bachelor's degree in Computer Science, Statistics, Applied Math or equivalent plus 5â€“7 years of relevant work experience.
Previous experience developing production systems for processing large volumes of structured and unstructured data in Java, Python or similar technology stack.
Previous experience with Hadoop technology stack (Map reduce, HIVE/PIG, etc.
Excellent verbal and written communication skills.
Strong team player, capable of working collaboratively in customer teams.
Security+ certification within 6 months of hire date
Must possess an active TS/SCI with polygraph
Itâ€™d be even better if youâ€¦
Previous experience using R, Matlab, Python Scikit-learn or other statistical modeling packages, with a focus on machine learning; experience with NLP.
Current Security+ certification
What youâ€™ll getâ€¦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currently possess an active TS/SCI with polygraph. In order to obtain a clearance you need to be a US Citizen and show proof of citizenship.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</si>
  <si>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Peraton
3.3</t>
  </si>
  <si>
    <t>Peraton</t>
  </si>
  <si>
    <t>$86K-$141K (Glassdoor est.)</t>
  </si>
  <si>
    <t>Looking fora Data Scientis/Architect who has 8 yrs of exp in data design, data modelling, data flow, analytics in supply chain domain.
Hereâ€™s the detail JD:
Expert programming skills in Python, R
Experience in writing code for various Machine learning algorithms for classification, clustering, forecasting, regression, Neural networks and Deep Learning
Hands-on experience with modern enterprise data architectures and data toolsets (ex: data warehouse, data marts, data lake, 3NF and dimensional models, modeling tools, profiling tools)
Strong knowledge of Supply Chain domain, preferably in the hi-tech industry
Strong problem solving and abstract thinking skills
Knowledge of data architecture and design patterns and the ability to apply them
Ability to conceptualize and articulate ideas clearly and concisely
Excellent communication, presentation and interpersonal skills</t>
  </si>
  <si>
    <t>Pactera
4.4</t>
  </si>
  <si>
    <t>Pactera</t>
  </si>
  <si>
    <t>Beijing, China</t>
  </si>
  <si>
    <t>Infosys, EPAM, Accenture</t>
  </si>
  <si>
    <t>$94K-$154K (Glassdoor est.)</t>
  </si>
  <si>
    <t>Nurx is looking for a Data scientist who loves answering complex business and health questions through data. This is a rare opportunity to help build a data-driven culture from the ground up and impact the lives of millions by helping reinvent the healthcare system. We're building a system to support delivery of medical care in a modern and truly empathetic way.
This is a hybrid role in which you will run deep analyses on structured and unstructured data and also build and maintain ETLs to fetch data into the Nurx warehouse. You will be asked to work with your peers to determine the best algorithm to solve any given problem, and be able to create your own data structures to execute the solution.
On this team, you'll work closely with Product, Operations, Finance, Marketing and Engineering. You'll be reporting to the Head of Data &amp; Research and will engage with all aspects of Nurx to discover insights on how to drive operational efficiency, help plan for staffing, and most importantly, increase our ability to better our patient's health.
What you'll do:
Deliver the insights necessary to help Nurx scale its Operations and Medical teams.
Identify, track, and report regularly on key operational performance metrics.
Build intuitive dashboards to empower other team members with actionable data.
Perform Data Cleansing, Data Mining and Data Modeling to analyze trends, and create forecasts in order to help Nurx understand more about its patients.
Perform quantitative analysis, and ad-hoc reports to support key operations decisions, including staffing plans, process optimizations, and personnel performance management.
Take an active role in key strategic decision making and analytics across the company.
Flex into other areas of the organizations to help drive data driven decision making. Assist the Product, Finance, and Engineering teams derive key insights as needed.
Engage with stakeholders to understand business problems and translate their questions into insights and easily digestible summaries.
A bit about you:
Minimum of 3+ years of experience in data science, business intelligence / consulting / investment banking / healthcare / public health or related experience.
Bachelor's Degree in: Math, Finance, Economics, Statistics, Data Science, Physics or related field.
Proven experience with Data Collection via ETLs and an understanding of data warehouse organization.
Experience with machine learning tools and techniques such as clustering and classification.
Experience with statistical modeling, and forecasting.
Proven ability to write, optimize and execute complex SQL queries.
Strong comfort level with manipulating complex data structures in Python, R, Scala, or other programmatic data analysis languages.
Expertise in A/B testing is ideal. Bonus points if you've used and understand Splunk, Looker, or Mode.
Analytical mindset, with the ability to focus on a problem, ask insightful questions, and gain expertise quickly.
Competent understanding of statistical principles (eg. statistical significance).
Ability to derive meaning from raw data in order to influence product decisions and direction.
Nice to Haves:
Prior experience with or interest in distributed data store environments.
Passionate about improving the state of healthcare in the United States and beyond.
About us:
At Nurx, we're creating a future where healthcare is easily accessible and affordable for everyone and building software that empowers people to be in control of decisions about their own health.
Our platform enables doctors to give patients personalized care at lower costs and prescriptions delivered straight to their door. We are committed to disrupting the healthcare system and increasing access to healthcare for millions across the country, starting with birth control and PrEP.
Benefits:
Talented and collaborative team who will both support and challenge you.
Market competitive salary and equity.
Medical, dental, commuter, wellness, and engineering technology benefits.
401(k) retirement plan.
Paid holiday, vacation, and sick leave.
Take what you need vacation (and we really mean it!).
This position is full-time and based in San Francisco, CA.</t>
  </si>
  <si>
    <t>Nurx
3.9</t>
  </si>
  <si>
    <t>Nurx</t>
  </si>
  <si>
    <t>Jr. Business Data Analyst</t>
  </si>
  <si>
    <t>$37K-$76K (Glassdoor est.)</t>
  </si>
  <si>
    <t>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competitorsâ€™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clientsâ€™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â€œBootcampâ€ web marketing training program will be provided for new WebFX â€œfamily membersâ€.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GPA 3.8+ : Add up to $3k to high range
Elite college or university &amp; graduation with high honors: Add up to $3.5k-$5k to high range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</si>
  <si>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webfx.com
4.7</t>
  </si>
  <si>
    <t>webfx.com</t>
  </si>
  <si>
    <t>Harrisburg, PA</t>
  </si>
  <si>
    <t>$100K-$160K (Glassdoor est.)</t>
  </si>
  <si>
    <t>Are you passionate about providing real impact to the country's toughest national security problems?
Are you searching for engaging work with an employer that prioritizes innovation?
If so, we may be looking for you to join our group at the Johns Hopkins University Applied Physics Laboratory (JHU/APL)!
The Tactical Intelligence Systems Group of the Asymmetric Operations Sector is seeking a Data scientist to develop cutting-edge solutions for challenges in data science and machine learning!
As a Data scientist, you will....
Primarily apply knowledge in machine learning, artificial intelligence, data analysis, and software development to solve big data challenges
Explore current academic research to maintain technical edge and enable innovation
Collaborate with laboratory, for-profit contractors, and sponsor teams to address critical sponsor needs
Effectively communicate results to both JHU/APL and sponsor leadership
You'll meet our minimum qualifications for the position if you...
Possess a B.S. or B.A. in Mathematics, Computer Science, Computer Engineering, Electrical Engineering, Information Science, or a related field
Are experienced with machine learning or deep learning and Python
Can be successfull working in a team environment
Possess excellent verbal and written communication skills
Have strong problem solving and organizations skills and are able to determine priorities and adjust to evolving project and sponsor needs
Are able to obtain Secret level security clearance. If selected, you will be subject to a government security clearance investigation and must meet the requirements for access to classified information. Eligibility requirements include U.S. citizenship
You'll go above and beyond our minimum qualifications if you...
Possess a M.S. or M.A. in Mathematics, Computer Science, Computer Engineering, Electrical Engineering, Information Science, or related field
Have a minimum of 4 years of experience with machine learning or deep learning and statistical analysis; active security clearance
Possess an active secret (or higher) clearance
Why work at APL?
The Johns Hopkins University Applied Physics Laboratory (APL), a national leader in scientific research and development,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</si>
  <si>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Johns Hopkins University Applied Physics Laboratory
4.5</t>
  </si>
  <si>
    <t>Johns Hopkins University Applied Physics Laboratory</t>
  </si>
  <si>
    <t>Laurel, MD</t>
  </si>
  <si>
    <t>MIT Lincoln Laboratory, Lockheed Martin, Northrop Grumman</t>
  </si>
  <si>
    <t>$55K-$100K (Glassdoor est.)</t>
  </si>
  <si>
    <t>The Productive Edge Data, Automation and Artificial Intelligence (AI) Practice provides advanced technology solutions and strategies that propel our clients into the modern data age. Our PE teams turn the promise of AI and Machine Learning into practical solutions that empower differentiated customer experiences, predictive insights, and transformational business outcomes. Likewise, PEâ€™s â€œModern Data Management Frameworkâ€ and Agile-centric methodology enable us to achieve impactful results rapidly and efficiently.
As a Data Analyst at Productive Edge, you will be a member of a high performing team delivering software solutions to clients. Your days will normally consist of the following activities:
Partner with project leadership to understand client business processes
Work with client and internal stakeholders to gather functional and technical requirements on current and future systems and processes
Serve as a subject matter expert in the customer's business process and be able to break down processes into manageable steps
Discover and understand individual sources of structured or unstructured data for the customerâ€™s business process and how the data might change throughout the process
Collaborate with customer to identify patterns, trends and anomalies in the data, communicating these to the business and understanding the genesis of these patterns
Participate in Agile development activities to ensure quality, clarity, and transparency throughout delivery
Deliver software that adds measurable value to clients, ensuring client satisfaction throughout engagement
To excel in these daily activities, a Data Analyst at Productive Edge would make use of the following experience and skills (not all of these are required, but highly desirable):
Agile methodologies (Scrum, XP), tools (JIRA), and artifacts (epics, user stories)
Diagramming/modeling tools (OmniGraffle, Visio), artifacts (data flow, sequence, state machine, entity relationship, process flows, use cases) and languages (UML, BPMN)
Prior development or technical knowledge and skills (SOA, OOP, .NET / Java, SQL)
Ability to document system-level requirements like services, database models, integration points and server configurations
Quality processes (test cases, defect triage)
Excellent communication and presentation skills, working with both client and technical teams
Time, task, organization and meeting management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
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
And if thatâ€™s not enough, Productive Edge has been featured as one of Chicagoâ€™s 101 Best and Brightest Companies to Work For, included in Crainâ€™s Fast 50, and is a regular on Inc. 5000.</t>
  </si>
  <si>
    <t>Productive Edge
4.3</t>
  </si>
  <si>
    <t>Productive Edge</t>
  </si>
  <si>
    <t>Numerator, Rise Interactive, Salom</t>
  </si>
  <si>
    <t>$60K-$114K (Glassdoor est.)</t>
  </si>
  <si>
    <t>Overview
The Data Engineer participates in the design and build of modern data products that comprise of raw data stores (data lakes) and cleansed data repositories, populated by batch or streaming data pipelines. The Data Engineer works with a team to create a robust, sustainable and flexible design and leads the technical delivery using Agile delivery frameworks like Scrum or Kanban.
Responsibilities
Developing and managing data processes to ensure that data is available and usable
Creation and automation of data pipelines and platforms
Managing and monitoring data quality via automated testing frameworks (Data Driven Testing, TDD, etc.)
Working closely with Architects, Data scientists, and DevOps to design, build, test, deliver, and maintain sustainable and highly scalable data solutions
Researching data acquisition and evaluating suitability
Integration of data management solutions into client environment
Actively managing risks to data and ensuring there is a data recovery plan
Building data repositories such as: data warehouses, data lakes, and operational data stores, etc.
Qualifications
3+ years relevant professional work experience.
Experience and expertise in the following:
Creating robust and extensible data pipelines for production systems
Use of cloud platforms, preferably AWS
Creating secure, performant, and well-modeled data stores
Common analytical platform architectural patterns (Star Schema, data integration patterns, ABAC, data quality frameworks etc.)
Data lake design patterns and technology options (schema on read, metadata capture, search framework)
Use of scripting languages, preferably Python
Familiarity with NoSQL databases
Source code version control management using git
Project experience using the Scrum or Kanban framework.
Professionalism; to include written and oral communication â€“ the ability to communicate collaboratively in front of a whiteboard. An ability to understand your audience and adjust your communication style to fit
Aptitude and desire for learning new technologies.
Technically savvy, entrepreneurial spirit who thrives in environments that reward self-initiative and resourcefulness.
About Excella
Excella is a leading provider of Agile software development and data and analytics solutions to clients in the federal, commercial and non-profit sectors. We believe that great work leads to great things â€“- our experts measure success by the positive impact we make on our clients, community, and colleagues. We are growing fast and need passionate, innovative people who love working with technology and are ready to make an impact.
Here's what you can expect from us:
You'll work with great people who love what they do: our team includes published authors, certified trainers, and internationally renowned speakers.
We have a "bring your own device" workplace and will share the cost of a new computer of your choice -- Mac or PC. It's up to you.
We'll invest in your career by providing 3 days of paid professional development every year, including travel and registration fees to attend classes and conferences, in addition to tuition assistance for degrees and certifications.
Starting day one, every employee is bonus eligible and receives 15 days of paid vacation, 6 federal holidays, and 4 floating holidays.
You can bike, drive, or metro to work -- our commute reimbursement plan has you covered.
You'll have fun! We hold monthly social events all year long, including a summer event for you and your family.
Excella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</si>
  <si>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Excella Consulting
4.0</t>
  </si>
  <si>
    <t>Excella Consulting</t>
  </si>
  <si>
    <t>Arlington, VA</t>
  </si>
  <si>
    <t>$39K-$68K (Glassdoor est.)</t>
  </si>
  <si>
    <t>Description
Interpret data, analyze results using statistical techniques and provide ongoing reports
Identify areas where data can be used to improve business activity.
Develop requirements for data, reporting, views and tools.
Provide quality assurance of imported data.
Develop methods to assist with the improvement of data collection.
Commissioning and decommissioning of data sets.
Processing confidential data and information according to guidelines.
Supporting the data warehouse in identifying and revising reporting requirements.
Troubleshoot reporting database environment and reports as needed.
Training end users on new reports and dashboards.
Provide technical expertise on data storage structures, data mining, and data cleansing.
Education/Experience/Skills
Bachelorâ€™s degree from an accredited university or college in Data Analytics or Computer Science
2+ yearsâ€™ work experience as a data analyst or a related field
Ability to work with stakeholders to assess data output
Ability to translate business requirements into non-technical, lay terms
Proactive, self-motivated, able to recognize issues and resolve or escalate appropriately
Excellent interpersonal skills, both in person and over the phone
Able to use electronic calculator, computer terminal, personal computer, etc
Must be comfortable working in a team oriented, fast paced, multiple task and customer focused environment
Willing to â€œthink out of the boxâ€ and identify process improvement opportunities
Equal Opportunity Employer
Our team members enjoy excellent wages and a comprehensive benefits package.
Benefits include health care coverage, LTD, 401k Profit Sharing Retirement plan, paid vacation, paid holidays and paid sick leave.
Come join our successful team!
Gensco is an equal opportunity employer.</t>
  </si>
  <si>
    <t>Gensco
4.4</t>
  </si>
  <si>
    <t>Gensco</t>
  </si>
  <si>
    <t>Tacoma, WA</t>
  </si>
  <si>
    <t>$64K-$107K (Glassdoor est.)</t>
  </si>
  <si>
    <t>Are you performance-driven and want your impact to actually matter? Do you want to personally grow and use that expertise to transform your company, industry and the world itself? Do you want to be part of a family that works and plays together; that believes anything is possible and then goes after it?
At goTRG we are designing next generation applications/Software and robotics to achieve more with less.
goTRG is:
Re-defining basic business functions like warehouse management and resource planning
Pioneering new omnichannel e-commerce breakthroughs
Inventing innovative robotics and automation tools
Using our technology to help our partners achieve greater profitability, and reduce their environmental footprint
goTRG has doubled sales in the last three years, we are now ramping up for serious growth. We are looking for valued and passionate associates in every functional area.
Position: Data scientist
Department: Product Development
Reports to: Director of BI
Position Summary:
The successful incumbent will conduct exploratory analysis, build prototype models to generate insights and then execute these models in production as an integrated part of the company's software systems. The successful candidate will be someone who can transform research and insights into real business value via scale-able production algorithms and applications.
The algorithms and tools you build will provide users with the information they need to make proper decisions and automate processes across the company.
Responsibilities:
Build models to estimate the expected value and demand of products available for sale
Build decision engine applications that simulate supply chain activities and select the path of highest profitability
Participate in the development of sophisticated data collection and synthesis algorithms
Implement all the above in a way that is scalable, enterprise-quality and integrated with other software systems
Build front-end interfaces
Visualize data in way that tells compelling narratives
Requirements
Minimum 5 years experience in a Data Science / similar role
Prototyping languages - Python and R
Java, Scala and C
Hadoop ecosystem
Apache Spark
SQL
Excellent understanding of machine learning techniques and algorithms, such as k-NN, Naive Bayes, SVM, Decision Forests
Good applied statistics skills, such as distributions, statistical testing, regression
Data visualization
Bonus Skills:
Knowledge of web crawling / scraping
HTML/CSS/JavaScript
d3.js and other libraries or frameworks for dynamic data visualization
Experience with web scraping/crawling frameworks
About goTRG
goTRG is a leader in the implementation and execution of multi-channel and supply chain solutions. The companyâ€™s innovative R1 technology powers every touch, movement and decision for the worldâ€™s largest companies resulting in superior net margins, controls and sell-through.
goTRG has processed and sold 35 million units with a retail value of over $2.3 billion in the last year. 100,000 SKUâ€™s are simultaneously listed on 22 marketplaces with a retail value of over $100 million. R1 has collected and curated data for over 38 million UPCâ€™s from over 50 marketplaces in the last year.</t>
  </si>
  <si>
    <t>goTRG
4.2</t>
  </si>
  <si>
    <t>goTRG</t>
  </si>
  <si>
    <t>Miami, FL</t>
  </si>
  <si>
    <t>Data Management Specialist</t>
  </si>
  <si>
    <t>$31K-$65K (Glassdoor est.)</t>
  </si>
  <si>
    <t>Location: Huntsville, AL
Clearance: Secret Clearance
Job Description
The Data Management Specialist is responsible for working with a directorate office to effectively manage data and data sources. The Specialist will work extensively with the stakeholders to identify single sources of truth (authoritative data sources), establish relationships between other data sources, and integrate them into an organizational data model. The Data Management Specialist should recommend moving any ad-hoc sources of truth to a properly managed system (determined and recommended by the Specialist) that allows for easy data access and reporting. The Specialist should assist the directorate in creating an environment that efficiently supports structured, repeatable reporting, including the promotion of high standards for data quality, identifying data gaps as discovered.
The Data Management Specialist will collaborate with Government customers, data owners, data stewards, developers, Data scientists and other data ingestion, data analytics and data services personnel to accomplish the overall goal of effective data management, analytics and reporting.
The Data Management Specialist will report to the Deputy Program Manager for Data Management and Automation. In addition to data management skills and experience, he or she must have excellent communication, coordination, and customer service skills, and work well within a team environment. Experience within the Missile Defense Agency is preferable.
Requirements
Education and Experience
BS Degree in Information Systems or related field
5+ yearsâ€™ experience in Data Management, Data Analysis or related field
Skills
Familiarity with database systems such as SQL Server, SQL Analysis Services, Oracle, Hadoop, etc.
Familiarity with data-centric programming languages such as SQL, PHP, and R preferable
Familiarity with SQL reporting services and SharePoint Business Intelligence preferable
Ability to assess the quality of data and create processes to address any quality issues
Ability to define and maintain relationships between datasets and depict those clearly to stakeholders
Proficient in the use of MS Office Suite tools
NMR Consulting is an Equal Opportunity Employer (EOE). M/F/D/V</t>
  </si>
  <si>
    <t>NMR Consulting
4.5</t>
  </si>
  <si>
    <t>NMR Consulting</t>
  </si>
  <si>
    <t>E-Commerce Data Analyst</t>
  </si>
  <si>
    <t>$34K-$62K (Glassdoor est.)</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</si>
  <si>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partnersâ€™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worldâ€™s most iconic brands. The award-winning iSeatz â€œOneViewâ€ platform meets brandsâ€™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youâ€™re looking for an excellent workplace where hard work and fun go hand in hand and respect for team members is our core value, iSeatz is the RIGHT place for you!</t>
  </si>
  <si>
    <t>iSeatz
3.5</t>
  </si>
  <si>
    <t>iSeatz</t>
  </si>
  <si>
    <t>New Orleans, LA</t>
  </si>
  <si>
    <t>Sr. Scientist II</t>
  </si>
  <si>
    <t>$117K-$231K (Glassdoor est.)</t>
  </si>
  <si>
    <t>Sr. Scientist II
Location
San Francisco
Requisition Number
3553-395-R
Apply Now
Position Overview
The Biologics Purification &amp; Manufacturing team is looking to hire a Sr. Scientist, Biologics Purification.
Summary:
Nektar biologics CMC organization is seeking a highly motivated and experienced professional as a Senior scientist of Analytical Development, Quality Control and CMC. The ideal candidate has demonstrated knowledge in Analytical Development of biologics and familiarity with PEGylated Drug Substance and Drug Product. This position will collaborate closely with internal cross-functional departments with representatives from bioassay development, analytical method development/characterization, process development, manufacturing operations, quality assurance, project management and regulatory affairs to achieve corporate goals and objective. This position will also require working closely with multiple external contract organizations including CMOs and Contract Laboratories in the areas of method transfer, qualification/validation and implementation of QC methods, with focus on plate-based and cell-based potency methods for lot release and stability studies.
The successful candidate must be proficient in biological assay development (ELISA and cell-based) and be proficient in Quality Control execution and systems, stability study programs, method development/qualification/validation, and end to end CMC regulatory drug approval process for biologic drug substances and drug products. We seek a self-starter with the ability to work independently under minimal supervision, and who is looking to be part of an authentic, innovative and fast-paced team. The ideal candidate will be instrumental in bringing the companyâ€™s therapeutic products from early-discovery development stage to commercial launch and be a critical part of creating an innovative team for the development of the companyâ€™s next generation products.
Responsibilities:
Work closely with the method development team and provide strategic guidance on potency method selection, development, qualification/validation, technical transfer and troubleshooting.
Manage specification setting and stability programs for clinical and commercial products in accordance with ICH/FDA/EMA/USP/Ph. Eur. Guidelines.
Oversight and management of contract testing organizations engaged in analytical development and quality control activities. Provide technical review of analytical data integrity and laboratory documentation, method development reports and method qualification/validation protocols and reports.
Author, update, and revise CMC sections to support regulatory filings.
Address CMC comments in responses from regulatory agencies.
Ensure compliance with cGMP such that the products are assessed to agreed-upon specifications in a timely manner in order to support in-process, lot release and stability testing.
Participate in deviation investigations and CAPA implementation in support of CMC QC projects and improvement.
Support inspections/audits (regulatory and internal) and draft audit observation responses.Proactive engagement to identify projects and areas for continuous improvement purposes.
Requirements:
Masterâ€™s degree in Chemistry, Biochemistry or a related life science field; PhD degree is highly desirable.
Working experience with a minimum of 8 years in analytical development and/or GMP testing (Pharmaceutical or Biotechnology industries) with primary focus on the development, tech transfer andqualification/validation of bioassays (including, but not limited to, ELISA, enzyme activity, cell-based potency methods)
Technical knowledge in protein chemistry and analytical chemistry, and in the development and implementation of general and protein-specific analytical methods is desirable.
Excellent oral and written communication skills, auditing skills, and proven ability to work autonomously and manage effectively in a matrix environment.
Proficient in project and personnel management, excellent organizational skills, and the ability to work on multiple projects with tight timelines.
Excellent interpersonal and verbal communication skills, and with ability to influence and liaise in a dynamic cross-functional matrixed team environment.
Proficiency in MS Office, Word and Excel - Proficiency in statistical analysis software is desirable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</si>
  <si>
    <t>Nektar Therapeutics
3.5</t>
  </si>
  <si>
    <t>Nektar Therapeutics</t>
  </si>
  <si>
    <t>Bristol-Myers Squibb, Merck, GlaxoSmithKline</t>
  </si>
  <si>
    <t>Insurance Data scientist</t>
  </si>
  <si>
    <t>What We'll Bring:
What We'll Bring:
At TransUnion, we have a welcoming and energetic environment that encourages collaboration and innovation â€“ weâ€™re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You come in with 1-2 years of academic or professional analytical or modeling experience with solid knowledge of statistical methods such as GLM and machine learning techniques such as random forest, GBM, XGBoost, etc.
Advanced proficiency with one or more statistical programming languages such as R, Python, or H2O
Intellectual curiosity and experience writing intermediate or advanced SQL queries for data extraction
Ability to clearly articulate ideas to both technical and non-technical audiences
Your strong project management and time management skills including the ability to prioritize and contribute to multiple assignments simultaneously, setting clear goals, and managing customer expectations
You have an advanced degree in fields of quantitative discipline such as Statistics, Analytics, or any STEM field
What we love to see:
Prior Marketing Analytics experience
Strong data visualization skills
Experience working with large data sets and tools such as Hive, Pig, Apache Spark, etc.
Impact You'll Make:
Impact You'll Make:
Participate in insurance analytics tool development projects
Collaborate with internal and external partners to develop advanced analytical solutions for insurance marketing and retention
Contribute to projects involving descriptive, predictive, and prescriptive analysis leveraging a variety of techniques
Lead small projects and/ or work streams as a part of larger projects
Extract insights from large data sets using languages such as R, SAS, SQL, and Python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Analyst, Data Science and Analytics</t>
  </si>
  <si>
    <t>TransUnion
3.9</t>
  </si>
  <si>
    <t>TransUnion</t>
  </si>
  <si>
    <t>Financial Analytics &amp; Research</t>
  </si>
  <si>
    <t>Data Modeler</t>
  </si>
  <si>
    <t>$79K-$134K (Glassdoor est.)</t>
  </si>
  <si>
    <t>The database modeler shall perform analysis of raw data streams to detect patterns, produce data models to predict risk and detect violations, implement data models in production environment to support data analytics, perform review of analysis tools, and coordinate with other teams to maintain awareness of best practices.
Responsibilities:
Develop data models to refine data integration.
Derive information from the correlation of raw data.
Develop models for the detection of high-risk trends.
Develop models for the estimation of risk within a monitored population.
Perform data modeling and alerting - multiple models run against the collected data to detect threat activity and predict risk scores for each individual based on observed activity within a range of observed criteria.
Clearance:
An active DoD TS/SCI clearance based upon a SSBI completed within the last 5 years with a CI Polygraph.
The Company:
We opened our doors in 2003 and have developed long-standing relationships with our customers, both public and private
Weâ€™re an SBA 8(a) and CVE certified Service Disabled Veteran Owned Small Business
Weâ€™re ISO 27001:2013, ISO 20000-1:2011, and ISO 9001:2015 certified and have CMMI DEV and SVC ML3 ratings
Weâ€™ve been named part of: Inc 5000â€™s Fastest Growing Private Companies in 2016; Washington Business Journalâ€™s Fastest Growing Companies in 2015, 2016 and 2017; Washington Business Journalâ€™s Best Places to Work in 2015, 2016 and 2017
The Employer:
We offer great benefits - Paid Time Off, Medical, Dental and Vision Insurance, 401(k) with company matching
We invest in our employees â€“ We offer an annual training budget to our employees and opportunities for growth within the organization
We work hard, we play hard â€“ We value work/life balance. We hold seasonal company events and a Washington Nationals Season Tickets lottery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
To perform this job successfully, an individual must be able to perform each essential duty satisfactorily. Reasonable Accommodations may be made to enable qualified individuals with disabilities to perform the essential functions.</t>
  </si>
  <si>
    <t>IT Concepts
4.7</t>
  </si>
  <si>
    <t>IT Concepts</t>
  </si>
  <si>
    <t>Landover, MD</t>
  </si>
  <si>
    <t>Vienna, VA</t>
  </si>
  <si>
    <t>Data Analyst / Scientist</t>
  </si>
  <si>
    <t>$52K-$93K (Glassdoor est.)</t>
  </si>
  <si>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 RESPONSIBILITIES:
SRC is currently seeking multiple Data scientists, at various levels, to support our customer at the Naval Air Systems Command located at the Naval Air Station Patuxent River, MD. The Data scientist will support the analysis of F-35 data, simulation data, and the statistical comparison of the two data sets.
Adept at manipulating data in a tactical or operational context to gain insight into installed sensor and system performance.
Must have strong experience using a variety of data analysis methods and data munging tools
Must have a proven ability to support technical decisions with data.
Being comfortable working with a wide range of stakeholders and functional teams across government and contractor organizations
Working with data analysis team members across the enterprise to accomplish the verification and validation of the Joint Simulation Environment
Write tools to assist in mining data from flight tests and simulation runs
Write tools to assist in comparative analysis of flight tests and simulation runs
Assess the effectiveness and accuracy of new data sources and data gathering techniques
Implement performance analysis and visualization of flight test and simulation data sets
Somr travel required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age, sexual orientation, gender identity, or national origin, disability or protected veteran status.</t>
  </si>
  <si>
    <t>Scientific Research Corporation
4.2</t>
  </si>
  <si>
    <t>Scientific Research Corporation</t>
  </si>
  <si>
    <t>Patuxent River, MD</t>
  </si>
  <si>
    <t>$55K-$116K (Glassdoor est.)</t>
  </si>
  <si>
    <t>Type of Requisition:
Regular
Clearance Level Must Currently Possess:
None
Clearance Level Must Be Able to Obtain:
None
Suitability:
No Suitability Required
Public Trust/Other Required:
NACI (T1)
Job Family:
Scientists
Job Description:
GDIT is seeking a Senior Research Technician so support the Walter Reed Army Institute of Research (WRAIR) Entomology Branchâ€™s support to the Walter Reed Biosystematics Unit (WRBU). Specific emphasis is on the development of morphological keys and molecular identification assays that permit accurate identifications in austere environments. The goal is to facilitate front facing platforms to support near real-time accurate field identifications of vector and pathogens, to support accurate and timely production of vector-borne disease risk assessments.
Specific duties include:
Develop, validate and implement molecular assays for the rapid, accurate detection and identification of multiple vector and pathogen targets using multiple forward facing platforms (e.g. metabarcoding, MinION, MAGPIX).
Develop standard operating procedures to formalize testing procedures using these assays so that multiple testing entities may produce comparable data suitable for use in surveillance programs.
Support RDT&amp;E activities for the development of accurate vector identification tools for use by the warfighter. Objectives include high-quality, peer-reviewed scientific publications, the development of unique DNA barcode reference libraries / whole genome sequences for disease vectors, accession of DNA barcodes to the BOLD (Barcode of Life) database.
Upload a report of gene/genome sequences generated, and barcode reference sequences uploaded to the BOLD database shall be provided as part of the Monthly Progress Report
Production of multiplex identification assays for pathogens and vectors (e.g. MAGPIX, PCR Assays, metabarcoding, MinION), the development of new taxonomic LUCID keys and updates of these keys to stand-alone Apps, and taxonomic research on vectors of biomedical importance.
Requirements:
B.S with 8 years of experience or, M.S with 6 years of experience preferred; in molecular biology, biology, or biochemistry or related field.
Strong publication and research grant award history
Mastery of high throughput DNA/RNA extraction techniques, PCR, Sanger sequencing, next generation sequencing: expertise in primer and/or probe development for multiplex / targeted molecular assays, is essential.
Proven experience of designing novel multiplex pathogen detection assays using PCR MAGPIX, MinION is essential
Working knowledge of RT-PCR, qPCR, LAMP, immunological assays (such as ELISA, Western Blot, etc) is desirable.
Strong scientific communication skills are required, as applicant shall be expected to prepare SOPs, scientific manuscripts and deliver oral presentations.
Ability to work in laboratory and field environments; may require working evenings and weekends; may require travel and ability to work independently following a brief period of specific technical training.
#GDITpriority
#militaryhealth
Scheduled Weekly Hours:
40
Travel Required:
Less than 10%
Telecommuting Options:
Telecommuting Not Allowed
Work Location:
USA MD Suitland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</si>
  <si>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3.4</t>
  </si>
  <si>
    <t>General Dynamics Information Technology</t>
  </si>
  <si>
    <t>Suitland, MD</t>
  </si>
  <si>
    <t>Fairfax, VA</t>
  </si>
  <si>
    <t>SAIC, Leidos, Northrop Grumman</t>
  </si>
  <si>
    <t>$72K-$123K (Glassdoor est.)</t>
  </si>
  <si>
    <t>Why choose between doing meaningful work and
having a fulfilling life? At MITRE, you can have both. That's because MITRE
people are committed to tackling our nation's toughest challengesâ€”and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The
HLSC Software and IT Systems Department is seeking talented Data scientists
experienced in data analytics and data visualization. With more and more data everywhere, the
Department of Homeland Security (DHS) needs dedicated technical expertise and
subject-matter support in data storage, security, computation, analysis and
visualization.
Key Functions:
Acquire
fundamental understanding of analytical equipment and tools to include open
source intelligence (OSINT) platforms
Operate
analytical equipment and tools
Perform
processing and analysis of collected information
Support
the development and application of a technical process approach to a sponsor
problem
Present
results in an intuitive manner that can be understood by all sponsor audiences,
regardless of technical expertise and conduct insightful, actionable analyses
Experience
with databases technologies (e.g., PostgreSQL, Oracle, MySQL, SQL Server,
MongoDB, Neo4j)
Experience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Work
with sponsors, vendors, and partner contractors to gain understanding of
sponsor business challenges and evaluate possible technical solutions
Be
a contributing member on a project team, able to be flexible with scope and
schedule changes
Minimum Qualifications:
BS and 2 years of experience
Required Qualifications:
BS in Computer Science or other
related discipline
2 or more years of experience with data
analytics and data visualization
The candidate should possess extensive experience analyzing
large scale datasets from prominent and emerging domains as well as complex
social networks using unique and innovative methodologies.
The candidate should have a strong knowledge
of data science, various programming languages, and open source
technologies.
Skills sought include:
Experienced with utilizing existing open source social media
methodologies to apply specialized tools and capabilities in support of the
Department of Homeland Security (DHS) national security mission
Experienced
organizing analytic results for further analysis
Ability to
find patterns in data and clearly articulate the entire analysis (e.g.,
methodology, results, assumptions, constraints) using various suites of tools
Experienced
with databases technologies (e.g., PostgreSQL, Oracle, MySQL, SQL Server,
MongoDB, Neo4j)
Experienced
manipulating datasets with at least one modern programming language or business
intelligence platform like Python, SAS, MATLAB, C , R, Java, SQL, PL/SQL
Creatively
apply visualizations to large datasets using tools like Tableau, Power BI, or Qlik
Ability to
understand and map data relationships
Ability to
assess the quality of data or tool against a set of requirements
Ability to
prepare comprehensive written reports, presentations, and charts based on
research, collection, and analysis of intelligence data
Excellent
written and verbal communication skills, adapted to a variety of audiences and
technical understanding
Advanced and
proven ability to:
Assess the
gaps between current capabilities and target business/IT needs
Analyze and
align business and technology strategies
Identify,
analyze, and recommend high-impact alternative solutions and prototypes
Required Business/Soft Skills:
Experience
in a customer-facing environment
Ability to
leverage both MITRE and team knowledge effectively
Ability to
work in a â€œwar roomâ€ environment (i.e., close quarters within an open team room
with multiple conversations)
Ability to
work with a variety of audiences to include sponsors, vendors, and partner
contractors
Strong
communications and interpersonal skills
Must have
good analytical, written, presentation skills
Strong
interpersonal communication skills to interact with senior Government staff,
technical peers, and MITRE team members
Ability to
work in a dynamic fast-paced environment
Preferred Qualifications:
Candidates who currently possess DHS Suitability clearance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</si>
  <si>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MITRE
3.2</t>
  </si>
  <si>
    <t>MITRE</t>
  </si>
  <si>
    <t>McLean, VA</t>
  </si>
  <si>
    <t>Bedford, MA</t>
  </si>
  <si>
    <t>Federal Agencies</t>
  </si>
  <si>
    <t>Battelle, General Atomics, SAIC</t>
  </si>
  <si>
    <t>$74K-$124K (Glassdoor est.)</t>
  </si>
  <si>
    <t>Data scientist
US Citizenship and a current TS/SCI clearance are required for the position.
Job Description: Candidate will provide support to the Department of the Army Intelligence Information Services (DAIIS) Open Source Intelligence (OSINT) Team and assist in its requirement to answer enduring/ standing requirements and ad hoc Requests for Information for publicly available information that answer worldwide intelligence requirements. The intent of this program is to provide intelligence consumers access to publicly available information on the networks on which they operate so that analysts spend less time conducting searches and building queries on the internet and more time conducting all-source intelligence analysis. Candidates will provide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Candidates will continuously identify new sources of publicly available information using multiple sources including websites, databases, and email distribution lists
Required Skills:
Ability to collect, process, analyze and report large amounts of quantitative and qualitative data, and identify trends anomalies with minimal supervision
Ability to Evaluate performance management and formulate recommendations for senior leadership with minimal supervision
Ability to explain mathematical formulas and statistical findings to non-technical users and decision makers
Extract business insights from analysis of data and communicate (orally, written, or visually) those insights to business leaders
Proficiency in Microsoft Excel (e.g Pivot Tables and Pivot Charts, Multiple criteria Lookups, Nested logical/IF formulas, etc...), and Microsoft PowerPoint
Programming experience with Python for data analysis (e.g. Pandas, NumPy, matplotlib, etc...); particularly in processing and analysis of different sources of quantitative and qualitative data
Honed presentation and product demo skills
Work cross functionally
Match analytic solutions to business needs
Input and manipulate data using a dashboard (e.g. Tableau, SharePoint, etc.) visualization system
Basic programming and scripting experience with JSON is not mandatory, but is considered a plus
Bachelorâ€™s degree is required
The Buffalo Group is an Equal Opportunity Employer</t>
  </si>
  <si>
    <t>Fort Belvoir, VA</t>
  </si>
  <si>
    <t>$40K-$73K (Glassdoor est.)</t>
  </si>
  <si>
    <t>The Data Analyst is primarily responsible for the operational execution of data extracts and exchanges with DentaQuest's clients and vendors. This includes loading and processing data files, various operational data maintenance functions, and systemic delivery of files to third parties.
PRIMARY JOB RESPONSIBILITIES:
â€¢ Perform routine and ad hoc encounters and claim resubmissions.
o Use SQL tools to resubmit encounters for clients such as NY, FL, and other markets
o Work with BAs and developers to streamline/automate processes
â€¢ Run, edit and maintain data extracts, applications, and ad-hoc queries as requested by internal and external customers using SQL, SSIS, Informatica toolset (Powercenter, B2B with MFT)
o Analyze discrepancies with invoice detail files, provider files, etc.
o Re-run TWS or manual jobs to ensure data delivery and compliance
o Run, test, deploy, or retire TWS jobs as needed
o Ensure scheduled and ad hoc extracts are delivered per schedule
o Ensure scheduled EDI and flat files are received per schedule
o Onboard inbound and outbound client data to automated file transfer solution
o Track inbound/outbound files, errors, and discrepancies; identify and report trends.
â€¢ Analyze data and extract requests and help define technical specifications for efficient development.
o Requests include custom flat files and a significant focus on healthcare encounters and HIPAA X12 transactions: 837, 999, 277, 835
o Support BAs by reviewing and/or updating data maps, spec docs, etc.
o Write/update run docs and other documentation related to deployed extracts
o Collaborate on the definition, development, and maintenance of standards and processes.
â€¢ Facilitate and perform deep-dive data analysis and reconciliation with external clients
o Use SQL tools to develop and automate enrollment reconciliation reporting
o Support enrollment error management
o Develop a thorough understanding of clients within the assigned region
o Identify and coordinate data changes impacting clients and extracts across multiple business units and departments
o Maintain documentation associated with contractual requirements; track operational results to ensure quality metrics are achieved and/or exceeded.
â€¢ Demonstrate expertise in a variety of IT concepts, practices, and procedures and maintains general knowledge of company-wide processes and systems (e.g. Windward).
â€¢ Successfully manage a high volume of projects and tasks with, often with competing priorities.
â€¢ Ensure regulatory and legal compliance (HIPAA) within the department.
â€¢ Drive continuous improvement in CDM solutions and processes.
â€¢ Support DentaQuests goals and objectives by working closely with the management team to deliver value to the business.
â€¢ Serve as a mentoring resource for other team members.
â€¢ Other duties as assigned.
JOB REQUIREMENTS:
â€¢ BS degree in Business, Computer Science, Engineering, Information Systems or related field (or equivalent experience)
Proficiency in the following technical concepts:
â€¢ 2 years of experience in a business role with operational deliverable responsibilities.
â€¢ Knowledge of general computer software.
â€¢ Expert level proficiency in the use of advanced features of MS Office.
â€¢ Relational Database concept knowledge (SQL Server preferred)
â€¢ Exposure to ETL, reporting concepts, SQL, or SSIS preferred.
â€¢ Experience with SQL queries.
â€¢ Good interpersonal skills.
â€¢ Excellent verbal and written communication skills.
â€¢ Ability to prioritize and organize multiple tasks with high attention to detail.
â€¢ Desired knowledge of dental or medical insurance claims processing including:
o Hands-on experience with HIPAA EDI transaction formats including 837, 835, 277, 997, 999, 834
o Familiarity with appropriate handling of PHI data
PHYSICAL DEMANDS:
â€¢ Incumbent must be able to communicate effectively.
â€¢ Requires overall light physical effort (up to 25lbs.)
â€¢ Manual dexterity and sitting are required in carrying out the position's own position responsibilities (i.e. use of a personal computer).
â€¢ Ability to travel or move about within and outside serviced facilities required.
â€¢ Incumbent works primarily in either a private or shared office environment.</t>
  </si>
  <si>
    <t>DentaQuest
3.1</t>
  </si>
  <si>
    <t>DentaQuest</t>
  </si>
  <si>
    <t>Milwaukee, WI</t>
  </si>
  <si>
    <t>MCNA Dental Plans, United Concordia, Delta Dental Plans Association</t>
  </si>
  <si>
    <t>$102K-$164K (Glassdoor est.)</t>
  </si>
  <si>
    <t>Position Title: Lead Data scientist
Department: Government Services â€“ DISA
Status: Full-Time, Regular, Exempt
Location: Silver Spring, MD
Position Summary:
As a Lead Data scientist, you will lead a data science team in the integration of data science best practices into existing security operations. Manage data science operations around organizing, examining, and improving operational data feeds. Discover, analyze and track advanced adversary cyber campaigns, assess the threat implications and overall risk those campaigns may pose to particular sectors, customers, and networks. Fuse internally derived and externally available cyber threat intelligence into techniques, analytics, and methodologies intended to detect and track advanced threats. Develop engineering design and architecture, use case and code documentation. Identify opportunities for applying data science to problems or concerns of the customer. Determine appropriate workflow for various data science tasks.
Key Duties &amp; Responsibilities:
Work with the customer to understand their cyber needs and help formalize requirements to attain the level of automation needed.
Work with the customer to ensure a consistent tenable cyber strategy for accomplishing their mission goals.
Work with analytic developers and Data scientists to automate threat detection, analysis, and tracking of the threat actors and TTPs.
Support managed security services and incident response efforts by providing threat research and expertise when requested. Ensure that network defenders have sufficient contextual threat knowledge to take corrective action.
Perform data mining, data cleaning, data exploration, feature engineering, predictive modeling and data visualization.
Analyze and conduct research using network and security data collected for clients.
Present findings to the client, and in other ways as appropriate such as via customer on-site visits, tech exchanges, conferences, trade publications and academic journals. Findings presented may include insights from data (anomalies, trends, etc.), programs, processes and procedures.
Manage cyber security focused Data scientists and foster their continued technical development.
Be responsible for timely and accurate completion of other tasks as defined by the manager.
Required Skills and Qualifications:
10 years of experience in at least one of the following engineering disciplines:
computer engineering, communication engineering, network engineering, systems engineering, data science
Bachelor's degree in Information Security, Computer Science or other IT-related technical curriculum from an accredited institution (or Associate's degree + 4 years relevant experience OR 6 years relevant experience)
Be able to answer how you apply data science to cyber security! This will be a question asked during the interview process and all candidates should come prepared with their own perspective that they can articulate, defend, and customize to unique constraints which may or may not be adjusted based on strategic vision of the customerâ€™s organization and data gathering strategies.
Advanced understanding of IT security concepts and controls
Knowledge of tools and methods used in both targeted intrusions and large scale attacks.
Experience with or capability to acquire knowledge of data transport, data conversion, and ingest solutions.
Knowledge of network protocols, including DNS, BGP, RDP, SNMP, etc.
Experience with or capability to acquire knowledge of any cyber security tools such as SIEM, Nessus, Splunk, Retina, Sourcefire, HBSS, Noesis, Wireshark, and full-packet capture solutions.
Ability to analyze raw data and create actionable intelligence, indicators of compromise, and detection and mitigation plans.
Strong communication skills and the ability to present complex technical topics to a range of audiences in clear and easy to understand language (both verbal and written).
Strong teamwork and interpersonal skills, including the ability to work with a globally distributed team.
Experience with self-documentation practices utilizing products such as; MS Visio, MS Project, JIRA, Wiki Articles, and creating Standard Operating Procedures (SOPâ€™s) using MS Word is a plus.
Experience in both static (C, C++, Java, Scala, etc.) as well as dynamic (Python, Ruby, etc.) programming languages is a plus.
Must possess an active Secret or higher security clearance, Top Secret preferred.
EEO Statement
Redjack is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</si>
  <si>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Redjack
4.1</t>
  </si>
  <si>
    <t>Redjack</t>
  </si>
  <si>
    <t>Silver Spring, MD</t>
  </si>
  <si>
    <t>$89K-$153K (Glassdoor est.)</t>
  </si>
  <si>
    <t>The Data scientist will be joining a team of extremely passionate Data scientists, product managers, and engineerswho share a common interest in tackling some of the most difficult data science and machine learning problems today. With the data products and machine learning systems you design, 7Park will arm influential decision-makers at financial and corporate giants with critical information they need to make smart, data-driven decisions. Along the way, you will help advance the current work in artificial intelligence and predictive modeling. Our technologies and data power the insights for financial services and corporations.
The compensation package includes a competitive salary and incentive structure, generous benefits, and valuable business experiences, challenges, and excitement of contributing to the success of a fast-growing technology startup company.
The data science team has two major goals: to design and build data products that provide intelligence on real-time economic activity to our financial and corporate clients and to both research and develop machine learning systems to extract information from large volumes of structured and unstructured text.
This position reports to the Chief Product Officer.
Responsibilities:
Conducting research on some of the worldâ€™s most interesting alternative datasets
Planning, developing, and applying cutting-edge machine learning systems and statistical modeling to extract insight from vast amounts of data at scale
Writing production-ready code to analyze, structure, and make accurate and timely predictions
Designing systems to monitor the results of models in productions, discover and address anomalies, and ensure the robustness and reliability of these models
Leading projects from start to finish, collaborating with 7Parkâ€™s senior management, product managers, engineers, external data partners, and clients
Requirements:
Bachelorâ€™s degree or higher in computer science, mathematics, statistics, linguistics, physics, computational finance, or similar quantitative field
3 â€“ 5 years of relevant professional experience in data science
Strong knowledge of machine learning, computer science, mathematics, and statistics
Strong programming skills in Python, R, and/or Scala
Experience with NumPy, SciPy, Pandas, Scikit-Learn, TensorFlow, and Keras. PyTorch is also acceptable
Experience with building distributed machine learning systems using Apache Spark and a working knowledge of MLlib
Experience with several of the following concepts: decision trees, random forests, and gradient boosting; linear regression; logistic regression; linear and non-linear dimensionality reduction using PCA, kernel methods, and dictionary learning; clustering with K-means, hierarchical clustering, and DBSCAN; autoencoders; generative models; and sequential data modeling
Results driven attitude with a strong desire to build data platforms that enable 7Park Dataâ€™s insights across a massive and diverse set of data
Fearlessness in the pursuit of process improvement, implementation, and change
Flexibility and willingness to adapt to the changing demands of a fast-paced, startup environment
Solutions oriented approach and multi-dimensional problem solving
Highly self-motivated and results oriented, proven track record of exceeding goals
Commitment to success and willingness to put forth the effort to achieve it
Strong written and verbal English communication skills</t>
  </si>
  <si>
    <t>7Park Data
3.8</t>
  </si>
  <si>
    <t>7Park Data</t>
  </si>
  <si>
    <t>$61K-$110K (Glassdoor est.)</t>
  </si>
  <si>
    <t>About Us
Founded in Syracuse in 1992, we are a critical response center focused on saving lives and protecting homes and businesses. Whether its a fire at a family home, an armed intruder at a business, a missing vehicle, an evening jogger, or a lone family member having a medical emergency, our heroes are there to help every day. Supported by teams of experts in their respective fields, our 600+ highly trained specialists are the 24/7 backbone for thousands of alarm companies across the country.
Role Summary
Rapid Response is seeking a discerning and critical thinking Data scientist to spearhead our Business Intelligence function. In this role, you will collaborate across the organization, using your experience in data science and business intelligence to analyze existing data to build dashboards, reports, and presentations and enable data-driven decision making across the organization.
Responsibilities
Collect and consult on the best ways to warehouse the myriad datasets across the organization using SQL and other databases
Translate business requirements to technical requirements
Champion and lead the development of cross-organizational dashboards
Educate executives and leadership on model outputs to improve their understanding of data science and apply the results to business decisions
Lead multiple projects and serve as project manager to identify issues, priorities, and goals
Navigate ambiguity; identify and tackle strategic opportunities and problems we have not fully defined through data
Apply a range of data science techniques and tools to solve difficult business problems
Basic Qualifications
3+ years of work experience applying varied data science methodologies
3+ years of work experience with data mining and advanced analytics and/or statistics
2+ years of project experience using Python and/or R
Masters Degree in Data Science, Math, or Analytics
Expert level SQL Structured Query Language
Proficiency with Microsoft SQL Server
Research, in-depth analysis and reporting skills
Preferred Qualifications
3+ years work experience managing data analytics projects
Ability to distill large datasets into understandable information
Knowledge of advanced statistical techniques and concepts (regression, properties of distributions, statistical tests and proper usage, etc.) and experience with applications
Experience using leading business intelligence tools
Rapid Response Monitoring Services, Inc. is an affirmative action and equal opportunity employer. All qualified applicants will receive consideration for employment without regard to race, color, religion, sex, disability, age, sexual orientation, gender identity, national origin, veteran status, or genetic information.
Rapid Response Monitoring Services, Inc. is committed to providing access, equal opportunity and reasonable accommodation for individuals with disabilities in employment, its services, programs, and activities. To request reasonable accommodation, contact us by phone: 833.205.8900 or by email: disabilityaccommodations@rrms.com.
For technical support or questions regarding the Recruiting process, please contact by sending an e-mail jobs@rrms.com. We are a company that participates in e-verify. For more information, see https://www.e-verify.gov/about-e-verify/what-is-e-verify
INDCAMP2</t>
  </si>
  <si>
    <t>Rapid Response Monitoring
4.7</t>
  </si>
  <si>
    <t>Rapid Response Monitoring</t>
  </si>
  <si>
    <t>Syracuse, NY</t>
  </si>
  <si>
    <t>COPS Monitoring, National Monitoring Center, Affiliated Monitoring</t>
  </si>
  <si>
    <t>Data scientist, Rice University</t>
  </si>
  <si>
    <t>$65K-$110K (Glassdoor est.)</t>
  </si>
  <si>
    <t>Trilogy Education partners with universities to offer programs in Web Development, Data Analytics, UX/UI Design, Cybersecurity, and FinTech. Our platform combines a market-driven curriculum, robust career services, and a multinational community of universities, instructors, and employers to prepare adult learners for careers in the digital economy.
Our programs have been in existence since 2015, and since then, we've launched an additional 300 classes across the nation. We have hired more than 1,900 Instructors and Teaching Assistants to support our students.
The Job:
We are looking for an experienced Financial Engineer, Python or Machine Learning Engineer with Finance experience, or similar background to teach our part time FinTech class at Rice University. Our instructors are an essential piece to our students experience with us. You must bring a positive attitude and be able to infuse empathy, support, encouragement and fun into the classroom. As an instructor you will need to have the ability to deliver our lesson plans that are being taught across the country; while at the same time, sharing your own professional experiences and industry insight with the students.
Our Financial Technology Program:
There is a parallel economy forming that is upending the financial system. From giant international firms to tiny startups, financial technology is starting to allow a whole new set of players to access financial data, and enabling a whole new generation of financial products and services.
Why teach with us?
Are you passionate about education and making an impact? Do you love empowering others to find life-changing opportunities. We'd love to hear from you! If you bring knowledge, strong communication, and a positive energy to the classroom, you're going to help our students along their transformative path to a successful and rewarding career. Prior teaching experience isn't a prerequisite for success as an Instructor or Teaching Assistant within Trilogy.
We'll provide the guidance, training, lesson plans, and tools to support you on your journey of impacting lives in the classroom.
What You Will Do:
Lead lectures and share your own personal experiences as an industry professional
Facilitate a hands on lab environment for students to gain real world knowledge
Coach students through coding activities and in-class projects
Distribute Class Materials and Recorded Lectures to set up students for success
Ensure a positive learning environment for students by infusing empathy and support into all that you do
Be a classroom manager and confirm students are engaged and learning at every turn
Make sure students are receiving timely feedback and grades on their assignments from you and your teaching assistants.
Experience, or willingness to learn, the following Technologies is required:
Python 3 and Python Libraries such as Pandas, Matplotlib, NumPy, and more
SQL and NoSQL Databases
Deploying Machine Learning Models, Including using SKlearn, Tensorflow, or Statsmodels
What makes you a great fit (Requirements):
Bachelor's Degree
Minimum of 4-5 years of work experience
A positive attitude
Ability to deliver our lesson plans that are taught in classrooms across the country to the student body
Openness to share your own professional experiences and industry insight with the students
Ability to support our students individually as they go through an emotional roller coaster
Be able to infuse empathy, support, encouragement, and fun into the student experience
Logistics:
24-week program
Mon/Wed/Sat OR Tue/Thu/Sat Schedule
Weekday Classes: 5:45pm - 10pm (includes office hours and break)
Saturday Classes: 9:30am - 2:30pm (includes office hours and lunch break)</t>
  </si>
  <si>
    <t>Trilogy Ed
4.3</t>
  </si>
  <si>
    <t>Trilogy Ed</t>
  </si>
  <si>
    <t>Houston, TX</t>
  </si>
  <si>
    <t>Education Training Services</t>
  </si>
  <si>
    <t>Education</t>
  </si>
  <si>
    <t>General Assembly, Kaplan University, Ironhack</t>
  </si>
  <si>
    <t>$200K-$275K(Employer est.)</t>
  </si>
  <si>
    <t>Who we want:
Are you committed to using your talents in research and advanced analytics to give global organizations critical advice?
Are you a leader who applies your instincts and expertise to discover breakthroughs that are key to clientsâ€™ growth?
Are you a driven professional who can manage multiple projects, set a standard of excellence and follow through on commitments for exceptional results?
Do you instinctively connect with others, understand individualsâ€™ needs and share your passion for analytics to achieve shared goals?
Do you excel at building predictive models using various data sources and techniques to inform practical business decisions?
What you will do:
As a Gallup senior Data scientist, you will help clients effectively use data to make better decisions. You will apply your knowledge of various statistical and machine-learning techniques to lead a wide variety of challenging projects â€” from designing custom client builds to automating solutions to the complicated problems clients face every day. You will partner with client teams to increase Gallupâ€™s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
Gallupâ€™s unique data give you an unparalleled opportunity to use your creativity to explore new avenues of social research. George Gallupâ€™s legacy â€” founded in 1936 â€” established Gallupâ€™s gold standard in survey research methodology.
What you need:
Ph.D. required. A degree from a statistics, engineering, mathematics, computer science, computational social science, physics or operations research program preferred.
Previous or current Top-Secret U.S. government clearance required
At least 16 years of work experience (which can include years spent earning advanced degrees)
Expert-level production coding in Python preferred
Mastery in conducting analysis in Python and/or R required; additional analytic software experience a plus
At least four years of experience building production-level machine learning and predictive analytics systems with data pipelines required
A deep understanding of the mathematical fundamentals of machine learning and statistics, with an emphasis on nonparametric, nonlinear methods (e.g., random forests, support vector machines, neural networks) and natural language processing required
At least one year of experience working within distributed systems and managing workflows in a cloud infrastructure required
Must be currently authorized to work in the United States on a full-time basis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</si>
  <si>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Gallup
4.2</t>
  </si>
  <si>
    <t>Gallup</t>
  </si>
  <si>
    <t>Advisory Board, Booz Allen Hamilton, McKinsey &amp; Company</t>
  </si>
  <si>
    <t>$68K-$123K (Glassdoor est.)</t>
  </si>
  <si>
    <t>Company Description
CapTech is a team of master builders, creators, and problem solvers who help clients grow efficient, successful businesses. We unite diverse skills and perspectives to transform how data, systems, and ingenuity enable each client to advance whatâ€™s possible in a changing world.
As perceptive partners, our U.S-based consultants find inspiration in the unknown and enjoy getting our hands dirty solving our clientsâ€™ myriad of challenges. Across industries and business goals, we fuse technical depth and analytical prowess with creative savvy to move clients forward. This drive helps each organization use technology, management, and insight to turn ideas into action. Together, we create outcomes that exceed the expected â€” which is one of the reasons weâ€™ve been on the Inc. 500/5000 list for over a decade.
Job Description
The Data Engineer, Analytics role falls into the Data Management &amp;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Analytics position include:
Design, develop, document, and test advanced data systems that bring together data from disparate sources, making it available to Data scientists, analysts, and other users using scripting and/or programming languages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4+ years of development experience building ETL graphs using the Ab Initio GDE, EME and Co-Operating system preferred
Strong SQL development skills
Development experience with python preferred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â€œcorp to corpâ€ agreements).
CapTech is an equal opportunity employer.
CapTech is a Drug-Free work place.
Candidates must have the ability to work at CapTechâ€™s client locations.
All positions include the possibility of travel.
CapTech has not contracted/does not contract with any outside vendors in its recruitment process. If you are interested in this position, please apply to CapTech directly.</t>
  </si>
  <si>
    <t>CapTech
3.9</t>
  </si>
  <si>
    <t>CapTech</t>
  </si>
  <si>
    <t>Charlotte, NC</t>
  </si>
  <si>
    <t>Richmond, VA</t>
  </si>
  <si>
    <t>Accenture, North Highland, Deloitte</t>
  </si>
  <si>
    <t>$80K-$129K (Glassdoor est.)</t>
  </si>
  <si>
    <t>We are AAM. We have the POWER to move the world.
At AAM, we're looking for associates who push boundaries and drive solutions for the future. Innovators. Thinkers. Dreamers. Doers. No matter the role or function, every associate is a piece of what makes AAM great. Were growing and building #TeamAAM to be the best. Join us!
Job Posting Title
Senior Data scientist
Job Description Summary
We are looking for a Senior Data scientist that will help us discover the information hidden in vast amounts of data and help us support our business. Your primary focus will be in applying data mining/statistical techniques, creating patterns and predictions. Ensuring validity of data using statistical languages to develop and launch descriptive, Predictive and prescriptive analysis. Work closely with the business to understand business needs.
Job Description
Perform Operational Support.
Work on Major Projects and Responsible for Deliverables.
Data mining using state-of-the-art methods
Strong skill in critical thinking
Expert in AWS service and components (S3, EMR, EC2, Lambda, Kafka, green grass)
Processing, cleansing, and verifying the integrity of data used for analysis
Doing ad-hoc analysis and presenting results in a clear manner
Experience in IoT solutions
Enhancing data collection procedures to include information that is relevant for building analytic systems
Master of Python, R, and SQL languages
Extensive experience writing algorithms, statistical models, and predictions.
Model creation using Python
Data visualization using MS Power BI, R Shiny
Expert in classification, regression, clustering, anomaly detection, decision tree, NaÃ¯ve Bayes, Support Vector Machines
Work with business users to conduct user acceptance testing.
All other duties as assigned.
Required Skills and Education
Bachelors Degree (Computer Science, Statistics, and Mathematics)
5 years relevant experience
Python, R Programming, R Shiny
Expert in creating/modifying statistical data models
Expert in Data Science - Experience creating Statistical Algorithms like Random Forest, Logistic regression, NaÃ¯ve Bayes, SVM etc.
Big data ecosystem. (Impala, Spark, Hive, SQOOP etc)
Expert in Microsoft Power BI Dashboards and reports
Expert in creating statistical models to do real time machine learning.
SQL expert
Good understanding of ETL systems
Expert in Data Science - Experience creating Statistical Algorithms like Random Forest, Logistic regression, NaÃ¯ve Bayes, SVM etc.
Big data ecosystem. (Impala, Spark, Hive, SQOOP etc)
Expert in Microsoft Power BI Dashboards and reports
Expert in creating statistical models to do real time machine learning.
SQL expert
About American Axle &amp; Manufacturing
For over 20 years, customers around the world have entrusted AAM to design, engineer, validate and manufacture driveline, metal forming, powertrain, and casting technologies for automotive, commercial and industrial markets. Today, we are a premier global Tier 1 automotive supplier with broad capabilities across multiple product lines to deliver efficient, powerful and innovative solutions for our customers. Weve earned the trust of our suppliers and our customers through our steadfast commitments to quality, operational excellence and technology leadership.
AAM delivers power. We deliver power literally through vehicle components, systems and innovation, but we also deliver power in ways unseen. We power our associates, their families, and the communities in which we operate. Our global team of over 25,000 associates has a clear vision of where AAM is going and how we are going to get there. After all, they are the reason we are a leader in the automotive industry. We are powering the future. We are AAM. Move with us, and join #TeamAAM.
AAM will not discriminate against any Associate or applicant for employment because of age, race, color, gender, religion, weight, height, marital status, sexual orientation, genetic history or information, gender identity or expression, disability, protected veteran status, national origin, or other characteristic protected by law. AAM will take affirmative action to ensure that applicants are employed, and that Associates are treated equally during employment, without regard to their age, race, color, gender, religion, weight, height, marital status, sexual orientation, genetic history or information, gender identity or expression, disability, protected veteran status, national origin, or other characteristic protected by law. For the Disabled Job Seeker: We offer reasonable accommodations for qualified disabled individuals who are applicants for employment. To request assistance or accommodations, please e-mail aamhr@aam.com . AAM is an equal opportunity/affirmative action employer.</t>
  </si>
  <si>
    <t>American Axle &amp; Manufacturing
3.3</t>
  </si>
  <si>
    <t>American Axle &amp; Manufacturing</t>
  </si>
  <si>
    <t>Southfield, MI</t>
  </si>
  <si>
    <t>Transportation Equipment Manufacturing</t>
  </si>
  <si>
    <t>Financial Data Analyst</t>
  </si>
  <si>
    <t>CentralReach is a leading provider of end-to-end practice management and clinical solutions that enable applied behavior analysis (ABA) clinicians and educators to produce superior outcomes for people with autism. The company is revolutionizing the ABA space with cutting-edge solutions including precision teaching, clinical data collection, scheduling, billing, learning management, fully digital evidence-based programming and more. Trusted by more than 80,000 clinicians and educators, CentralReach is committed to ongoing product improvement, market-leading industry expertise, world-class client satisfaction, and support of the ABA community to propel industry practitioners into a new era of excellence.
We are looking for a Financial Analyst to join our finance team reporting directly to the FP&amp;A Manager! The ideal candidate will be a self-starter with a desire to complete recurring and ad-hoc tasks with minimal supervision.
The Financial Analyst is a key financial position supporting our fast-growing SaaS business, including an associated revenue cycle management business. Initial responsibilities will focus on providing detailed financial and operational reporting and enhancing/create key performance indicators (â€œKPIâ€). This position will report to the FP&amp;A Manager and work closely with other members of our Finance and Business Operations teams, as well as cross-functional areas of the business such as Engineering, Product Management, Sales, Client Operations &amp; Marketing.
What You'll Do:
Assist in developing and tracking SaaS and other relevant business metrics that help drive business success
Develop and maintain financial models, templates and dashboards to track, organize and report on initiatives and key projects, work closely with regional teams to drive for standardized reporting
Prepare reporting materials for presentations
Perform ongoing variance/trend analysis among actual, budget and forecast targets
Assist with in-depth periodic customer analysis including bookings, net expansion, churn and retention
Participate actively in the design, creation and management of high impact financial models
Ensure all off-line reporting reconciles with existing system-based management reporting
Assist with the preparation of detailed budgets and forecasts, including P&amp;L, cash flow, and balance sheet projections on a monthly, quarterly and annual basis
Support process improvement initiatives
Provide ad hoc analysis as needed
What You'll Need:
Bachelorâ€™s Degree required; concentration in Accounting or Finance strongly preferred
3+ yearsâ€™ experience in a FP&amp;A role; preferably with SaaS / Cloud industry experience, or alternatively investment banking analyst experience
Experience working with BI tools to access different data sources such as ERP, enterprise data warehouses, SQL, data visualization systems (Tableau, Sisense) and business support systems (e.g. Salesforce, NetSuite, Namely)
Experience building dashboards is preferred
Exceptional skills in MS Excel and PowerPoint a must, with ability to comfortably use pivot tables, macros, and importing / manipulating data
Proficient in financial system and other database, strong ability in data mining and analytics
High attention to detail with excellent analytic and research skills
Strong finance acumen and financial analysis skills â€“ including being detail oriented and proficient in building and using complicated data sources
Proven ability to work with large amount of data from different sources, and provide meaningful insights
A highly motivated, proactive and collaborative work ethic, with the ability to independently move projects forward
Positive and upbeat personality to work in a dynamic environment with all levels of management and functions and to proactively anticipate and resolve potential issues
Multitasking skills, act with sense of urgency, ability to work under pressure and meet deadlines
CentralReach was developed for Clinicians by Clinicians. The story of CentralReach begins at an ABA clinic based out of Pompano Beach, Florida. The companyâ€™s founder, a practicing Board Certified Behavioral Analyst, was drowning in manual management of her clinic from scheduling staff and filing claims to reporting on clinical data. She decided that there had to be a better way to manage her operations so she could spend more time on what mattered most â€” working with her clients and patients. To help ABA practices focus on what they do best, CentralReach launched the first iteration of its EHR and practice management platform in 2012.
Today, under the leadership of Chris Sullens, an award-winning CEO in the technology space, CentralReach is committed to their mission of providing cutting-edge technology and services to help clinicians and educators produce superior client and patient outcomes. Already a market leader, CentralReach is expected to grow exponentially through its four core tenets: hire and develop great people; build industry-leading products; provide exceptional service to customers and continuously invest in systems, processes and infrastructure.
We value our employees and offer a robust benefits package including health and dental, paid time off, life insurance, disability coverage and a 401(k) matching. We also provide comprehensive onboarding, ongoing training, mentoring and career pathing to help you develop your career. We pride ourselves on our fun and energetic environment that also provides our employees with a meaningful way to make a difference by helping clinicians produce superior outcomes for children and adults with disabilities.</t>
  </si>
  <si>
    <t>CentralReach
4.7</t>
  </si>
  <si>
    <t>CentralReach</t>
  </si>
  <si>
    <t>Matawan, NJ</t>
  </si>
  <si>
    <t>Pompano Beach, FL</t>
  </si>
  <si>
    <t>DataFinch Technologies, Accupoint Software Solution, CodeMetro</t>
  </si>
  <si>
    <t>Senior Data Analyst</t>
  </si>
  <si>
    <t>$39K-$71K (Glassdoor est.)</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</si>
  <si>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 Enterprise Marketing Technology
The Senior Data Warehouse Analyst is essential to drive data integrity, accuracy, completeness, and value of our business information. The role will own the creation of data measures and their associated dimensional attributes that are distributed to stakeholders. In addition, this role will help to 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</si>
  <si>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4.3</t>
  </si>
  <si>
    <t>Integrate</t>
  </si>
  <si>
    <t>Phoenix, AZ</t>
  </si>
  <si>
    <t>$38K-$85K (Glassdoor est.)</t>
  </si>
  <si>
    <t>Research Scientist
Location
Nebraska - Omaha
Specialty
Facility
Apply Now
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</si>
  <si>
    <t>Boys Town Hospital
2.9</t>
  </si>
  <si>
    <t>Boys Town Hospital</t>
  </si>
  <si>
    <t>Nebraska Medicine, Children's Hospital &amp; Medical Center, Methodist Health System - NE and IA</t>
  </si>
  <si>
    <t>$121K-$193K (Glassdoor est.)</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</si>
  <si>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Demandbase is currently looking for a Staff Data scientist to develop ground-breaking insights from our data sets and create a completely new way of data-driven thinking in B2B marketing â€”providing Sales and Marketing users with unique approaches for account-based advertising and web engagement.
As a Staff Data scientist, you'll be responsible for developing and testing hypotheses on behavioral responses in B2B marketing, creating models that extract data from, among others, website, digital advertising, and CRM solutions into actionable insights, and defining leading edge thinking on how analytical frameworks can be applied to predictive marketing. You'll engage closely with product managers, engineers, customers and others to turn your models into products that delight customers and create "A-HA" moments. You will engage with industry peers and experts and showcase your findings (of course while maintaining company and client confidentiality!). You are both hands-on and strategicâ€”with both a broad ecosystem-level understanding of our market space and the ability to work closely with engineering and product teams to deliver software in an iterative, continual-release environment. This is a high-visibility position involving close collaboration across functional groups and with executive stakeholders at customers like the above.
What you'll be doing:
Own: Be the functional owner of the Data Science role
Frame: Use data and insights to explore questions our customers and product team can and should be asking but never asked before.
Define: Work with customers and internal stakeholders to define hypotheses and models, and with engineering teams to define productionalization of data science system
Document: Write clear, concise descriptions of how insights can be converted into repeatable actions.
Build: Write robust machine learning pipelines and data science systems that interface with production infrastructure and APIs
Test: Continually test your models and refine assumptions, data sources and more.
Drive: Work to spread understanding and buy-in among all stakeholders at all levels.
Other duties as assigned
What we're looking for:
2-4 years of data science experienceâ€”you have driven more than one greenfield project from concept to production release
Strong quantitative and data analysis abilities (statistics, engineering, or financial academic background preferred)â€”making data actionable must be your thing!
Good working knowledge of Spark is a must (we use Scala heavily)
Any experience with Google Cloud (especially BQML) and AWS is a huge plus.
Experience defining products &amp; solutions containing large data sets from diverse sourcesâ€” preferably in sales and/or marketing situations.
Prior experience in the marketing or sales analytics/data science space desired
Knowledge of web site, digital marketing, and CRM technologies and companies a big plus
Other important qualities:
You are perfectly comfortable working in a fast paced, market making environment
You love data and data visualizationâ€”you love making data actionable for customers
You are a driver and a doer
You are truly passionate about asking and answering questions â€“ some never asked before
You have a strong sense of ownership for the products you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</si>
  <si>
    <t>Demandbase
4.5</t>
  </si>
  <si>
    <t>Demandbase</t>
  </si>
  <si>
    <t>Engagio, Bombora, Terminus</t>
  </si>
  <si>
    <t>$54K-$102K (Glassdoor est.)</t>
  </si>
  <si>
    <t>Sapphire Digital seeks a dynamic and driven mid-level Data Engineer to join our growing New Jersey team who will be responsible for operating and enhancing the performance and functionality of existing data management systems, as well as participating in the design and delivery of new database solutions.
In this position, you'll be responsible for:
Managing data activities such as data requirements gathering, data analysis/modelling, and data issues resolution using standard approved technology
Managing standardization, migration, transformation, validation, and quality assurance of data within multi-database platforms
Leveraging internal and external ETL tools for data processing and publishing Identifies and maintains company databases, including data sources, data structures, data organization, and data optimization
Identifying complex issues proactively and is responsible to see them through resolution, including identifying trends through data analysis and manipulation
Specific client data life-cycles from discovery to implementation to maintenance
Formulating and monitors policies, procedures, and standards relating to database management
Responding to production defects and relays information back to the Operations Manager to communicate to clients
Contributing in all phases of the data and software development lifecycle when needed
Creating and maintaining code through GitHub repository for change control
Supporting off hours data processing and emergency requests as needed
You might be a good fit if you have:
Bachelor's degree (B. A. / B. S.) from four-year college or university; and two to four years related experience and/or training; or equivalent combination of education and experience.
5+ years of experience with SQL, database design, optimization, and tuning
5+ years of experience with Postgresql
4+ years of experience using Github
4+ years of experience in Shell Scripting and one other object oriented language such as Python, or PhP.
3+ years of experience in continuous integration and development methodologies tools such as Jenkins
5+ years of experience in an Agile development environment
Time management skills
Programming skills particularly SQL, Shell Scripting, and Python</t>
  </si>
  <si>
    <t>Sapphire Digital
3.4</t>
  </si>
  <si>
    <t>Sapphire Digital</t>
  </si>
  <si>
    <t>Lyndhurst, NJ</t>
  </si>
  <si>
    <t>Zocdoc, Healthgrades</t>
  </si>
  <si>
    <t>$102K-$163K (Glassdoor est.)</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</si>
  <si>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</si>
  <si>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Formation
3.2</t>
  </si>
  <si>
    <t>Formation</t>
  </si>
  <si>
    <t>$76K-$140K (Glassdoor est.)</t>
  </si>
  <si>
    <t>Location: San Francisco, CA- United States
Job ID: 20WD39619
Position Overview
Autodesk is seeking a Data Engineer with experience building production data pipelines to join our Data Platforms and Insights team. The Data Platforms and Insights team is chartered with building robust and resilient pipelines that create the master data sets that serve as the building blocks for all Data scientists and data analysts throughout the organization. In addition, this team establishes and promotes the data engineering standards and best practices across Autodesk and help to lead the effort to make data an integral part of decision making at Autodesk. The ideal candidate will be responsible for designing, developing, implementing and documenting data solutions for complex ETL data pipelines, and lending technical expertise within the group. The ideal applicant will be able to thrive in a highly collaborative workplace and actively engage in the development process.
Responsibilities
Map and automate data flow from a variety sources including desktop, web, and mobile product feeds and business systems
Develop workflows for data science workloads utilizing orchestration tools (e.g. Airflow) to manage Spark workloads
Deploy data science pipelines to support production data science models (e.g. Sagemaker)
Deploy solutions via automated CI/CD processes to execute data pipelines running in batch
Work with programming languages used for data manipulation, including Scala, PySpark, Spark SQL, R, or Java
Design, develop, execute and document software solutions to address complex data collection, processing, transformation and reporting issues
Collaborate with peer organizations, dev ops, support organizations on technical issues and provide guidance
Interpret and translate business needs to technical requirements
Work with team to troubleshoot code level problems quickly and efficient on as need basis
Develop, refine and educate the data community on coding standards and best practices
Participate in code and document reviews
Minimum Qualifications
Bachelorâ€™s Degree or relevant experience in the field of Computer Science, Mathematics or Statistics
2 to 3 years of experience in big data technologies including Spark, Hadoop, RedShift, Vertica, Snowflake, Hive, Lambda, Glue, S3, Airflow
Proficiency in executing analysis using SQL, Hive, R, Spark Data frames, Scala, and/or Python
Strong SQL skills
Details-oriented with a focus on best practices for design and implementation of scalable data engineering solutions
Fluency with one or more of the scripting languages: Python, Java, Scala, etc.
Working knowledge and experience with basic and complex data structures
Good communication skills and ability to explain complex topics to a non-technical audience
Knowledge and experience with large data sets, event streams and distributed computing (Hive/Hadoop, Spark etc.)
Experience working with Agile Scrum Teams
Experience in Version control management - tracking and coordinating engineering work
Proven experience of finding bugs and vulnerabilities with automated tools
Expertise in data research/analysis with a focus on data quality and consistency
Experience with algorithms, distributed storage &amp; compute to solve complex business problems
Preferred Qualifications
Experience with container systems like Docker and container orchestration like
EC2 Container Service, Kubernetes, Terraform.
An advanced school degree</t>
  </si>
  <si>
    <t>Autodesk
4.0</t>
  </si>
  <si>
    <t>Autodesk</t>
  </si>
  <si>
    <t>San Rafael, CA</t>
  </si>
  <si>
    <t>Ag Data scientist</t>
  </si>
  <si>
    <t>$60K-$101K (Glassdoor est.)</t>
  </si>
  <si>
    <t>We're leaders. Innovators. Perfectionists. Constantly improving our products and practices, with our customers always at the forefront of everything we do. Weâ€™re the largest family-owned, retail seed company in the country and weâ€™re looking for qualified leaders like you to help us grow. When you join Beckâ€™s, you join a family. And itâ€™s what we do together that sets us apart.
Our Ag Data scientist will take our innovative technology solutions to the next level by creating tools for our Technology team and providing insight and analytics on datasets.Our Ag Data scientist will provide support and management of department projects as directed.
This positions requires citizenship of or current work authorization in the United States.</t>
  </si>
  <si>
    <t>Beck's Hybrids
4.6</t>
  </si>
  <si>
    <t>Beck's Hybrids</t>
  </si>
  <si>
    <t>Atlanta, IN</t>
  </si>
  <si>
    <t>Farm Support Services</t>
  </si>
  <si>
    <t>Agriculture &amp; Forestry</t>
  </si>
  <si>
    <t>$82K-$133K (Glassdoor est.)</t>
  </si>
  <si>
    <t>DrFirst is an innovative Health IT company with a mission to create user-friendly solutions so that doctors can treat their patients quickly, efficiently and safely. Over 220,000 healthcare professionals, 67,000 pharmacies and 60% of the healthcare IT vendors in the market depend on us every day to reduce clinical errors and improve patient outcomes.
Our culture is entrepreneurial, team oriented, collaborative, and fast-paced. We look for talented people who are passionate about data and developing world class software. If you want to build applications that save patientsâ€™ lives, we want to talk to you!
Your role on the team is to understand and analyze the complex data available to DrFirst derived from its electronic medical records system. This data combines doctor prescribing and patient medication adherence history, allowing our team to understand both the doctorâ€™s intention for patient Rx treatment and the actual patient behavior in filling prescriptions. Since DrFirstâ€™s products intervene at the critical time between the doctor writing a prescription in the office and the patient picking it up at the pharmacy, we are able to uniquely influence patient medication adherence behavior. Your work will impact thousands of doctors and touch the lives of millions of patients across the country.
Who will love this job
A passionate data enthusiast who thinks and speaks in data
A dedicated engineer who knows how to implement his/her ideas
A self-starter who thrives in an informal, innovative environment and can work on multiple projects and project types with limited oversight
A team player who exhibits a can-do mentality and is always willing to help the group
Build. We apply various machine learning approaches to solve the problems at hand and build solutions. Understanding the variety of internal and external data sources and accurately combining then retrieve, prepare, and process a variety of data source to form a complete patient profile.
Perform exploratory data analysis, generate and test working hypotheses, and uncover data issues, interesting trends and relationships to create a predictive framework.
Deploy. Our Data scientists are involved in all aspects of the model building process, from conception to deployment. We think itâ€™s important to be close to implementation and have a line of sight into how our models integrate with our products.
Learn. Our team is full of life-long learners. We are looking for people who always have an eye out for whatâ€™s next. Keeping up with trends and best practices in the machine learning, data science and health data communities is a way of life here.
Solve. The problems we are solving are unique and complex. This takes critical thinking, root cause analysis, and issue dissection with the team to come up with the best solution.
Deliver. We are committed to producing world class products. Being skilled at managing competing priorities, pivoting and adjusting quickly, and thinking about the big picture are keys to success.
Masters/PhD in Computer Science, Engineering, Statistics, Physical Sciences, Operations Research or another similar quantitative field
Proficiency in Python is required, knowing Bash is a plus
Passionate about data and analytics
Deep understanding of statistics
Comfortable working with Linux or MAC OS
Basic understanding of databases and data engineering
Basic understanding of software engineering and familiarity with SDLC, Agile, XP, Git and issue tracking
Experience with NLP is a plus
- 70% Desk/phone work
- 30% Standing/moving throughout the office
*This position is not eligible for Visa sponsorship.
We offer comprehensive benefits to keep you healthy as you grow in your life and career. Your merit-based compensation will reflect the impact your work has on the company and our customers.
Learn more about our benefits and professional development opportunities here.</t>
  </si>
  <si>
    <t>DrFirst
2.8</t>
  </si>
  <si>
    <t>DrFirst</t>
  </si>
  <si>
    <t>Rockville, MD</t>
  </si>
  <si>
    <t>$65K-$125K (Glassdoor est.)</t>
  </si>
  <si>
    <t>Job Description
Why consider OPI, and why do people dig working here?
Variety of consulting; new technologies, projects, and people on a regular basis.
Stability; weâ€™ve been around since 1996 and have a diverse mix of clients and technologies to keep us busy, very busy. And we keep a bench. If youâ€™re not on a project, youâ€™re writing software for our internal business functions or youâ€™re learning new technologies. Itâ€™s in our benefit to make our consultants as marketable as possible. Thatâ€™s good for your career.
No politics or management; we donâ€™t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Proâ€™s,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arenâ€™t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donâ€™t want to grow and learn, weâ€™re not a fit.
Positive, can-do attitude. We can teach the technology, but we canâ€™t teach how to approach client challenges with a positive, helpful demeanor. The best consultants arenâ€™t the most technical (although that sure helps), itâ€™s the consultant that will do whatever it takes to see a client be successful, no matter what they throw at you.</t>
  </si>
  <si>
    <t>Object Partners
4.7</t>
  </si>
  <si>
    <t>Object Partners</t>
  </si>
  <si>
    <t>Minneapolis, MN</t>
  </si>
  <si>
    <t>Solution Design Group, Intertech (Minnesota)</t>
  </si>
  <si>
    <t>Data scientist II</t>
  </si>
  <si>
    <t>$91K-$148K (Glassdoor est.)</t>
  </si>
  <si>
    <t>Data scientist II
Job Category:
Information Technology
Department:
Enterprise Data Strategy
Location:
Los Angeles, CA, US, 90017
#job-location.job-location-inline {
display: inline;
}
Position Type:
Full Time
Requisition ID:
5568
Established in 1997, L.A. Care Health Plan is an independent public agency created by the state of California to provide health coverage to low-income Los Angeles County residents. We are the nationâ€™s largest publicly operated health plan. Serving more than 2 million members in five health plans, we make sure our members get the right care at the right place at the right time.
Mission: L.A. Careâ€™s mission is to provide access to quality health care for Los Angeles County's vulnerable and low-income communities and residents and to support the safety net required to achieve that purpose.
Job Summary
The Data scientist II is responsible for supporting L.A. Careâ€™s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
Duties
Ability to query, transform, and integrate data from multiple sources and structures.
Research and develop predictive learning models using modeling software.
Effective communication of reproducible analyses and results (including failures), both visually and orally, in peer review and customer settings.
Collaborate and work closely with other departments to identify gaps and structure problems.
Propose solutions and actionable strategies to business challenges.
Work closely with domain experts (both business and data) to understand processes and solution inputs.
Monitor the performance of operationalized predictive models.
Perform other duties as assigned.
Education Required
Bachelor's Degree in Computer Science or Engineering
In lieu of degree, equivalent education and/or experience may be considered.
Education Preferred
Master's Degree in Statistics
Experience
Required:
At least 6-8 years of traditional data analysis, including querying, aggregation, basic statistical analysis, and visualization with the intent to provide business insights (preferably in a health plan).
At least 2+ years of applied predictive modeling in a business setting (preferably in a health plan).
Skills
Required:
Working knowledge of relational databases, database structures.
Proficiency in Apache Spark, R and SQL (Tableau, Python, and SAS a plus).
Exploratory data analysis capabilities to understand the data. e.g., estimates of location and variability, correlation matrices, feature comparison visualization, trend analysis.
Regression and classification predictive model development and interpretation using: Heuristic/traditional techniques. e.g., linear regression, logistic regression, NaÃ¯ve Bayes; Supervised machine learning techniques. e.g., decision trees, bootstrap aggregation, boosting, deep learning; Unsupervised machine learning techniques. e.g., k-means clustering, principal component analysis, hierarchical clustering.
Working optimally as part of a cross-functional team.
Ability to initiate and drive projects to completion with minimal guidance.
Ability to problem solve and quickly find solutions on your own.
Strong interpersonal skills, including the ability to influence management at various levels of the organizations.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Medical, Healthcare</t>
  </si>
  <si>
    <t>L.A. Care Health Plan
3.0</t>
  </si>
  <si>
    <t>L.A. Care Health Plan</t>
  </si>
  <si>
    <t>Los Angeles, CA</t>
  </si>
  <si>
    <t>Health Net, Kaiser Permanente, Molina Healthcare</t>
  </si>
  <si>
    <t>Senior Data Engineer</t>
  </si>
  <si>
    <t>$95K-$173K (Glassdoor est.)</t>
  </si>
  <si>
    <t>The mission of our data team at Red Ventures to make data easy-to-use for everyone. We are hiring Sr. Data Engineers who are excited to overcome challenges, work with the latest AWS technologies, and continue making our data better. Our Sr. Data Engineers are a key part of building our data infrastructure. Basically, we are using Spark as our universal program on how we are transferring data across multiple platforms.
What You'll Do:
Use Spark for streaming applications and/or as an ETL tool, Data Aggregation, User Defined Functions, as well as the Spark UI to analyze behavior and performance.
Design, develop and automate high-quality, scalable solutions across the entire data lifecycle, from raw data to powerful insights and analytics.
What We're Looking For:
Spark, working in RDDs and DataFrames/Datasets API (with emphasis on DataFrames) to query and perform data manipulation
Spark Structured Streaming (We process a ton of data in real time)
Experience building large scale Spark applications, ideally with either Batch processing and/or Streaming processing
Scala would be ideal but a solid knowledge of Java is also acceptable
Experience in SparkSQL (Broadcast Joins)
Experience with cloud computing platforms, we use AWS (Kinesis, S3, Lambda or DynamoDB would also work)
Has experience with ANSI SQL relational database (Oracle, SQL, Postgres, MySQL)
Even Better:
Linux common working knowledge, including navigating through the file system and simple bash scripting
General knowledge of distributed systems and distributed data processing frameworks
Experience with Storm, Kafka, or Cassandra is a plus
Knowledge about agile software processes
Who We Are:
Founded in 2000, Red Ventures is a portfolio of growing digital businesses that bring consumers and brands together through integrated e-commerce, strategic partnerships and many proprietary brands including Bankrate, AllConnect.com and Reviews.com. Headquartered south of Charlotte, NC, Red Ventures has over 3000 employees in offices across the US, as well as London and Sao Paulo. For more information, visit www.redventures.com.
At Red Ventures we believe that diversity makes us stronger - at work and in the world.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t>
  </si>
  <si>
    <t>Red Ventures
3.2</t>
  </si>
  <si>
    <t>Red Ventures</t>
  </si>
  <si>
    <t>Fort Mill, SC</t>
  </si>
  <si>
    <t>Clearlink, Credit Karma, LendingTree</t>
  </si>
  <si>
    <t>$77K-$124K (Glassdoor est.)</t>
  </si>
  <si>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</si>
  <si>
    <t>Quick Base
4.4</t>
  </si>
  <si>
    <t>Quick Base</t>
  </si>
  <si>
    <t>$80K-$135K (Glassdoor est.)</t>
  </si>
  <si>
    <t>E.W. Scripps is a company rich in media history focused on the future. We are one of the nation's largest independent TV station owners with 60 stations nationwide, and we are working to stay ahead of the ways in which people use technology to find news and information. Our commitment to the future means that discovery is commonplace, the status quo is challenged, iteration and collaboration are the norm and new ideas are welcome. Join a team of top performers and help shape the future of the most strategic and well positioned media company â€“ E. W. Scripps. This position will be located in Cincinnati, OH or Washington, DC.
At Scripps, youâ€™ll:
Have a complete modern data science/analytics software stack at your disposal.
Enjoy a broad scope of responsibility â€“ with projects and questions from every part of the business and new businesses under consideration.
Know that your work will have an impact on key strategic decisions â€“ changing and shaping the way we do business. This is why we are so selective in our hiring process.
Grow your talent with constant learning â€“ with substantial investments in on-site and hands-on training and eLearning formats used to fill in the gaps.
Work on projects that are important and interesting to you â€“ with focus on modern media and marketing strategies
Expand your horizons by attending and giving talks at conferences and professional networking opportunities with senior analytics professionals.
Become a leading expert in applied data science for media.
We are looking for someone who knows how to use the latest data analytics tools, will thrive in our fast-paced innovative environment, will deliver results and has the following experience and credentials.
Primary purpose:
The Data scientist blends the skills of a business thinker with those of a data analyst: asking questions, turning data into knowledge, forming conclusions, and making recommendations that enable the company to innovate, differentiate itself from its competitors, work smarter, make better decisions, and enhance profitability. This individual will partner with the analytics team, analytics products and services director, business leaders and end users to be a change agent - teasing out the questions that are important to our business, and then use statistical analysis and data mining techniques to inform the answers and communicate conclusions both visually and in writing, along with recommendations and next steps. The Data scientist will also participate in the creation and measurement of new business processes, tools, and products.
Key responsibilities:
Influence the course of the business as a trusted advisor to business leaders, users and clients, using data and analytics as a basis for better, more informed decision making
Creation of analytics and measurement roadmaps
Identify impactful choices or courses of action that drive value for the organization
Evaluate the big picture and solve business problems in addition to focusing on metrics
Influence the direction of the business by effectively communicating conclusions to cross-functional groups
Create automation applications to replace tasks for critical revenue generating teams decreasing time dedicated to non-revenue generating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Ongoing tracking, monitoring, and periodic follow-up studies
Support the design and implement of reporting dashboards that track key business metrics and provide actionable insights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Scripps analytics products and services by providing input into product roadmaps
Be a positive force to cultivate a culture that is passionate about developing analytics as a business competency
Drive accountability for value recognition and business results
Create and contribute to a quality work environment that motivates team members to perform at their highest levels and positively affects employee and business partner relationships
Be a publicly visible presence, including creating communications and leading training sessions, advocating for the benefits of analytics in Scripps and the products/services of the analytics team
Education / work experience:
Bachelor's required, Masters preferred. Applied statistics, Computer Science, business analytics or a related field.
Minimum 3 years, 5+ years preferred, experience in solving analytical problems using quantitative approaches apply to this requirement.
Experience and demonstrated success presenting complex analyses and final recommendations to business leaders and external clients.
Statistical method experience:
Analysis techniques such as marketing mix modeling, scenario modeling, pattern detection, A/B testing, nearest neighbor, cluster analysis, sentiment analysis, decision trees, optimization, simulation, regression analysis, agent-based modeling, ensemble models, collaborative filtering and other types of analysis
Software Proficiency:
Python, RapidMiner, R
Database skills (Snowflake, MySQL) experience preferred
Tableau
About Scripps:
The E.W. Scripps Company (NASDAQ: SSP) advances understanding of the world through journalism. As the nationâ€™s fourth-largest independent TV station owner, Scripps operates 60 television stations in 42 markets. Scripps empowers the next generation of news consumers with its multiplatform news network Newsy and reaches growing audiences through broadcast networks including Bounce and Court TV. Shaping the future of storytelling through digital audio, Scripps owns top podcast company Stitcher and Triton, the global leader in technology and measurement services. Scripps runs an award-winning investigative reporting newsroom in Washington, D.C., and is the longtime steward of the Scripps National Spelling Bee. Founded in 1878, Scripps has held for decades to the motto, â€œGive light and the people will find their own way.â€
As an equal employment opportunity employer, The E.W. Scripps Company and its affiliates do not discriminate in its employment decisions on the basis on race, sex, sexual orientation,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
If interested, please apply at www.scripps.com/careers.
#LI-CH1
#GD-CH1</t>
  </si>
  <si>
    <t>The E.W. Scripps Company
3.5</t>
  </si>
  <si>
    <t>The E.W. Scripps Company</t>
  </si>
  <si>
    <t>TV Broadcast &amp; Cable Networks</t>
  </si>
  <si>
    <t>$85K-$159K (Glassdoor est.)</t>
  </si>
  <si>
    <t>We are an ambitious, well-funded startup with plans to change a $1 trillion-dollar global industry. This is no ordinary startup. We have a proven management team that has done it before, done it before together, and done it before in the travel industry. The company is overflowing with fiercely intelligent people who have tons of energy and an upbeat view of the future. We all act like owners and we get a huge kick out doing great work and doing it fast. We like it even more when we come up with a fresh way to solve a problem. Above all, we are devoted to solving customer problems, because thatâ€™s at the center of everything we do.
ABOUT YOU
You are an individual contributor who works well in an agile team.
You have strong software development chops and deliver tested and scalable code in a language like Python, Golang, Java, or Scala.
You have experience with system integrations and can explore APIs, documentation, system logs, etc. to come up with solutions.
You have worked with several big/fast data platforms such as AirFlow, Snowflake, Kafka, ElasticSearch, Spark, and Hive.
You have advanced working SQL knowledge and experience working with relational databases, query authoring (SQL) as well as working familiarity with a variety of databases.
You feel at home working in the AWS ecosystem.
You have strong analytical skills related to working with unstructured datasets.
You appreciate that engineering is all about tradeoffs and realize there is a time and place for streaming, batch, and offline.
ABOUT THE GIG
Create and maintain optimal data pipeline architecture.
Assemble large, complex data sets that meet functional / non-functional business requirements.
Write and maintain code to move and transform data both within our application as well as in/out of our partnersâ€™ systems.
Work with Data Science to ensure efficient and timely access to data for experimentation, model training, and machine learning applications.
Deliver solutions that are testable, observable and scalable.
Automation is central to our ecosystem and all solutions will have a CI/CD delivery methodology.
Identify, design, and implement internal process improvements: automating manual processes, optimizing data delivery, re-designing infrastructure for greater scalability, etc.
Keep our data separated and secure across national boundaries through multiple data centers and AWS regions.
Create data tools for analytics and Data scientist team members that assist them in building data products and services.
Build analytics tools that utilize the data pipeline to provide actionable insights across key business performance metrics. (DataDog Dashboards, Looker).
ABOUT ENGINEERING AT UPSIDE
We love to ship. Weâ€™re completely on the CI/CD train, shipping code multiple times a day. Weâ€™ve developed a clustered container environment in AWS using Docker and Kubernetes to manage dozens of microservices written primarily in Node and Go. Our web frontend is written in React/Redux and weâ€™re building native iOS and Android apps that take full advantage of the powerful platforms they run on. **
ABOUT US
We are positive, passionate, playful, and always pushing to be better. Our team is a hodgepodge of challenge seekers, travel gurus, startup junkies, and data-miners who see the big picture.
YOU WANT TO TALK TO US IFâ€¦
You are motivated by disrupting the norm.
You have a great sense of humor and take your profession seriously, but not yourself.
Your entrepreneurial spirit drives your bias for action.
You are all about constructive feedback - you can dish it out and you can take it.
You thrive in the frenetic energy of a startup.
WHAT WE OFFER
Competitive salary + equity
Full health, vision, and dental coverage
401K plan
Open paid time off
Impromptu Nerf gun battles
Upside Travel is an equal opportunity employer and encourages people of all backgrounds, genders, ethnicities, abilities, and sexual orientations to apply. We are committed to being an inclusive place to work, while maintaining a workforce that represents the communities we serve.</t>
  </si>
  <si>
    <t>Upside Business Travel
4.0</t>
  </si>
  <si>
    <t>Upside Business Travel</t>
  </si>
  <si>
    <t>$80K-$105K(Employer est.)</t>
  </si>
  <si>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New York City, Boston, Washington DC, Seattle, San Francisco, Denver and Los Angeles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a Data Engineer, you'll join our growing team of Data scientists and engineers, reporting into EQRs Operations organization but working across multiple teams throughout the company. In this role, youll be responsible for handling the design and construction of scalable data management systems ensuring that all data systems meet our company requirements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EQRs data storage, piping, and usage. Additionally, you will participate in data requirements, modeling and testing activities. Each day will be unique, requiring an ability to think strategically and on your feet, be creative, take initiative, and employ a diverse set of skills.
WHO YOU ARE
Knowledgeable, Analytical, and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Create data models and data processes, providing the right format and structure for use case solutions.
Participate in early data modeling and testing for use case development, providing input on how to improve proposed solutions and implement necessary changes.
Help to build, document, and maintain best practices, including but not limited to codebase management, work and issue tracking, testing and quality control/assurance measures, data dictionaries, and a documentation hub for both production level code and ad hoc analyses.
Interact with stakeholders and functional subject matter experts to understand all data requirements in order to develop effective business insights and translate them into actionable data structures and data models.
Assemble large, complex data sets that meet both functional and non-functional business requirements.
Extract relevant data to solve analytical challenges the organization and/or functional business units may face.
Work closely with IT teams on internal data acquisition (e.g., CRM, ERP, etc.).
Partner with stakeholders to provide technical support related to data structures, data models, data management and data infrastructure needs.
Work with data and analytics experts to strive for greater functionality in our data systems. Recommend different ways to constantly improve data reliability and quality.
Research new uses for existing data.
Create data tools for Business Intelligence, Analytics and Data scientist team members that assist them in building and optimizing our Company use of data.
Collaborate regularly with key stakeholders to support and enhance the day-to-day operations of our business.
Produce various reports for stakeholders, as requested, to highlight areas of opportunity; works with teams to develop and implement changes, as needed.
Develop and maintain formal documentation that describes data and data structures, including data modeling.
PREVIOUS EXPERIENCE &amp; REQUIREMENTS
Bachelor's Degree required, preferably in computer science, software/computer engineering, applied mathematics, or physics statistics.
Minimum 2 years data modeling experience and working with data management systems; deep expertise in data modeling and structuring required.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
Familiarity with a broad base of analytical methods e.g. data modeling (variable transformation and summarization) and processing (i.e. Spark, SQL Server, Hadoop/Hive, neo4j, etc).
Strong attention to detail and ability to think critically/conceptually.
Team oriented and flexible with proven track record in collaborating with multiple stakeholders.
Effective written and verbal communication skills required. Demonstrated ability to quickly learn new technologies a must.
Ability to think creatively when problem solving for new solutions and to work on numerous projects concurrently while effectively prioritizing workload. Tolerance for ambiguity required.
Tools/software:
Familiarity with data loading and management tools (i.e. Azure StorageBlockBlob and relational and NoSQL databases and tools such as SQL Server, MongoDB, Data Stax, etc) required.
Must have programming and/or scripting experience (Python, Java) as well as experience with version control systems (Git/GitHub), continuous integration (circleCI) and other programming frameworks/approaches.
Proficiency in MS and Google application suites.
Must be available for overnight travel (approximately 10%) to any of Equitys major core markets, as required.
Authorization to work in the US (without need for Visa sponsorship from employer) is required.
REWARDS
We recognize that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t>
  </si>
  <si>
    <t>$43K-$81K (Glassdoor est.)</t>
  </si>
  <si>
    <t>Summary:
The purpose of this position is to conduct the data analysis of our company data and present it to the management for decision making. The ideal candidateis passionate about data mining, explaining, and visualizing data to help business leaders and employees make better decisions and operate more effectively.
Key Success Factors:
Ability to work with stakeholders to understand business data needs and then translate those requirements into effective reporting, visualization and actionable insights. The technical translation of those requirements will be accomplished through direct collaboration with internal IT resources and utilization of outside IT vendors and resources when needed.
Essential Functions:
Daily tasks include exporting information from various systems and databases to spreadsheet and reporting software and creating detailed yet concise scheduled and ad hoc reports for end users.
Gather requirements and create specs for report development.
Be a problem solver working with end users to resolve technical issues as well as business reporting issues.
Provide suggestions to enhance current reporting capability to meet future business needs.
Status and Scope:
Advanced MS Excel and VBA skills.
Strong analytical thinking and problem-solving skills.
High attention to detail.
Ability to work under minimal supervision and use own initiative.
Ability to work under pressure and deadlines.
Excellent communication and collaboration skills.
Ability to manage multiple priorities under a full workload with aggressive deadlines
Qualifications:
Bachelorâ€™s degree in Information Systems, Business, Engineering Preferred
Minimum 1-3 yearsâ€™ experience with data analysis
Minimum 1-3 yearsâ€™ experience using SQL, access, and excel
Preferred: Knowledge of NetSuite, DOMO, Adaptive, and Pedigree</t>
  </si>
  <si>
    <t>Synagro
2.3</t>
  </si>
  <si>
    <t>Synagro</t>
  </si>
  <si>
    <t>Project Scientist</t>
  </si>
  <si>
    <t>$29K-$50K (Glassdoor est.)</t>
  </si>
  <si>
    <t>Project Scientist
Job Details
Level
Entry
Job Location
Birmingham Office - Alabaster, AL
Position Type
Intern
Travel Percentage
Up to 50%
Job Category
Entry Level
Description
Alliance Source Testing, LLC. is currently seeking to fill a Project Scientist position (Internship). The ideal candidate for this position will be working towards a Bachelorâ€™s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Working towards an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</si>
  <si>
    <t>Alliance Source Testing
4.0</t>
  </si>
  <si>
    <t>Alliance Source Testing</t>
  </si>
  <si>
    <t>Alabaster, AL</t>
  </si>
  <si>
    <t>Decatur, AL</t>
  </si>
  <si>
    <t>Architectural &amp; Engineering Services</t>
  </si>
  <si>
    <t>For more than 50 years, Accuride International Inc. has been a pioneering world leader in the invention, design, and manufacture of innovative movement solutions. The company is headquartered in Santa Fe Springs, California and has an impressive global footprint, with offices in China, Germany, Japan, Mexico, and the UK, and more than 2,000 employees worldwide. The company has also expanded into cabinet-level RFID electronic access control (EAC) under Senseon Secure Access.
Why us?
Accuride is all about teamwork, mutual respect, and diversity. Our team members work together to support our market-leading products that are used by millions. Youâ€™ll be part of a team that genuinely cares about helping you succeed. And, as a global and growing business, we can truly offer a world of opportunities to expand your skills and develop your career. In return for your contributions, youâ€™ll receive premier compensation, participation in Accurideâ€™s bonus program, two weeks of paid vacation in your first year, medical, vision, and dental, AD&amp;D insurance, 401(k) plan, and company-sponsored events.
The Role
We are looking for a Data scientist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problem-solving skills with an emphasis on product development.
Experience using statistical computer languages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Weâ€™re looking for someone with 5-7 years of experience manipulating data sets and building statistical models, has a Masterâ€™s or PHD in Statistics, Mathematics, Computer Science or another quantitative field.
Experience with:
Google Analytics
Search Console
Zendesk Chat and Support
Magento
Sugar CRM
Google Advertising and Bing Ads
Data warehouse connectors: Redshift &amp; Google BigQuery
BI connection to Tableau
RDBMS connectors</t>
  </si>
  <si>
    <t>Accuride International
3.6</t>
  </si>
  <si>
    <t>Accuride International</t>
  </si>
  <si>
    <t>Santa Fe Springs, Los Angeles, CA</t>
  </si>
  <si>
    <t>Santa Fe Springs, CA</t>
  </si>
  <si>
    <t>Data Analytics Manager</t>
  </si>
  <si>
    <t>$26K-$55K (Glassdoor est.)</t>
  </si>
  <si>
    <t>About You:
We are looking for a dedicated and mission-oriented manager on our analytics team who will help our clients leverage data to optimize their performance and results. You will work closely with the Director of Analytics and the rest of the analytics/data science team to analyze and understand customer needs, propose and recommend solutions with input from the team, and oversee execution to bring the best solutions to life. Creative problem-solving skills, strong quantitative/technical background, proactive collaboration with customers and teammates, data-driven mindset, passion for innovation through technology, and ability to iterate quickly and deliver value in our fast-paced, agile environment are keys for success in this role. Most importantly, you must exhibit our core values: integrity, excellence, accountability and grace.
You will:
Play a meaningful role in helping our clients succeed by leveraging their data to make smarter decisions
Work closely with clients and business stakeholders to understand use cases, objectives and KPIs they want to track/optimize using data and analytics
Work closely with analytics, data science, and engineering teams to define and develop comprehensive solutions across reporting, BI, advanced analytics, statistical and AI/ML models
Play multiple roles across solutions architect (define specs), developer (implement core parts of new solutions), and manager (oversee work across the team)
Spec end to end solutions across data integration/pipeline, database/data warehouse architecture, data engineering, data analytics and data science. Dive deep into technical requirements with engineering team while also determining how best to package and present the data to all business stakeholders for maximum impact
Implement core parts of solutions with the best design and architecture using technologies such as SQL, Python, APIs/ETLs, RDS and Redshift on AWS, and data visualization tools such as Tableau and Periscope Data
Oversee implementation with the analytics team to ensure solutions are delivered as per the specs and on time
Strategize how we standardize and scale our analytics and data science solutions across hundreds of clients; Work closely with engineering team to develop proprietary tools, products and services that can help deploy our analytics solutions at scale across hundreds of customers
Help develop a team (direct or indirect reports) that is nimble enough to iterate at the rapid pace demanded by customers, prospects and competition
Provide strong leadership and direction to direct reports. Recruit and hire talented individuals to join the team and continue to develop them to their full potential
Help streamline and improve operational processes to increase efficiency and productivity
Learn and apply new technologies continuously. Evaluate, recommend and implement the best technologies and tools that fit our needs
Find yourself incessantly saying: signal and the noise, causation vs. correlation, optimization
Have a lot of funâ€¦it's unavoidable
Work directly with and learn from the business, product, analytics and engineering leaders across the organization
Exhibit our core values: integrity, excellence, accountability and grace
Your experience and skills
5+ years experience with data analytics, BI, reporting, data science, or equivalent field; 2+ years experience being a senior member of an analytics or data science team with 10+ members
Bachelors degree in a technical/quantitative subject such as mathematics, computer science, economics, etc.
Strong math/statistics background
Highly proficient with PL/SQL
Experienced with BI/analytics tools like Tableau, Looker, Periscope Data/Sisense, and Excel
Familiarity with databases (SQL, MySQL, Postgres) and data warehouses (AWS Redshift, Snowflake)
Experience with cloud services (AWS, Azure, Google Cloud)
Great communication skills to coordinate across business stakeholders and technical teams
Experience with and excitement for working on fast-paced, agile teams with startup DNA
Self-motivated, curious, and quick/continuous learner with a passion for innovation in data analytics/science</t>
  </si>
  <si>
    <t>Full Potential Solutions
3.8</t>
  </si>
  <si>
    <t>Full Potential Solutions</t>
  </si>
  <si>
    <t>Kansas City, MO</t>
  </si>
  <si>
    <t>Senior Machine Learning (ML) Engineer / Data scientist - Cyber Security Analytics</t>
  </si>
  <si>
    <t>$61K-$118K (Glassdoor est.)</t>
  </si>
  <si>
    <t>As the worldâ€™s leader in digital payments technology, Visaâ€™s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companyâ€™s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
Youâ€™re an Individual. Weâ€™re the team for you. Together, letâ€™s transform the way the world pays.
You are an engineer who has domain knowledge or an interest in networking, Big Data, machine learning and cybersecurity. You are ready for an exciting opportunity working hands on with the worldâ€™s most advanced cybersecurity technologies and thrive in a super dynamic environment where you are being counted on to help to defend Visa from the most advanced cyber threats. You are looking to innovate the next generation of cybersecurity technology with Petabytes of data.
You will leverage cutting-edge technologies to perform statistical profiling, inference, classification, clustering and predictive analysis. As a key member of the technical team, you will translate cyber and network security related requirements into sophisticated models to help derive new insights to defend against cyber-attacks. You will be working with a large variety of data sets, cutting-edge security technologies, and world-class operation teams to create awesome analyses for cyber security.
Essential Functions
Analytical model design, development and implementation
Performing data analysis to support cybersecurity/risk functions
Security analytics product development / integration
Your responsibilities include:
As a key member of the security analytics team, you will work closely with other Data scientists and data engineers to build, design, engineer, and develop analytical software and services that deliver security functionality and improve security efficiency and capabilities through automation.
Utilize information retrieval, data analytics, and statistical modeling techniques to build new machine learning models and apply it to cybersecurity usecases. This will include the entire lifecycle including data acquisition, feature engineering, model development, training, testing, deployment, operationalization, and tuning.
Support and optimize other existing analytical models/products.
Assist in shaping overall direction, life-cycle management, and leadership for Information Security architecture and technology related to Visa.
Communicate clean and persuasive data directly to end users, leadership, and other stakeholders, technical and non-technical.
Basic Qualifications
4 years of work experience with a Bachelorâ€™s Degree or at least 2 years of work experience with an Advanced degree (e.g. Masters, MBA, JD, MD) or 0 years of work experience with a PhD degree
Preferred Qualfications
Strong coding skills and experience with Python (including SciPy, NumPy, and/or PySpark) and/or Scala.
Strong scripting skills with Shell script and SQL
Knowledge and implementation experience with statistical and machine learning models (regression, classification, clustering, graph models, etc.)
Hands-on experience with Spark and Hadoop.
Knowledge &amp; experience with API development and automation.
Knowledge and experience with stream processing (spark/structured streaming)
Experience with data analytics and visualization tools like Jupyter Notebook and Tableau.
Knowledge and experience with enterprise networks and information tools.
Work Hours
Incumbent must make themselves available during core business hours
Travel Requirements
This position requires the incumbent to travel for work 0-5% of the time
Physical Requirements
This position will be performed in an office setting. The position will require the incumbent to sit and stand at a desk, communicate in person and by telephone, frequently operate standard office equipment, such as telephones and computers, reach with hands and arms, and bend or lift up to 25 pounds.
Visa will consider for employment qualified applicants with criminal histories in a manner consistent with EEOC guidelines and applicable local law.</t>
  </si>
  <si>
    <t>Ashburn, VA</t>
  </si>
  <si>
    <t>$60K-$102K (Glassdoor est.)</t>
  </si>
  <si>
    <t>Who We Are!
At Maven Wave, we are relentless in hiring the industryâ€™s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Weâ€™re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</si>
  <si>
    <t>Maven Wave Partners
4.4</t>
  </si>
  <si>
    <t>Maven Wave Partners</t>
  </si>
  <si>
    <t>$112K-$182K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</si>
  <si>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</si>
  <si>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How will your role impact First Command?
The Data scientist I will generate client insights that impact decision making in the enterprise. As part of the Enterprise Data &amp; Analytics Team, the Data scientist I will have the opportunity to build data science capabilities based on the Client Experience vision, Enterprise Data and Analytics strategy and research outcomes.
The Data scientist I will use analytics tools, frameworks, critical thinking, and problem-solving skills to partner with the First Command Marketing department to provide client data insights, trends and prediction models.
The ideal candidate is client-focused and has a collaborative working style that fosters innovation within the organization. This individual will be required to think holistically as they work with multiple groups in First Command.
What will you be doing?
Collaborate with marketing, IT, design leaders, and other business stakeholders using qualitative and quantitative research techniques to define objectives and form hypotheses;
Apply a variety of research methodologies to discover, learn and validate market opportunities to inform strategy and user experience;
Develop strategies with Director of Research and VP of Client Experience to foster a client-centric culture and create new opportunities for First Command;
Work with Data Governance and Enterprise Architecture to design data-driven solutions based on research outcomes;
Leverage statistical models and predictive analytics to forecast business results;
Develop and implement analytics solutions to visualize marketing insights using structured and unstructured data.
What skills/qualifications do you need?
Education
BA required; MBA or MS preferred.
Required Qualifications
5+ years of applied experience in analytics, business analysis or comparable positions that handle large/complex data sets, developing metrics, and fostering business partner relationships
Excellent written communication, presentation skills, and data story telling
Proactive in identifying use cases based on business needs and forming hypotheses
Ability to quickly adapt to changing priorities and generating innovative solutions
Advanced in SQL and T-SQL
Proficient in Machine Learning and modeling techniques using Python, R, and/or Scala
Proficient in conceptual and logical data design
Proficient in data science and visualization tools such as SPSS, SAS, Tableau, PowerBI
Applied experience in analyzing unstructured data sets such as social media, emails, pictures, videos, voice and sensor data, client surveys and feedback
Applied experience using algorithms and libraries for data science
Preferred Qualifications
Financial services industry experience or other highly regulated industry experience a plus
Certifications related to Data Analytics a plus
Applied experience in Agile, SAFe, Scrum or Lean Six Sigma
Applied experience using statistical methodology and programming techniques to develop analytic solutions
Applied experience building analytic solutions for unstructured data
Familiarity with data mapping and lineage strategies
Familiarity with data management practices and data governance process
Familiarity with natural language processing and deep learning techniques a plus
Disclaimer
The information of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which may vary on the department or the assignment. The actual essential duties, responsibilities and qualifications may vary by department, reporting structure and other business needs. No inference should be drawn that a specific job duty, responsibility or qualification is non-essential by its absence from this description.
#LI-NC1
Required Skills
Required Experience
Job Location
Fort Worth, US-TX</t>
  </si>
  <si>
    <t>First Command Financial Services, Inc.
3.2</t>
  </si>
  <si>
    <t>First Command Financial Services, Inc</t>
  </si>
  <si>
    <t>Fort Worth, TX</t>
  </si>
  <si>
    <t>Brokerage Services</t>
  </si>
  <si>
    <t>USAA, Navy Federal Credit Union, Raymond James Financial</t>
  </si>
  <si>
    <t>Associate Scientist</t>
  </si>
  <si>
    <t>$51K-$112K (Glassdoor est.)</t>
  </si>
  <si>
    <t>Requisition Number:
VALA4950
Job Title:
Associate Scientist
Full Time:
Full Time - Regular
Shift:
1st Shift
Area of Interest:
Science &amp; Technology
Location:
Valencia A-VAL-A
Job Description:
Associate Scientist, Product Development
Valencia, CA
HELP US BRING THE GIFT OF HEALTH TO LIFE.
Working at Pharmavite is an experience like no other. With a focus on complete nutrition for all, each endeavor is urgent and everyday counts. You'll have the opportunity to work on the #1 selling national vitamin and supplement brand, Nature Made, as well as an exciting portfolio of other products that are shaping the future of the healthy living industry. Consumer-driven innovation, high quality products and a promising portfolio, all driven by a team with a shared sense of purpose -- that's Pharmavite. Join us to bring the gift of health to life.
The Associate Scientist, Product Development is responsible for all aspects of the formulation, product/process development, scale up and commercialization of dietary supplement dosage forms. The Associate Scientist develops formulas to support stability, commercialization, and clinical studies for new product development. Associate Scientist, Product Development reports to the Manager, Product Development.
Critical contributions this role is counted on to deliver include:
Developing formulations and processes to support new product launches and meeting deliverables in a timely manner.
Coordinating and executing benchtop, pilot, manufacturing scale-up and verification batches.
Prepares samples for stability, consumer, and clinical testing while reviewing and approving protocols.
Working closely with technical operations and providing guidance for successful transfer and commercialization of formulas.
Effectively communicate in cross-functional team environment serving as a core member or scientific SME in solving formulation/process issues.
The ideal candidate is passionate about product development with demonstrated ability to drive multiple projects independently and within teams. You are highly process oriented and capable of making informed decisions based on knowledge and data.
You'll be most successful in this role if you have:
Comprehensive knowledge and practical experience with product/process development.
Demonstrated experience processing laboratory techniques and regulatory requirements.
Knowledgeable foundation in chemistry, mathematics, pharmaceutics and/or food science.
Ability to communicate and influence effectively in a cross-functional team environment with Marketing and Operations to establish strong rapport.
Demonstrates critical thinking and problem solve skills.
It's an exciting time in Pharmavite' s history. After 45 years of leading the healthy living industry with award-winning vitamins and supplements, the company has experienced great success and has gained the trust of consumers, healthcare professionals, and retailers alike. But there's more growth ahead of us than behind us, and for our employees this translates into opportunity. Our rapidly changing business enables employees to take on new challenges and transform Pharmavite for the future.
In order to take on these challenges, you'll need to have:
Four-year college degree required in Chemistry, Pharmacy, Food Science, Chemical Engineering or other relevant science degree
Bachelor's degree requires a minimum of 4 years of relevant experience
Master's degree requires a minimum of 2 years of relevant experience
PhD degree requires a minimum of 1 year of relevant experience
Product Development/formulation experience
Excellent communication skills, written and verbal
OUR OFFER
Here, career paths aren't predefined, and bureaucratic limitations don't exist -- you can grow, learn from industry pioneers, and develop the way you want to. Pharmavite is investing more in the development of our team -- to help us deliver on our purpose and help you achieve your career aspirations. Our environment is geared to fuel curiosity, encourage experimentation, and generate learning as this is the way we develop ourselves and our organization.
Pharmavite is committed to meeting the needs of our employees and their families with a Total Rewards package that's as comprehensive as the vitamins and supplements we deliver to consumers. With competitive compensation programs and standout benefits, we provide employees with optimal health and well-being -- as well as peace of mind. These rewards -- plus our new recognition program -- ensure employees feel supported both at work and home.
Join Us
Visit Pharmavite.com/careers to learn more about our mission and discover an opportunity that's right for you. Health and wellness begin with us.
Pharmavite is an equal employment and affirmative action employer F/M/Disability/Vet/Sexual Orientation/Gender Identity. All qualified applicants are encouraged to apply and will receive consideration for employment without regard to their protected veteran or disabled status, or any protected status. We do not discriminate in employment based on race, color, religion, age, sex, sexual orientation, gender identity, national origin, or any other basis covered by applicable law. All employment is decided based on qualifications, merit, and business need.
Disclaimer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of employees assigned to this job.</t>
  </si>
  <si>
    <t>Pharmavite
2.9</t>
  </si>
  <si>
    <t>Pharmavite</t>
  </si>
  <si>
    <t>Valencia, CA</t>
  </si>
  <si>
    <t>West Hills, CA</t>
  </si>
  <si>
    <t>The Nature's Bounty Co., Schiff Nutrition International</t>
  </si>
  <si>
    <t>Scientist 2, QC Viral Vector</t>
  </si>
  <si>
    <t>$113K-$223K (Glassdoor est.)</t>
  </si>
  <si>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Scientist 2,Quality Control (QC) Viral Vector
General Description:
The Scientist 2 is a member of the Quality Control team and is responsible for providing solid technical leadership and guidance relative to the performance, validation, optimization, development, troubleshooting, and transfer of molecular biological, biochemical and chemical evaluations for drug substance and drug product. It is expected that he/she will work independently under minimal direction while completing work assignments from semi-routine to complex in nature delivering work product on time. He/she is expected to provide strong cGMP knowledge and guidance to team members and will escalate issues as needed. The ability to recognize deviations from the accepted practice/SOPs through foundational technical expertise and compliance is a requirement. Demonstrated ability to work effectively in a quality control testing environment and work with external contract testing organizations (CTOs) are necessary for the position. Good written and verbal communication skills are essential.
Specific Responsibilities:
Lead efforts to perform laboratory testing of BioMarin drug products and APIs
Analyze, trend, and review quality control release and stability testing data of BioMarins pharmaceutical products at Contract Testing Laboratories (CTLs) and/or Contract Manufacturing Organizations (CMOs)
Contribute to data review for several methods.
Support or lead activities for Pre-Licensing Approval Inspection (PAI) readiness
Support or lead the preparation of phase-appropriate stability protocols and stability reports for API and drug product in accordance with regulatory requirements and as needed to support clinical trials and regulatory submissions .
Lead investigations conducted at CMO/CTL and review and approve out-of-specification (OOS), out-of-trend (OOT) and out-of-expectation (OOE) testing results, deviations.
Support or lead the transfer of analytical methods to CTLs for gene therapy products. These methods may include HPLC, ELISA, and other methods. Experience running and trouble-shooting cell-based methods is highly preferred.
Champion continuous improvement in quality systems (procedures and systems) to improve organizational effectiveness, quality assurance compliance, and regulatory and other requirements (cGMP, ICH).
Work collaboratively with manufacturing/supply chain, quality assurance, regulatory, and project management to ensure timely availability of lot release, stability data, and other required analytical data.
Qualifications / Requirements:
Relevant experience in a Quality Control function at an Associate level is required.
Experience in analytical development for biologics is required.
Experience with analytical systems (LIMS, laboratory control systems, stability/release systems) is required.
Functioned as audit support during previous inspections is preferred.
Thorough understanding of regulatory agency (FDA) requirement and international guidance (ICH) for drug substance and product under GMP is required as applied to biologics.
Analytical development experience developing, qualifying, validating, and transfer of chromatographic methods (HPLC, SEC, CZE), spectroscopic methods (FTIR. UV), and other physical and biochemical methods to analyze biologic or protein drug substances and drug products is strongly preferred.
Demonstrated experience with development, optimization, qualification, and validation of ELISA or other immunoassays for potency, identity analysis for drug substance or product release is preferred.
Demonstrated experience with development, qualification, and validation of tests for identity, purity, potency for API and drug product (raw materials, in-process, release) and/or excipients is required.
Ability to effectively prioritize and deliver on tight timelines in a fast-paced environment.
Excellent written and verbal communication skills.
Experience in analytical data systems (Empower, LIMS)
Accuracy and attention to detail.
Excellent cross-functional team participation skills.
Solid problem-solving abilities.
Ability to be flexible with changing work needs
Interacts with other functional leaders, project management and QC/AD team personnel
Interacts with Contract Testing Laboratories, Contract Manufacturing Organizations, consultants and external partners
Education:
Scientist II Leveling criteria delineated below
Sr. Scientist is the below with an additional 2+ years in industry:
PhD in Molecular Biology, Genetics, Chemistry, Biochemistry, Analytical Chemistry, or a related field (with 3 - 6 years professional experience).
MS in Molecular Biology, Genetics, Chemistry, Biochemistry, Analytical Chemistry, or a related field (with 6 8 years professional experience).
BS in Molecular Biology, Genetics, Chemistry, Biochemistry, Analytical Chemistry, or a related field (with 8-12 years professional experience).
We are an equal opportunity employer and all qualified applicants will receive consideration for employment without regard to race, color, religion, sex, national origin, disability status, protected veteran status, or any other characteristic protected by law.</t>
  </si>
  <si>
    <t>BioMarin Pharmaceutical
3.8</t>
  </si>
  <si>
    <t>BioMarin Pharmaceutical</t>
  </si>
  <si>
    <t>Novato, CA</t>
  </si>
  <si>
    <t>Genentech, Ultragenyx Pharmaceutical, Gilead Sciences</t>
  </si>
  <si>
    <t>Machine Learning Engineer</t>
  </si>
  <si>
    <t>$72K-$129K (Glassdoor est.)</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</si>
  <si>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â€“ SSBI REQUIRED**
** US CITIZENSHIP REQUIRED **
This is a Software Engineer position in Aurora, CO, and we are not hiring your average Java Joeâ€™s.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â€“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yearsâ€™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</si>
  <si>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Stratagem Group
4.3</t>
  </si>
  <si>
    <t>Stratagem Group</t>
  </si>
  <si>
    <t>Aurora, CO</t>
  </si>
  <si>
    <t>Data scientist/ML Engineer</t>
  </si>
  <si>
    <t>$71K-$123K (Glassdoor est.)</t>
  </si>
  <si>
    <t>Data scientist/ML Engineer
Apply Now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New York
Contract Type
Permanent
Working Pattern
Full Time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thatâ€™s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â€¢ 2-5 years professional experience as a Data scientist, software engineer or statistical modeler
â€¢ Masterâ€™s degree from top tier university in Computer Science, Statistics, Economics, Physics, Engineering, Mathematics, etc.
â€¢ Expertise in machine learning algorithms and methods
â€¢ Strong understanding and application of statistical methods
â€¢ Experience writing production level code in one of the following: Python, Java, C++, C
Preferred: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Experience leveraging ML techniques to build recommender systems, NLP engines, computer vision algorithms, etc..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</si>
  <si>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PA Consulting
3.4</t>
  </si>
  <si>
    <t>PA Consulting</t>
  </si>
  <si>
    <t>London, United Kingdom</t>
  </si>
  <si>
    <t>McKinsey &amp; Company, Accenture, Deloitte</t>
  </si>
  <si>
    <t>Employer Provided Salary:$120K-$145K</t>
  </si>
  <si>
    <t>Location: Tampa, FL
Title: Data Engineer
TS/SCI and Security+ needed
Data Engineer:
Will build data pipelines that handle the ingestion, manipulation, and storage of a variety of data sources.
This engineer will architect distributed systems that will process, store, and expose large volumes of data in an efficient manner.
He/she will design and customize data pipelines using tools such as NiFi and manipulate data in a variety of formats.
This resource will also structure and manage very large (1+ PB) data sets in architectures such as Elasticsearch or Object Storage systems and will perform web-scraping and other ETL techniques. (NiFi and Elasticsearch skills are most critical.)</t>
  </si>
  <si>
    <t>Gridiron IT
5.0</t>
  </si>
  <si>
    <t>Gridiron IT</t>
  </si>
  <si>
    <t>Tampa, FL</t>
  </si>
  <si>
    <t>$80K-$120K (Glassdoor est.)</t>
  </si>
  <si>
    <t>As a Data Engineer at Productive Edge, you will be a member of a high-performing team delivering software solutions to clients. Your days will normally consist of the following activities:
Provide technical analysis, design, development, and enhancement.
Provide process, data and object modeling in a variety of application and database environments.
Provide database design, development, and enhancement, as well as management and coordination of changes to existing applications.
To excel in these daily activities, a Data Engineer at Productive Edge would make use of the following experience and skills:
2+ years hands-on design and development experience with the Java platform.
2+ years hands-on experience with object-oriented design and development, including strong working knowledge and experience with various architectural and design patterns.
Strong understanding of building and maintaining big data pipelines.
Hands on experience with Spark, including leveraging streaming data &amp; analytics.
Hands on Cloud experience, preferably with Microsoft Azure and/or Google Cloud Platform (GCP).
Knowledge or experience with Machine Learning is a plus!
Understanding of multiple core technologies and leading open source frameworks of the JEE platform, including Hibernate, Spring, etc.
Knowledge of SQL and NoSql databases with diverse working experience.
Successful completion of projects working in an Agile environment.
Experience working effectively with offshore developers.
Experienced in problem-solving, and able to follow a methodical implementation process.
Excellent interpersonal and organizational skills, ability to handle diverse situations, multiple projects, and rapidly changing priorities.
Bachelorâ€™s Degree in Computer Science, or equivalent work experience.
About Productive Edge
Productive Edge is a Chicago-based leader in digital transformation. As digital business consultants, we focus on digital strategy, customer experience, operations improvement, and product &amp; services enablement. How do we do this? Through launching solutions for Data and Artificial Intelligence (AI), Intelligent Automation (IA), Internet of Things (IoT), and Cloud Native Solutions. Sounds fun, right? It gets better...and thatâ€™s where you come in!
Productive Edge offers the dynamic opportunity to use your talents in a progressive, highly-collaborative environment that values innovation and creativity. We are a culture that stays on the cusp of todayâ€™s developing and emerging technologies. Our passion, ingenuity, and dedication sets us apart from other consultants (as does our modern work atmosphere with fun outings, foosball, stocked fridge and other activities). Because we work with and develop solutions for some of the worldâ€™s most exciting brands, we are actively searching for individuals who are ready to change the way the world operates.
And if thatâ€™s not enough, Productive Edge has been featured as one of Chicagoâ€™s 101 Best and Brightest Companies to Work For, included in Crainâ€™s Fast 50, and is a regular on Inc. 5000.</t>
  </si>
  <si>
    <t>Sr. Data scientist</t>
  </si>
  <si>
    <t>$80K-$130K (Glassdoor est.)</t>
  </si>
  <si>
    <t>The position
Were seeking an entrepreneurial and innovative Sr. Data scientist to join our Analytics team! Evolve has been diligently working on creating a pricing algorithm built to adjust nightly rates based on live market behavior. This tool will scale with our business as we grow to be one of the largest in the industry while ensuring maximum profitability for each of our individual owners.
Our dream applicant has built high performing pricing models, has experience utilizing machine learning to solve complex data problems, and is hungry to make a difference. This is your opportunity to create an industry-leading pricing strategy and be a part of the spotlight as you pioneer automated intellectual pricing in the Vacation Rental Management industry. Were a tight-knit team of Data scientists and BI professionals that learn together and are constantly thinking about how machine learning, analytics, and visualization can make an impact on our business.
What youll get to do
In collaboration with revenue management and engineering teams, own the development, deployment and optimization of a vacation rental pricing model
Utilize machine learning, statistical methods, and experimental design techniques to create a highly performant algorithm
Maintain model explainability and present new models in a way that builds trust and understanding across stakeholders
Monitor model performance and identify opportunities for improvement
Incorporate a test and learn mentality into model development
Implement creative solutions to price properties in smaller markets
A little about you
Bachelors degree in Computer Science, Statistics, or related quantitative field, Masters or PhD preferred
2+ years experience price forecasting for heterogeneous inventory dealing with seasonal and market shifts
Proven track record of your deployed models making a business impact and getting better over time.
Programming experience with Python and SQL, ideally in a full-stack machine learning setting
Experience with pricing in the travel industry a plus
Ability to work in a collaborative environment with a variety of stakeholders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</si>
  <si>
    <t>Evolve Vacation Rental
3.7</t>
  </si>
  <si>
    <t>Evolve Vacation Rental</t>
  </si>
  <si>
    <t>Travel Agencies</t>
  </si>
  <si>
    <t>Travel &amp; Tourism</t>
  </si>
  <si>
    <t>Data Engineer 4 - Contract</t>
  </si>
  <si>
    <t>$59K-$115K (Glassdoor est.)</t>
  </si>
  <si>
    <t>Purposes
As a member of the Business Intelligence team, this individual works with multiple departments throughout the organization to take their data and transform it into information that will allow them to make better decisions. The data engineer is responsible for gathering requirements, design, creation and support of the data warehouse. A key responsibility of this individual will be to help build new data and anlytics solutions in the cloud.
This individual works with divine guidance to provide or support technology that furthers the mission of the Church and reflects the eternal impact of the gospel.
Responsibilities
Possess and utilize comprehensive knowledge, specific to the data field, to complete significant assignments
Help define standards as we move data and analytics solutions to the cloud including AWS and Azure
Maintain a strong understanding of the supported business processes
Gather and document requirements for the data warehouse both on premise and in the cloud
Build data integrations from multiple system into cloud based storage and anlayitc platforms
Forecast, analyze data and trends, and create reports that highlight areas in need of performance improvement
Interact with customers as a technical resource to troubleshoot problems with the delivered BI solutions
Maintain production documentation
Qualifications
Education:
Bachelor's degree in related field or equivalent professional experience. Masterâ€™s degree preferred.
Work Experience:
4+ years of data warehouse experience
Experience with cloud technologies, including AWS and Azure
Proven ability mentor and train peers and system users
Experience with data analysis and report design/development
Professional experience in presentation/interface creation
Demonstrated Skills &amp; Abilities:
Proven leadership ability
Exceptional communicator; both written and verbal
Outstanding troubleshooter
Proven ability to resolve complex problems under pressure
Comprehensive knowledge of engineering best practices
Strong operational understanding and discipline
Ability to resolve security issues and requests and implement improvements
Experience with cloud technologies, including AWS and Azure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This job operates in a professional office environment
To successfully perform the essential functions of the job there may be physical requirements which need to be met such as sitting for long periods of time and using computer monitors/equipment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</si>
  <si>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The Church of Jesus Christ of Latter-day Saints
4.2</t>
  </si>
  <si>
    <t>The Church of Jesus Christ of Latter-day Saints</t>
  </si>
  <si>
    <t>Riverton, UT</t>
  </si>
  <si>
    <t>Salt Lake City, UT</t>
  </si>
  <si>
    <t>Religious Organizations</t>
  </si>
  <si>
    <t>Non-Profit</t>
  </si>
  <si>
    <t>Data Analyst - Asset Management</t>
  </si>
  <si>
    <t>$71K-$136K (Glassdoor est.)</t>
  </si>
  <si>
    <t>Summary
The Data Analyst is responsible for producing meaningful, relevant, and insightful analysis of real estate market conditions for all properties in the Maximus portfolio by synthesizing data to interpret economic and real estate trends.
Responsibilities
Analyze existing resident information, marketing, and development data to help focus efforts and optimize revenue.
Analyze economic, demographic, real estate and financial data and trends.
Author reports analyzing regional and metropolitan area trends.
Contribute to real estate forecasting procedures.
Provide analytical support to clients.
Prepare presentations and materials.
Skills and Abilities
Expert knowledge in SQL.
Passionate about operations, real estate, and working in a high growth environment.
Outstanding quantitative and analytical skills and an ability to dive into the data in order to get to the story behind the numbers.
Detailed understanding of financial modeling.
Excellent analytical, presentation, and visualization skills.
Great written and verbal communication skills.
Must be patient, careful, very detail-oriented, and be able to QA &amp; debug SQL/code.
Requirements
Bachelors Degree in CS or related technical discipline.
5+ years of relevant working experience.
Solid understanding statistics and trends.
Experience with generating reports, Yardi preferred.
Experience in real estate or a related industry a plus working with renter information and marketing data.
Maximus is an equal opportunity employer: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</si>
  <si>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Maximus Real Estate Partners
4.3</t>
  </si>
  <si>
    <t>Maximus Real Estate Partners</t>
  </si>
  <si>
    <t>Greystar, The Related Companies, Prometheus Real Estate Group</t>
  </si>
  <si>
    <t>Senior Research Scientist - Embedded System Development for DevOps</t>
  </si>
  <si>
    <t>$81K-$167K (Glassdoor est.)</t>
  </si>
  <si>
    <t>What We Do
The SEI helps advance software engineering principles and practices and serves as a national resource in software engineering, computer security, and process improvement. The SEI works closely with defense and government organizations, industry, and academia to continually improve software-intensive systems. Our core purpose is to help organizations improve software engineering capabilities and develop or acquire the right software, defect free, within budget and on time, every time.
Position Summary:
This position within the Software Engineering Institute (SEI) will be located at our customer site in Pittsburgh, PA, and will provide expertise and guidance related to DevOps practices and embedded systems. This position will support the SEIâ€™s mission by working with government customers to understand their challenges, identify actionable solutions, and guide programs to operationalize the most effective techniques and practices.
Expertise in DevOps processes and tools, embedded systems development, resilient systems design and implementation, and requirements gathering and analysis, enables the team to develop comprehensive practices and engineering processes tailored to unique customer needs and improve existing processes to meet evolving challenges. Built upon proven software engineering methodologies and cyber-security expertise, the SEIâ€™s engineering processes lead to efficient, successful, and secure product development and deployment
You will participate in all phases of the application development lifecycle and will be involved in key decisions regarding software design and technology selection, including hands-on development activities.
Requirements:
PHD in electrical engineering, computer science, software engineering, computer engineering, or a related quantitative field of study with ten (10) years of applicable experience.
Willingness to travel to various locations to support the SEIâ€™s overall mission. This may include national travel to sponsor sites, conferences, and offsite meetings on occasion
The candidate will be subject to a background check and must be eligible to obtain and maintain a Department of Defense security clearance.
Duties:
Experience in embedded software, electrical engineering, Python and C and will enjoy working in a research-based environment. Relevant experience within the last 5 years, working on a large system development program.
Proficiency in software development using C, C , Python, and VHDL
Proficiency in analog circuit design and characterization is a plus
Proficiency in Digital Signal Processing algorithm development is a plus
Linux configuration: RHEL/CentOS/Ubuntu
Continuous Integration and Continuous Delivery
Performance Monitoring/Logging/Analysis/Tuning: Kibana, Grafana, Elasticsearch, Nagios, Splunk, Prometheus, etc.
Knowledge of network switches, firewalls, and routers
Capacity planning (operational capacity and load requirements)
Application disaster recovery, migration, roll-back plans, expansion, routine deployments, and system upgrades
Experience in developing research proposals.
Suitable Developer Experience With:
SDLC Best Practices: Build, Test, Code Review, Releases
Fixing software bugs/using application and embedded debugging tools (Windows, Linux)
Object-Oriented Development: Java, C#, C , Python 3.x
Procedural Automation: Python 2.7, Ruby, Perl, and Bash
Firmware development: C, C , Rust, X86/ARM assembler
Kernel drivers: Windows, Linux, etc.
Network/Concurrent Programming: Horizontal/Vertical Scaling
Modern Web Development: Django, Angular, React, etc.
Deployment Tools: Maven, Docker, Podman, Buildah
Container Orchestration: Docker, Kubernetes
SCM Tools and Processes: Git, Subversion, Git-Flow
Familiarity with Risk and Security Assessment
Knowledge/Skills/Abilities:
Deep knowledge of software engineering, including detailed knowledge of at least three of the following strengths: Requirements, Architecture and Design, Program and Acquisition Management, Performance Improvement, Assurance, and/or Security
Knowledge of how to apply system engineering principles to system software development
Understanding of security concerns for computer systems, networks, and services, such as databases.
Ability to execute network security assessments, report results, and write documentation.
Excellent written and verbal communication skills
Excellent reasoning and problem-solving skills
Ability to work effectively and manage time without supervision
Ability to attend customer meetings and respond to customer requirements
Highly-motivated self-starter with an ability to multi-task, prioritize, and be actionable
Ability to review the implemented system, understand and interpret the error reports from internal staff and external clients, troubleshoot and debug them in the embedded environment and provide instant fixtures for the same
Desired Experience:
Education/Training: Master's degree in CS, Information Systems, systems and/or Engineering, Acquisition Management, or equivalent combination of training and experience.
Accountability: The member will be directly accountable for understanding DoD technical needs, applying new technologies, and establishing delivery capabilities to meet the needs of the sponsoring organization and the DevOps community.
Direction: As a technical staff member, he/she will be expected to operate with minimum supervision using CMU and SEI-defined practices, policies and procedures, in concert with the SEI mission.
Decisions: Required to work with government program offices to identify strengths and weaknesses within the acquisition program and their contractor base and build solutions to address weaknesses and identify and utilize strengths.
Supervisory Responsibilities: To be able to lead and supervise others.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</si>
  <si>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Software Engineering Institute
2.6</t>
  </si>
  <si>
    <t>Software Engineering Institute</t>
  </si>
  <si>
    <t>College / University</t>
  </si>
  <si>
    <t>Colleges &amp; Universities</t>
  </si>
  <si>
    <t>Data scientist - Bioinformatics</t>
  </si>
  <si>
    <t>*Organization and Job ID**
Job ID: 310433
Directorate: National Security Directorate
Division: Signature Science &amp; Technology
Group: Chemical &amp; Biological Signatures
*Job Description**
The Pacific Northwest National Laboratory (PNNL) is a multi-program laboratory operated by Battelle for the US DOE. The Chemical and Biological Signature Science Group (CBSS) is an interdisciplinary group of approximately 50 biologists, chemists, and engineers that solve research and development problems related to chemical and biological detection and forensics. Much of the work involves trace detection in complex samples including environmental, food, or biological samples, and is directed toward national security missions to prevent and counter acts of terrorism and the proliferation of weapons of mass destruction. Key challenges include: identifying the appropriate signatures, sample collection/preservation and preparation, development of detection and analysis technologies, and development of approaches and analytical methods for high confidence measurements. CBSS is seeking a computationally oriented bioinformatics scientist with an interest in solving real-world problems in bioforensics and biosecurity. The successful candidate will contribute to research focused broadly on the identification and characterization of chemical signatures that are of concern to national security sponsors, particularly proteomic or metabolomic signatures. They will be a member of an inter-disciplinary team of scientists, engineers, and program managers and will be expected to build networks within and external to the CBSS group.
_Discipline, principal job duties/expectations, and qualitative and quantitative measures of performance that_ **_exceed_** _the Functional Descriptor:_
The incumbent will work as a technical contributor under the guidance of senior scientists and engineers, and will be responsible for performing the following with the level of quality, timeliness, and cost, to meet required project and client expectations:
+ Proficiently applying computational bioinformatics techniques to various assignments in a research and development laboratory
+ Working in technical teams to complete complex project tasks on time and on budget
+ Exercising strong written and oral communication skills including carefully documenting experimental results and contributing to technical reports and presentations
*The hiring level will be determined based on the education, experience and skill set of the successful candidate based on the following:**
+ **Level I** : Ability to receive instruction on tasks and report results on time and budget, while working under guidance from experienced staff; ability to take initiative to set personal direction and goals. Ability to contribute to technical products such as peer-reviewed publications and reports. All while embracing expectations for quality, safety, and security.
+ **Level II** : Ability to receive guidance on new assignments, making preliminary selections on technical alternatives; independently complete recurring assignments. Contribution to proposals. Defining and leading project work at a small to medium task level, reporting results on time and on budget. All while embracing expectations for quality, safety, and security.
*Minimum Qualifications**
+ BS/BA with 0-1 years of experience, MS/MA with 0-1 years of experience
*Preferred Qualifications**
+ BS/BA with 2+ years of experience, MS/MA with 0-3 years of experience OR PhD with 0-1 years of experience
+ Experience with computational and/or statistical aspects of bioinformatics
+ Data analysis experience in one with one or more omics data types (genomics, proteomics, or metabolomics)
+ Experience in proteomics and/or metabolomics is preferred, but applicants with a strong genomics background and willingness to learn will also be considered.
+ Knowledge of one or more scripting languages (e.g., Python, R)
+ Proteomics or metabolomics sample preparation laboratory experience
+ Experience recommending technical approaches and making technical contributions that may ultimately affect the direction of the research
+ Experience working in multi-disciplinary teams
+ Experience contributing to peer-reviewed publications or technical reports
+ Interest and enthusiasm for working on diverse projects that will demand the development of new skills.
+ PhD in Biology, Chemistry or related field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will require experimental work involving exposure to risk group 1 and 2 biological agents, biological toxins, typical laboratory chemicals, and equipment that are appropriately assessed and managed to prevent exposing staff to hazards.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_Scientists/Scientific Support_
_Group:_ _Chem &amp; Biological Signatures_
_Opening Date:_ _2020-02-05_
_Closing Date:_ _2020-05-05_</t>
  </si>
  <si>
    <t>WHY AVANADE:
14-time winner of Microsoft Partner of the Year
24,000+ certifications in Microsoft technology
90+ Microsoft partner awards
17 Gold Competencies
3,500 analytics professionals worldwide
1,000 data engineers
Implemented analytics systems for more than 550 clients
400 AI practitioners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ABOUT YOU:
You design data solutions that enable clients to see the whole picture and provide insightful and accurate analysis that helps to build successful businesses.
ABOUT THE JOB: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 TO 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Travel as needed to various client locations
YOUR SKILLS AND EXPERIENCE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t>
  </si>
  <si>
    <t>AVANADE
3.9</t>
  </si>
  <si>
    <t>AVANADE</t>
  </si>
  <si>
    <t>Slalom, Cognizant Technology Solutions, Deloitte</t>
  </si>
  <si>
    <t>Customer Data scientist/Sales Engineer</t>
  </si>
  <si>
    <t>$71K-$204K (Glassdoor est.)</t>
  </si>
  <si>
    <t>$75K-$125K (Glassdoor est.)</t>
  </si>
  <si>
    <t>Position: Lead Data scientist
Location: Cincinnati, OH
Full-time, exempt
Join the PatientPoint Business Intelligence &amp; Data Science team in our new Kenwood Cincinnati headquarters office space. Work for a growing entrepreneurial organization where you can apply your critical thinking skills and your ideas and suggestions are valued. Be a part of a team that implements emerging technology and applies the latest quantitative methods to solve complex problems.
What you will be doing
Far beyond just executing analysis, this key role collaborates, designs and creates statistical models and case study designs that fundamentally change the way we do business. See your greatest works appear in downstream dashboards, mission critical predictive models and processes that are based on successful machine learning.
Work on a team with data engineers that will build data ingestion &amp; transformation processes to support your industry leading data science applications in predictive modeling and machine learning deployments. Design, create and deploy analytics solutions leveraging billions of log records from digital interactive touchscreen devices.
This position offers you a great opportunity to help build out an entire data science roadmap with the flexibility and the responsibility to develop accurate and reliable data products. This person plays an important role in selecting statistical methodologies and therefore must have a passion for staying current on the newest developments in the data science space.
As a Data scientist, you will apply your critical thinking skills to understand and, sometimes, reframe high level business questions, prototype new ideas, run experiments, and iterate to better design data driven solutions to business problems. On other projects you might create advanced data queries and scripts for creating useful model features - including leveraging data from multiple external APIs.
There are opportunities to lead client-facing presentations, communication, and overall project ownership. Moreover, there are opportunities for data science thought leadership to lead the data science strategy and execution for large programs.
Plus, there will be minimal travel, we have a new office space, you will have career growth opportunities, you will get interesting projects and can enjoy free coffee!
What you need to be successful
A college degree and several years of work experience. Your experience should include direct hands-on work using analytics to establish and change business policy. MS degree preferred in applied statistics, computer science or engineering.
You must have strong statistical modeling skills. The ideal candidate will have advanced knowledge of machine learning and predictive modeling techniques. You will be asked to provide an example from your experience leading predictive modeling initiatives. You will need these and other skills to mine large amounts of data and perform data analysis to extract actionable insights for a wide range of topics including internal operations, product development, campaign performance, market dynamics, etc.
This position requires that you have mastery and experience with statistical programming in R and Python. You must be very proficient with Python including Pandas, NumPy and Scikit-learn. In R, you must be comfortable with the tidyverse (dplyr and ggplot2) but also specific libraries for training linear and non-linear models, survival analysis, time series forecasting, etc.
Mastery of SQL programming and relational data extract. Data definition, transformation and preaggregation techniques helpful.
Ability to break down complex business and technical problems into opportunities for analytical study. Particularly, you should have experience with and know when to apply regression analysis, A/B testing, power analysis, anomaly detection, model validation and selection, building of ensemble models, network analysis, simulation, conducting inferential analysis with spatial and time series data, nearest neighbor, deep learning methods, etc.
Experience with data visualization tools (ex: Microsoft PowerBI)
Excellent verbal, written, and presentation skills demonstrating an ability to "tell a story", listening and persuasion.
Experience with storage and retrieval of data in NoSQL databases helpful.
Visa sponsorship is not available for this position.
Kudos if you have:
Working knowledge of graph databases.
Experience with Microsoft SQL Server Integration Services (SSIS 2012 and higher).
Experience with geospatial analysis.
Experience with reporting using SalesForce Wave or Einstein Analytics
This is an excellent opportunity and includes a competitive pay and benefits package, including health, dental, vision, disability, and life insurance as well as 401(k) retirement plan with matching company contribution, paid time off, and holidays. No relocation is available.
PatientPointÂ® is a patient engagement solutions company passionately committed to making every doctor-patient engagement better. By harnessing the power of technology, our omnichannel platform more effectively educates and empowers patients, caregivers and staff to deliver improved health outcomes and an enhanced patient experience. For 30 years, hospitals, health systems, physician offices and sponsoring brands have trusted PatientPoint and its more than 450 team members to provide a uniquely integrated experience across care settings. Learn more at patientpoint.com.
Employer is EOE/M/F/D/V</t>
  </si>
  <si>
    <t>PatientPoint
3.8</t>
  </si>
  <si>
    <t>PatientPoint</t>
  </si>
  <si>
    <t>Outcome Health, Health Media Network, Mesmerize Marketing</t>
  </si>
  <si>
    <t>MongoDB Data Engineer II</t>
  </si>
  <si>
    <t>$77K-$136K (Glassdoor est.)</t>
  </si>
  <si>
    <t>Designs, develops, builds and evaluates products or technologies.
Job Description:
Job Responsibilities
Leading cross-functional teams in proof of concepts and/or technical projects.
Designing and building models and prototypes of proposed products for feasibility, usability and marketability analyses.
Evaluating design of competitive products in the marketplace to seek and identify beneficial enhancements to own products.
Identifying and designing equipment and processes required for production and distribution.
Job Qualifications
Education
Bachelors degree in STEM (Science, Technology, Engineering or Math) or related field
Experience
5 years - Relevant work experience in Analytics, technology or healthcare related field required
3 years - Experience leading complex technical data warehousing, analytical or application development projects
1 year - Experience designing, developing, implementing and maintaining a database and programs to manage data analysis efforts.
1 year - Experience in normalizing data to ensure it is homogeneous and consistently formatted to enable sorting, query and analysis
Skills\Certifications
Proven technical background with a history of relational database and data warehousing technologies.
Proficient in the use of Teradata SQL, SAS, Data Visualization (e.g., Tableau, Cognos, Webfocus or other), MS Access, MS Excel, Visual Basic, and or .NET
Strong ability to independently and proactively initiate projects, hypothesize data &amp; business transaction flows and offer technical solutions.
Strong business analytical skills a must; ability to apply business logic to design and implement data profiling &amp; exploring techniques on large data sets.
Projects with evidence of Creative and Critical thinking a must.
An understanding of risk management methodology and factors.
Ability to quickly take complex technical subjects and distill them into user-friendly presentations and digital communications.
Ability to work independently with minimal supervision or function in a team environment sharing responsibility, roles and accountability.
Attention to detail, exceptional documentation abilities, and organizational skills
Proficient oral and written communication skills
Strong interpersonal and organizational skills
Consolidates issues for management level review; develops clear written recommendations, which require minimal editing; presents recommendations and resolves issues with management.
Take part in training courses to increase skill set and technical capabilities in order to better serve the needs of the Research and Development team
Job Specific Requirements:
Previous working experience as a NoSQL Developer, preferably for MongoDB.
Design and development experience building a reusable REST API model/framework to consume data from and/or push data into a NoSQL database.
In depth knowledge of modeling/architectural patterns, governance methodologies, and potential limitations within MongoDB or similar NoSQL technologies (DynamoDB, Google Cloud Datastore, IBM Cloudant, Apache Cassandra)
Number of Openings Available:
1
Worker Type:
Employee
Worker Sub-Type:
Regular
Company:
BCBST BlueCross BlueShield of Tennessee, Inc.
Applying for this job indicates your acknowledgement and understanding of the following statement: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
Further information regarding BCBST's EEO Policies/Notices may be found by reviewing the following page:
BCBST's EEO Policies/Notices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
Tobacco-Free Hiring Statement
T 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
Resources to help individuals discontinue the use of tobacco/nicotine products include smokefree.gov or 1-800-QUIT-NOW.</t>
  </si>
  <si>
    <t>BlueCross BlueShield of Tennessee
3.8</t>
  </si>
  <si>
    <t>BlueCross BlueShield of Tennessee</t>
  </si>
  <si>
    <t>Chattanooga, TN</t>
  </si>
  <si>
    <t>Senior Data scientist Statistics</t>
  </si>
  <si>
    <t>$74K-$123K (Glassdoor est.)</t>
  </si>
  <si>
    <t>*Organization and Job ID**
Job ID: 310566
Directorate: National Security Directorate
Division: Computing and Analytics
Group: Applied Statistics and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Computing and Analytics Division. The Scientist will define and carry out the application of existing methodologies and original research in data science and mathematical statistics, including statistical methods in experimental design, machine learning, and data modeling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*Minimum Qualifications**
+ BS/BA with 7 years of experience, MS/MA with 5 years of experience, or PhD with 3 years of experience
*Preferred Qualifications**
+ PhD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_Appld Stats &amp; Comp Modeling_
_Opening Date:_ _2020-02-27_
_Closing Date:_ _2020-05-27_</t>
  </si>
  <si>
    <t>$44K-$78K (Glassdoor est.)</t>
  </si>
  <si>
    <t>KnowBe4, Inc. is a high growth information security company. We are the world's largest provider of new-school security awareness training and simulated phishing. KnowBe4 was created to help organizations manage the ongoing problem of social engineering. Tens of thousands of organizations worldwide use KnowBe4's platform to mobilize their end users as a last line of defense and enable them to make better security decisions.
We are ranked #1 best place to work in technology nationwide by Fortune Magazine and have placed #1 or #2 in The Tampa Bay Top Workplaces Survey for the last four years. We also just had our 27th record-setting quarter in a row!
The Senior Data Analyst will work closely with the Vice President of FP&amp;A and Director of Analytics to implement advanced analytical models and other data-driven solutions.
Responsibilities:
Review and analyze source data and ensure data accuracy and integrity
Work with stakeholders to understand their available data, optimize associated data model and create business insights
Work alongside the Data scientists to ensure accuracy and integrity of data, as needed
Extract, transform, and load data from source systems into data warehouse
Work with data engineers and scientists to automate and refine data pipelines
Maintain, automate, and increase efficiency of data sets
Visualization of data in reports and dashboards to communicate results to the business
Perform ad-hoc analysis, presentations and other projects as required
Develop and implement databases, data collection systems, data analytics and other strategies that optimize statistical efficiency and quality
Support FP&amp;A analytics mission to generate datasets or create new reports/dashboards and visualizations to communicate results to our stakeholders
Create and analyze SaaS and Financial performance metrics to identify key drivers for expenses, revenues and business risks
Create forecasting model to support FP&amp;A processes
Minimum Qualifications:
Master's degree in Mathematics, Statistics, or other quantitative discipline required
A minimum of 0-3 yrs in a similar data analyst role
Experience with statistical computer languages (Python, R etc.) to manipulate and analyze large datasets
Detail oriented with the ability to identify anomalies in data
Able to work with and mine large amounts of data
Experience with descriptive statistical analysis, predictive modeling experience preferred
Experience visualizing data to communicate findings for a non-technical audience
Experience with databases, query languages (SQL), and data modeling
Ability to work in a fast-paced environment and adapt to change
Strong analytical skills and ability to meet project deadlines
Excellent time management and organization skills
Advanced Excel skills, including vba is a plus
Note: An applicant assessment, background check and drug test may be part of your hiring procedure.
No recruitment agencies, please.</t>
  </si>
  <si>
    <t>Senior Spark Engineer (Data Science)</t>
  </si>
  <si>
    <t>$65K-$148K (Glassdoor est.)</t>
  </si>
  <si>
    <t>Company Description
At KSM Consulting, you are bigger, bolder, and brighter. You bring innovative ideas to the table, and you learn from the experts sitting beside you. You stand on the shoulders of giants and on some days, you are the giant. Thatâ€™s what we callâ€¦
You. Amplified.
At ourâ€¯growing Indianapolis-based technology, data, and management consulting firm, youâ€™ll be exposed to the latest industry trends as well as some of the most challenging problems our clients face. And through deep understanding, tenacity, collaboration, and know-how, you help those clients find the solution thatâ€™s right for them. In everything you do, youâ€™ll help your clients, colleagues, and communities thrive.
Job Description
To help continue our rapid growth and solve our clientsâ€™ toughest problems, we need a strong python and spark developer to join the talented data science team. In this role, youâ€™ll work with a strong team of Data scientists, Data Engineers and Data Architects to solve some of the most exciting and challenging problems faced by companies and governments in todayâ€™s fast-paced environment. Many of your efforts will provide you the opportunity to apply innovative and difference-making decisions while working with complex and/or unstructured data. You will gain visibility with senior leadership and work with a team that prioritizes your growth as a big data engineer.
If you love to solve problems and add value, please consider what your typical days might look like:
Design, develop and deploy production-ready algorithms at scale
Design develop and maintain data collection pipelines from diverse sources, large scale structured and unstructured data
Design, develop and maintain pipelines for machine learning model training and development
Drive optimization, testing and tooling to improve quality of solutions
Qualifications
The right candidate for this role must have at least 2 years of hands on development experience in spark and python.
Some of the skills and experience we are expecting include:
Experience of software engineering in python/Scala/Java/C++
Experience and expertise in using Spark in combination with pySpark, Scala or Java, either on-premise or Cloud
Experience with relational database and SQL (Postgres, Redshift, SQL Server)
Expert knowledge of distributed computing, RDD and optimization techniques
Experience with NoSQL and streaming platforms, e.g. Kafka, MongoDB, Neo4j is a plus
Experience with advanced analytics and modern machine learning techniques is a plus
Experience with developing software products for cloud platform, e.g. AWS, Azure, GCP is a plus
Experience with cloud native services such as AWS EMR, Azure databricks, HDInsight, Sagemaker is a plus
Proficiency with APIs, containerization and orchestration is a plus
Comfortable on Linux for both development and operations
Bachelorâ€™s degree in Computer Science, Engineering or a similar field is required
Additional Information
What you should know about KSMC:
Our people work hard. We solve big problems, serve lots of clients, and are generally engaged throughout the entire workday and beyond.
We compensate well and show our appreciation in lots of ways including Thursday Throwdowns, quarterly employee events, Community Day, and family events.
Weâ€™re are an employee-owned company as part of the Katz, Sapper &amp; Miller Network.
Our snack room is well stocked with healthy drinks and food to keep you going during your work day.
We pride ourselves in having the best talent in the industry and hope that youâ€™re up for the challenge!
Must have current authorization to be employed in the U.S. without employer sponsorship
All qualified applicants will receive consideration for employment without regard to age, color, sex, disability, national origin, race, religion, or veteran status.
Sponsorship is not available for this position.
KSM Consulting generally does not sponsor foreign national candidates for work authorization except for positions that in KSMCâ€™s determination require highly specialized knowledge and for which candidate sponsorship is appropriate.
Equal Opportunity Employer</t>
  </si>
  <si>
    <t>KSM Consulting
4.4</t>
  </si>
  <si>
    <t>KSM Consulting</t>
  </si>
  <si>
    <t>$59K-$110K (Glassdoor est.)</t>
  </si>
  <si>
    <t>Data is the life blood of Cogo Labs and impacts nearly all decision making within the company. Cogo Lab's data team serves the important responsibility of maintaining, planning, and scaling these vital systems. As a curator of these systems you will ingest and process billions of events each day and have a direct impact on Cogo's bottom line.
As a Data Engineer at Cogo Labs you will:
Build and maintain robust, fault-tolerant ETL pipelines for Cogo's internal and external data resources
Work alongside analysts and other engineers in cross-functionally staffed projects that support Cogo's long term vision of supporting 30 companies concurrently
Work with external partners to integrate new data feeds
Maintain, plan, and scale Cogo's MySQL and PostgreSQL relational database infrastructure
Participate in weekly on-call rotations and respond to occasional off-hours outages
Work with incubating companies and teams to plan their data pipeline, optimize their data processes and SQL, and act as a sounding board for all data questions
Skills and requirements:
At least three years of work experience in software engineering
Familiarity with five of the following: Spark, MySQL, PostgreSQL, EMR, S3, Redshift, Airflow, Presto, Hive, Kafka, RabbitMQ, Map Reduce
Proficiency with Python and one of the following languages: Java, Scala, Golang
Comfort and experience with the Linux command line and Git
Knowledge of relational database best-practices like replication, high availability, and performance tuning
Strong problem-solving/analytical aptitude
Ability to self-manage tasks and context-switch as necessary
The willingness and ability to learn
Nice to haves:
Experience or familiarity with LVM, md, ext4, or ZFS
Exposure to Docker and/or containers
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t>
  </si>
  <si>
    <t>Cogo Labs
3.9</t>
  </si>
  <si>
    <t>Cogo Labs</t>
  </si>
  <si>
    <t>BI &amp; Platform Analytics Manager</t>
  </si>
  <si>
    <t>$85K-$134K (Glassdoor est.)</t>
  </si>
  <si>
    <t>A collective energy and ambition. A place where you can make a real difference.
Weâ€™re a company that genuinely cares about our people, our products, our consumers and the environment.
Our unique, informal culture champions courage, determination and collaboration. Knowing we have an open and supportive team means each of us has the freedom to take responsibility and ownership. We have a shared passion to work hard, innovate and push boundaries.
United by the belief that when we strive for growth, anything is possible. While we might not be the largest company in our industry, we believe we can have the biggest impact because: Together We Have the Power to Win.
Role Summary
Responsible for managing the reporting needs and business requirements for our TPM and Analytical Systems (trade promotions management system) to include all future enhancements, updates, changes as well as new system implementations. Direct interface with all functions as well as contracted consultants to ensure integration and implementation of:
Process Optimization
TPO (Trade Promotion Optimization)
Sales Optimization
Development of standardized reporting &amp; visualization of data
Artificial Intelligence / Machine Learning applications
Training &amp; Change Management
Role Accountabilities and Responsibilities
Business Intelligence and Platform Analytics Strategy &amp; Vision
Works with Sales Organization and leadership to develop robust reporting tools utilizing systems and technology to advance the Sales Organizationâ€™s ability to measure the performance of its business.
Work closely with cross functional teams to provide cohesive revenue management reporting.
Leverage technology to create and automate advanced reporting and visualizations to aid in speed to insights.
Oversight of Future of System and Reporting Initiatives
Ability to use disparate data sources along with our data lake to develop cutting edge intelligent reporting solutions.
Have a deep understanding of current systems to act as the system SME for capabilities and required enhancements to support the business.
Ability to translate business needs into technical requirements for IT and vice versa.
Education and Experience
Education &amp; Experience
BA/BS degree from an accredited college/university.
5+ years of experience as a Sales Analyst, Business Analyst, BI Analyst, Trade Marketing Analyst or a related function.
Proficiency in Excel, PowerPoint, Power BI / Tableau, Syndicated Data, Trade Promotion Management. Mastery of Excel and experience in programming language such as R &amp; Python a plus.
Position requires individual to have a thorough understanding of business financials and experience presenting to executive level personnel.
Prior experience in CPG is highly preferred.
Church &amp; Dwight is proud to be an Equal Opportunity Employer/Veterans/Individuals with Disabilities.
For more information on our company, our brands and our culture visit us at http://www.churchdwight.com/</t>
  </si>
  <si>
    <t>Church &amp; Dwight
3.4</t>
  </si>
  <si>
    <t>Church &amp; Dwight</t>
  </si>
  <si>
    <t>Ewing, NJ</t>
  </si>
  <si>
    <t>$124K-$204K (Glassdoor est.)</t>
  </si>
  <si>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</si>
  <si>
    <t>MassMutual
3.6</t>
  </si>
  <si>
    <t>MassMutual</t>
  </si>
  <si>
    <t>Springfield, MA</t>
  </si>
  <si>
    <t>Sr. Data scientist - Analytics, Personalized Healthcare (PHC)</t>
  </si>
  <si>
    <t>$131K-$207K (Glassdoor est.)</t>
  </si>
  <si>
    <t>The Position
Purpose
As a Senior Data scientist within our Personalized HealthCare function you will work with meaningful data to generate impactful evidence and insights on our molecules/ medicines and patients, that support R&amp;D,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 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 RECOMMEND DATA SOLUTIONS: Ask the right scientific questions, understand the evidence needs for research and development, regulatory and market access, and ideate and make recommendations on fit-for-purpose data and analytics solutions.
DEVELOP DATA STRATEGY &amp;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Qualifications
MSc, PhD or similar qualification in a quantitative data science discipline (e.g., statistics/ biostatistics, epidemiology, bioinformatics, health economics, computational biology, computer science, mathematics, outcomes research, public health, biology, medicine, psychology) with at least 2 years (if PhD) and 3+ years relevant work experience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Experience analyzing RWD (non- interventional studies, electronic medical records, claims, disease registries etc.) is essential. Additional data types, such as omics (next generation sequencing data, proteomics, etc.) also desired.
#ds
#LI-HB2
#PDP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</si>
  <si>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Genentech
3.9</t>
  </si>
  <si>
    <t>Genentech</t>
  </si>
  <si>
    <t>South San Francisco, CA</t>
  </si>
  <si>
    <t>$110K-$174K (Glassdoor est.)</t>
  </si>
  <si>
    <t>Senior Data scientist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â€¢ MS or PhD in Computer Science, Electrical Engineering, Statistics, Applied Math or equivalent fields with strong mathematical background
â€¢ Excellent understanding of machine learning techniques and algorithms, including clustering, anomaly detection, optimization, neural network etc
â€¢ 3+ years experiences building data science-driven solutions including data collection, feature selection, model training, post-deployment validation
â€¢ Strong hands-on coding skills (preferably in Python) processing large-scale data set and developing machine learning models
â€¢ Familiar with one or more machine learning or statistical modeling tools such as Numpy, ScikitLearn, MLlib, Tensorflow
â€¢ Good team worker with excellent communication skills written, verbal and presentation
Desired Experience:
â€¢ Experience with AWS, S3, Flink, Spark, Kafka, ElasticSearch
â€¢ Knowledge and experience with NLP technology
â€¢ Previous work in a start-up environment
Juniper Networks is enrolled in E-VerifyÂ® and will be participating in E-Verify in addition to our Form I-9 process. www.dhs.gov/E-Verify
Juniper Networks is an Equal Opportunity/Affirmative Action Employer.</t>
  </si>
  <si>
    <t>Cupertino, CA</t>
  </si>
  <si>
    <t>Pricipal Scientist Molecular and cellular biologist</t>
  </si>
  <si>
    <t>$52K-$101K (Glassdoor est.)</t>
  </si>
  <si>
    <t>Job Description
OBJECTIVE:
Help us make safer drugs |The next generation of life changing medicines include gene therapies, oligonucleotides and cell therapies all honed to treat previously untreatable diseases. Help us shape this next generation of life-saving medicines by improving the design of next-generation therapeutics based on proactive detection &amp; de-risking of dose limiting toxicities related to liver.
Deliver decision-making data |Design &amp; deliver of state-of-the-art in vitro assays to detect &amp; de-risk toxicity for medicines in discovery &amp; development. Help shape the evolution of cell &amp; gene therapies to deliver safer &amp; more effective medicines for patients with rare diseases.
Lead toxicological investigations to detect &amp; de-risk toxicities in drug discovery and development using in vitro and in vivo data.
Use cutting edge cell culture and organ-on-a-chip technologies to help make the next generation of gene and cell therapies.
Probe molecular and cellular mechanisms of toxicity to determine drivers of liver, lung and cardiovascular toxicities and guide drug projects to make safer medicines using your experience, in-house, and literature data.
Drive the development of safer gene and cell therapiesusing in vitro and in vivo data from a matrixed project team.
EDUCATION, BEHAVIOURAL COMPETENCIES AND SKILLS:
PhD in biology, pharmacology, toxicology or a related discipline with PostDoc experience.
Experience with conventional and advanced cell culture approaches with cell lines, primary cells, and iPSC cells. Experience with 3D cell-culture highly desirable.
Experience in assays related to liver safety biomarkers, transporters, and P450 enzymes is desired.
Experience working in a matrixed team environment at a pharmaceutical company and/or CRO
Broad scientific knowledge including pharmacology, toxicology, pathology, physiology and biochemistry.
Expertise designing &amp; delivering fit for purpose assays for understanding the mechanism of toxicity of agents including drugs, for biomarker development and application, and for de-risking drug candidates.
Experience with organ systems in addition to liver such as cardiovascular, GI, and immune systems is highly desired
Strong interpersonal and organizational skills
Excellent oral and written communication skills
LICENSES/CERTIFICATIONS:
DABT certification a plus, but not necessary
Locations
Boston, MA
Worker Type
Employee
Worker Sub-Type
Regular
Time Type
Full time</t>
  </si>
  <si>
    <t>Data scientist (Actuary, FSA or ASA)</t>
  </si>
  <si>
    <t>$81K-$133K (Glassdoor est.)</t>
  </si>
  <si>
    <t>At Legal &amp; General America, we aim to make a positive difference in the lives of our customers, partners, colleagues, and the communities in which they live. As a recognized market leader of term life insurance, weâ€™re working to transform our business through innovation and technology to provide products and solutions that help American families secure their financial futures.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
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
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
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modern, data-driven decision making.
Education
BS/BA in Math/Statistics, Masters in Statistics preferred.
Associate of the Society of Actuaries (ASA) (FSA preferred)
Experience/Knowledge
5+ years of life insurance/actuarial experience.
2+ years predictive modeling.
Experience study for mortality and lapse background strongly preferred.
Good familiarity with life underwriting preferred.
Skills
Strong working knowledge of R preferred, Python OK.
Spreadsheet and database capabilities (Excel, SQL).
Visualization tool experience helpful (Tableau, Spotfire, QlikView)
Excellent written and oral communication skills, including presentation skills.
Strong documentation skills.
Strong project management skills.
Ability to multi-task in a deadline-oriented environment.
Ability to work independently and collaboratively.
Strong actuarial analytical skills and problem solving ability.
Self-motivated.</t>
  </si>
  <si>
    <t>Legal &amp; General America
3.8</t>
  </si>
  <si>
    <t>Legal &amp; General America</t>
  </si>
  <si>
    <t>Frederick, MD</t>
  </si>
  <si>
    <t>Staff Data scientist</t>
  </si>
  <si>
    <t>$132K-$211K (Glassdoor est.)</t>
  </si>
  <si>
    <t>Western
Digital
The next big thing in data is you!
JOB DESCRIPTION SUMMARY:
Digital Analytics Office (DAO) is looking for software engineer to focus on building production ready machine learning analytical solutions. The role is expected to specialize in designing and architecting complex Machine Learning models in production environments. Ideal candidate should be a software engineering expert who would build complex software analytics applications that provide end-to-end architecture, design, development and maintenance of these large scale systems.
ESSENTIAL DUTIES AND RESPONSIBILITIES:
Design and architect End-to-End platform/system for customer analytical needs.
Designing and testing complex Machine Learning models.
Fast pace agile prototyping of solutions.
Interact with business users to understand their analytics needs &amp; requirements for designing the most optimal solution efficiently.
REQUIRED SKILLS &amp; CHARACTERISTICS:
Masterâ€™s Degree or PhD in Computer Science or Software Engineering.
Proficient in computer science fundamentals, algorithms &amp; data structures.
Proficient in programming languages like Java &amp; Python.
Knowledge of Microservices architecture, API development, REST services, service oriented architecture (SOA) &amp; web application development.
Experience with Database Technologies (SQL/NoSQL) &amp; Big Data Technologies (Hadoop, Hive).
Experience with Cloud Platforms like AWS and Azure.
Familiar with working in an agile software development framework with test driven development approaches.
Expertise in Machine Learning Techniques such as Logistic Regression, NaÃ¯ve Bayes, neural networks, various classification and clustering algorithms, deep learning etc.
Able to work with big data systems (Hive, Hadoop, HQL, Hbase, Presto) &amp; cloud technologies (AWS Redshift, DynamoDB).
Strong interest in problem solving, taking ambiguously defined problem and articulating clear problem statements.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HGST, SanDiskÂ®, Tegileâ„¢,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
#LI-JS1</t>
  </si>
  <si>
    <t>Western Digital
3.5</t>
  </si>
  <si>
    <t>Western Digital</t>
  </si>
  <si>
    <t>Seagate Technology, Toshiba</t>
  </si>
  <si>
    <t>Data Engineer 5 - Contract (Remote)</t>
  </si>
  <si>
    <t>$74K-$140K (Glassdoor est.)</t>
  </si>
  <si>
    <t>Purposes
This is a remote contract position that works with multiple departments throughout the organization to take their data and transform it
into information that will allow them to make better decisions. The data engineer is responsible for gathering requirements,
design, creation and support of the data warehouse.
This individual works with divine guidance to provide or support technology that furthers the mission of the Church and reflects
the eternal impact of the gospel.
Responsibilities
Proven ability to resolve complex problems under pressure
Comprehensive knowledge of engineering best practices
Strong operational understanding and discipline
Ability to resolve security issues and requests and implement improvements
Expert dimensional data modeling skills Â· Ability to quickly learn new tools and technology
Advanced problem solving, analytical, and diagnostic skills
Excellent documentation, presentation, and communication skills
Highly skilled in developing ETL code, can manage the ingestion and cleansing of large sets of structured and unstructured data
Strong knowledge of the algorithms used for regressions, clustering, classification, forecasting, and constructing graphs
This job operates in a professional office environment
To successfully perform the essential functions of the job there may be physical requirements which need to be met such as sitting for long periods of time and using computer monitors/equipment
Qualifications
Education:
Â· Bachelor's degree in related field or equivalent professional experience. Masterâ€™s degree preferred.
Work Experience:
Â· 8+ years of data warehouse experience
Â· 3+ years of industrial grade experience in data science, including machine learning and NLP
Â· Experience evaluating industrial grade experience in data science, including machine learning and NLP
Â· Proven track record of completing multiple data science projects end to end, from idea generation to implementation in
production systems (warehouse, or applications)
Â· Extensive professional experience in data analysis and report design/development
Â· Professional experience in presentation/interface creation
Demonstrated Skills &amp; Abilities:
Â· Exceptional communicator; both written and verbal
Â· Outstanding troubleshooter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</si>
  <si>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Senior Scientist - Neuroscience</t>
  </si>
  <si>
    <t>$100K-$190K (Glassdoor est.)</t>
  </si>
  <si>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behavioral, molecular and imaging studies in rodents with the ability to interrogate the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the involvement of specific neurocircuits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and hypotheses and delivers research results to enhance understanding of mechanism of action &amp; effects on neurocircuits. May lead discovery projects/initiatives.
Manages external relationships with CROs, research partners and academic institutions to deliver high impact neurocircuit-based and pharmacology results. Manages research related documentation including study plans, data files and scientific reports supporting regulatory filings. Seeks and develops new external relationships to apply new technologies to CNS discovery programs (especially related to systems-neuroscience approaches).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Dainippon Sumitomo.
Minimum Education, Experience, Knowledge and Skills Required:
PhD with at least 3 years post-doctoral research experience in neuroscience research.
Expert in the technical application of in vivo rodent behavioral assays and interrogation of neurocircuits such as the following: optogenetics, electrophysiology (in vivo and/or slice preparations), calcium imaging, microdialysis, standard in vivo behavioral paradigms in rodents.
Experience with neuroimaging tools and techniques used to develop mechanistic hypotheses of drug action, eg Light-sheet microscopy, confocal microscopy, PET-imaging, fMRI, and analyses of large data sets.
Knowledgeable in other in vitro/in vivo techniques (e.g. receptor pharmacology) and basic molecular techniques (e.g. IHC, ISH, etc.), and able to utilize a wide range of in vitro/in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imaging tools are required (e.g. MATLAB, R, Python, Imaris, Neurolucida,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</si>
  <si>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Sunovion
3.5</t>
  </si>
  <si>
    <t>Sunovion</t>
  </si>
  <si>
    <t>Shire, GlaxoSmithKline, Allergan</t>
  </si>
  <si>
    <t>$43K-$80K (Glassdoor est.)</t>
  </si>
  <si>
    <t>About the Role:
The Senior Specialist, Data Analysis (a.k.a. Data Analyst) plays a critical role in the Chief Data Office (CDO). This role works with Clearinghouse data providers, like institutions and industry credential providers, to analyze, understand, and identify trends related to data submissions and longitudinal data integrity. Working closely with the Chief Data Officer, Research Center, Education Solutions, Customer Care, Data Excellence&amp; Operations, and SaaS teams, this role analyzes, understands, and provides business requirements related to data integrity, data quality issues, and data visualizations. The primary focus of this role is to support the CDO and the Clearinghouse in data analysis and analytics activities needed across the enterprise. This role also serves as a mentor to junior team members in the CDO.
The ideal candidate is driven, detailed oriented, passionate about data and technology, and has excellent communication skills.
How You Contribute:
Perform data analysis on file submissions coming from institutions and other Clearinghouse data providers to ensure data quality and data integrity.
Understand how different data sources are combined to calculate aggregate data fields.
Analyze how data intake specifications impact data quality and data reporting.
Work with business areas of the Clearinghouse to identify and define business requirements for updating data intake specifications, data quality frameworks, or reporting to improve data integrity.
Interact with and be a data analyst user of a Master Data Management tool for the resolution of data exceptions, data quality issues, or longitudinal data integrity issues.
Define, track, and report on metrics related to data quality across the enterprise.
Participate and provide input to the Data Governance Council on data quality and data integrity issues. Provide recommendations on business process improvements or software application enhancements to increase overall data quality.
Provide feedback and guidance to external customers of the Clearinghouse on data intake specification and data quality issues that may impact their reporting and data visualizations.
Mine data from primary and secondary sources, then reorganizing data in a format that can be easily read by either human or machine.
Using statistical tools to interpret data sets, paying particular attention to trends and patterns that could be valuable for diagnostic and predictive analytics efforts.
Understand the business and be able to interact with senior and executive leaders by providing data analysis and data visualization reports or dashboards that can support data-driven business decisions.
Support reporting and analytics functions for both internal and external stakeholders, including guiding others in the enterprise to achieve reporting and analytics self-sufficiency.
Utilize Excel, SQL, and BI tools and dashboards to perform data analysis work.
Provide user acceptance testing support for data initiatives.
Perform multiple tasks simultaneously and successful perform under changing requirements and deadlines.
Help cultivate an environment that promotes customer service excellence, innovation, collaboration, and teamwork.
Demonstrate NSCâ€™s competencies, which align with our corporate value
Core Competencies include: Customer Focus, Optimizes Work Processes, Collaborates, Communicates Effectively, and Be Open and Authentic
Manager will provide more detail to candidates as needed.
Position may be required to perform other duties as required. These essential functions are representative of those that must be met by an employee to successfully perform the job. Reasonable accommodations will be made to enable individuals with disabilities to perform these essential functions.
What You Bring to the Table:
A passion for a career in data and technology.
A Bachelorâ€™s degree in Data Science, Math, Finance, Statistics, Information Management, Computer Science, Engineering, Economics or an equivalent field. A combination of education and experience including through military service, will also be considered.
5-8 years of experience in technical settings requiring knowledge of data structures and database querying techniques.
5+ years working in a data analyst or analytics role.
Experience with Alation, or other data catalogue tools, and with data visualization tools (Tableau, OBI EE, Cognos, MicroStrategy, or Microsoft Power BI).
Demonstrated ability to:
Work in a fast-paced environment, on a team, and achieve results in a team environment.
Adapt to changing priorities and procedures and remain poised under pressure.
Identify problems and provide resolutions, and detailed oriented.
Highly customer centric, service oriented with the ability to understand, execute, and meet customer's expectations.
Excellent communication, and presentation skills with the demonstrated ability to communicate across all levels of the organization and communicate technical terms to non-technical audiences.
Proficiency in with Microsoft Office Suite.
Fluency in SQL.
Live within a commutable distance of Herndon, VA.
Additional Desired Requirements:
Programming knowledge in Python or R.
Knowledge of Master Data Management (MDM) tools.
Physical Demands:
Use of a computer for 8 or more hours a day.
Use of a copy machine and telephone.
Frequently required to sit for 7 or more hours per day in close proximity to others in an open office environment.
Occasionally required to use hands and fingers to operate, handle, and reach.
Vision abilities include close vision and the ability to adjust focus.
Must be flexible to work after business hours and on weekends, when necessary.
Travel via car, train, and/or airplane, when needed.</t>
  </si>
  <si>
    <t>National Student Clearinghouse
2.9</t>
  </si>
  <si>
    <t>National Student Clearinghouse</t>
  </si>
  <si>
    <t>Ellucian, Parchment, College Board</t>
  </si>
  <si>
    <t>Medical Lab Scientist</t>
  </si>
  <si>
    <t>$17-$24 Per Hour(Glassdoor est.)</t>
  </si>
  <si>
    <t>Overview
About
Tower Health is a strong, regional, integrated healthcare provider/payer system that offers leading-edge, compassionate healthcare and wellness services to a population of 2.5 million people.
Together, our six hospitals and other entities provide a full range of medical care from prevention, screenings and education; to the latest clinical services and surgeries available; to rehabilitation. We also offer wellness programs and public health services that ensure our communities are the healthiest they can be. Our caring, highly trained physicians and staff are committed to patient safety and patient satisfaction.
Who We Are
With more than 12,000 team members, Tower Health includes Reading Hospital, a teaching hospital based in West Reading; Brandywine Hospital in Coatesville; Chestnut Hill Hospital, a teaching hospital in Philadelphia; Jennersville Hospital in West Grove; Phoenixville Hospital in Phoenixville; and Pottstown Hospital in Pottstown. We also operate Reading Hospital Rehabilitation at Wyomissing and Reading Hospital School of Health Sciences, and we have a comprehensive physician network.
Collaboration across Tower Health enables our hospitals, providers, leadership and staff to leverage best practices across the health system. Our patients benefit from access to a broad range of services all right here in our region.
#LI
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To Be Discussed
2-Evening</t>
  </si>
  <si>
    <t>Tower Health
3.6</t>
  </si>
  <si>
    <t>Tower Health</t>
  </si>
  <si>
    <t>West Reading, PA</t>
  </si>
  <si>
    <t>Reading, PA</t>
  </si>
  <si>
    <t>Risk and Analytics IT, Data scientist</t>
  </si>
  <si>
    <t>$91K-$149K (Glassdoor est.)</t>
  </si>
  <si>
    <t>OUR AGENCY
Making a Difference
SWIB is a trusted and skilled global investment organization managing the assets of the Wisconsin Retirement System (WRS) and other separately managed funds. With about $129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
For public employees in Wisconsin, SWIB is a unique and valuable partner. Investing for the financial security of more than 635,000 individuals and for the 1,500 Wisconsin employers who contribute on behalf of their employees SWIBs strong management of the WRS has helped fuel one of only a few fully funded public pension funds in the country. SWIBs long-term investment returns meet the challenges of a constantly evolving investment landscape while helping grow and protect the assets of the WRS, the 8th largest public pension fund in the U.S. and 25th largest public or private pension fund in the world.
We are a mission 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
Join HIGHER PERFORMERS
Home to Top Talent
SWIB has long been recognized as an investment leader because of its success in maintaining the WRS and for the highly-qualified staff overseeing the retirement trust funds. SWIBs internal team invests a majority of its assets under management. This means SWIB is committed to investing in professionals that will keep the organization at the forefront of the investment industry. As an innovative organization, SWIB offers professional development opportunities that enable staff to grow and develop. Approximately 61 percent of SWIBs investment professionals are Chartered Financial Analyst (CFA) charterholders.
About the Team
Partner with, build, maintain, enhance and manage the data and technology for the Asset and Risk Allocation (ARA) division which is responsible for the overall investment structure of the Core and Variable Trust Funds. ARA recommends and implements the asset allocation for the policy portfolio, recommends and implements the active risk budget, and is responsible for overall risk monitoring and management. The Risk and Analytics IT department primarily partners with the Asset &amp; Risk Allocation team as well as work with other internal divisions. There will be opportunities to apply skills in both technology and finance.
This role offers a unique opportunity to learn and contribute to the technology and the business through technology.
Essential activities:
Creating reporting, decisioning systems or outputs, performing rapid analysis on data issues, and instrumenting the system with data quality rules to proactively catch and prevent issues, creating enriched and enhanced datasets with advanced data manipulation and modeling skills, use of primarily Oracle, SQL Server, Snowflake, Python, delivering risk, return, cost metrics and partner with various internal departments to improve the overall state of technology and operations, architecting, developing, testing, documenting and supporting software and technical solutions for the SWIB ARA team as well as other teams, assess and revisit inventory business logic, calculations and reporting, leveraging SQL, Python and communication skills in various avenues, instrument data quality rules and metrics in the system.
Technical Skills:
Oracle SQL, SQL Server
Snowflake (or some equivalent datastore tool)
Python experience
JIRA and Confluence
Alteryx (or some equivalent ETL tool such as Informatica)
PowerBI (or some equivalent BI tool such as Tableau)
Data Skills:
SQL development
ETL (Extract Transform load) exposure
Python experience
Financial Knowledge recommended but candidates in other industries highly recommended to apply:
Understanding of multi-asset products is desirable
Comprehensions of risk, return and cost metrics in industry is desirable
Exposure to the investment management lifecycle is desirable
The ideal candidate:
5-10 years experience in data analytics, data science, or related fields
Bachelor's degree or advanced degree in finance, quantitative finance, or another related field
Ability to take various questions gathered from the business leveraging existing data as well as improving upon that data to deliver complete, consistent and precise answers
Experience in working with/understanding the various lifecycles of data management, extraction, loading, transformation to its applications in analysis, research and solving problems
Extensive knowledge in composing Oracle SQL, SQL Server queries, data modeling, and having a SQL and analytics background
Experience in identifying use cases for the business, contributing to analysis and understanding of existing data models with iterative recommendations on improvement resulting in some improvement in risk, return or cost for the organization
Extensive knowledge of data extraction, transformation and loading
Experience refactoring SQL queries, use of Python
Experience working with large structured and financial data sets
Ability to follow rigor in creating/updating documentation, maintain process (i.e. JIRA tickets) and following technology and business best practices
Ability to present and communicate well and connect business and technology
Ability to tactically understand results in context (i.e. when does something look wrong), and strategically how to resolve those issues via data quality and rule-based instrumentation
Interest in newer data technologies, Snowflake programming, i.e. Python
Interest or experience in investment management, quantitative finance and technology
Background in Agile methodologies and their applications
SWIB Offers:
Competitive McLagan-base salary
Meaningful performance-based incentive compensation
A comprehensive benefit package
Educational and training opportunities
Tuition reimbursement
Challenging work in a professional environment
The position requires U.S. work authorization and residency in, or willingness to relocate to the Madison, Wisconsin area. SWIB is prepared to offer relocation assistance as needed.</t>
  </si>
  <si>
    <t>State of Wisconsin Investment Board
2.7</t>
  </si>
  <si>
    <t>State of Wisconsin Investment Board</t>
  </si>
  <si>
    <t>Madison, WI</t>
  </si>
  <si>
    <t>Investment Banking &amp; Asset Management</t>
  </si>
  <si>
    <t>Scientist, Analytical Development</t>
  </si>
  <si>
    <t>$42K-$82K (Glassdoor est.)</t>
  </si>
  <si>
    <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seeking an experienced and motivated Scientist for bioanalytical characterization to support RCT drug product development. This position will focus on developing analytical methods for characterizing cellular drug product and viral vector drug substance and identifying Quality Product Attributes, process-related and product-related impurities. The candidate will be responsible for experimental design, data analysis, technical reports and authoring CMC sections of the regulatory filings. The candidate will also represent Analytical development in the cross-functional CMC teams and drive analytical strategy and be accountable for project timelines. Expertise in developing and qualifying molecular and cellular biology assays is required. The ideal candidate will be a highly motivated individual who leads from the bench and enjoys having broad responsibilities and opportunities to work independently on various aspects of the cell therapy production platform.
Responsibilities
Understands project timelines and deliverables and plans/coordinates project work accordingly with departmental, functional and external stakeholders
Designs and executes experiments to characterize RCT drug product for protein expression, cell metabolism and lipid structure and function
Identifies critical product quality attributes in RCT drug product through forced degradation and structure-function related studies.
Characterize process and product related impurities in cell product and viral vector in collaboration with process development teams
Contributes significantly and independently to project work which may include multiple projects within functional area.
Reviews, interprets and communicates data cross-functionally within CMC and/or project teams.
Serves as a technical mentor for junior staff and leverages technical expertise as a functional resource/trainer.
Assists with development of project strategy and communicates complex data/decisions within department and cross functionally as necessary
Participate in the support of analytical activities at CMOs and CTOs related to analytics including method qualification, data trending, troubleshooting, optimization, review and reporting
Proactively analyses manufacturing issues and coordinates potential resolution with the CMC team.
Responsible for integrating scientific/technical efforts around cross-functional issues
Qualifications &amp; Education
PhD in biochemistry, cell and molecular biology or related pharmaceutical science; 0-2 years relevant industry experience
Extensive knowledge of hematopoietic stem cell biology and/or red blood cell physiology is strongly preferred
Experiences in developing and executing cellular characterization assays and demonstrated expertise in one of the following areas - flow cytometry, qPCR, multiplexing soluble protein platforms, RNA sequence and/or single cell characterization platforms or mass cytometry.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 characterization or clinical assays to a CRO, or other third party is a plus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</si>
  <si>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Rubius Therapeutics
4.4</t>
  </si>
  <si>
    <t>Rubius Therapeutics</t>
  </si>
  <si>
    <t>$116K-$185K (Glassdoor est.)</t>
  </si>
  <si>
    <t>Location: San Francisco, CA- United States
Job ID: 20WD38094
Position Overview
Autodesk is seeking a Senior Data scientist to join our Data Platform &amp; Insights organization. The organization is chartered with building innovative data products and analytics solutions for Autodeskâ€™s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Autodeskâ€™s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t>
  </si>
  <si>
    <t>Analytics Manager</t>
  </si>
  <si>
    <t>$59K-$116K (Glassdoor est.)</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</si>
  <si>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Â· Highly proficient utilizing SQL and Alteryx, tableau, Qlik, etc. to manipulate, arrange, query and present data
Â· Experience with complex problem solving â€“ data manipulation, data quality, data modeling,statistical analysis and/or reporting
Â· Excellent interpersonal skills with people at all management and organizational levels
Â· Ability to respond in an effective and timely manner
Â· Subject matter expert in an analytics specialty
Â· BA / BS in Statistics, Mathematics, Econometrics or computer science
Â· Min 5-year experiences as analytics team lead or manager
OneMagnify is an Equal Opportunity Employer.</t>
  </si>
  <si>
    <t>OneMagnify
4.3</t>
  </si>
  <si>
    <t>OneMagnify</t>
  </si>
  <si>
    <t>Dearborn, MI</t>
  </si>
  <si>
    <t>$48K-$95K (Glassdoor est.)</t>
  </si>
  <si>
    <t>IZEA was built to connect the worldâ€™s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in Winter Park, FL.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Weâ€™re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Youâ€™ll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Amazonâ€™s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</si>
  <si>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IZEA
4.2</t>
  </si>
  <si>
    <t>IZEA</t>
  </si>
  <si>
    <t>Winter Park, FL</t>
  </si>
  <si>
    <t>Linqia, Collective Bias</t>
  </si>
  <si>
    <t>Digital Marketing &amp; ECommerce Data Analyst</t>
  </si>
  <si>
    <t>$31K-$72K (Glassdoor est.)</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</si>
  <si>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Weâ€™re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Engagementâ€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Youâ€™ll Do:
Youâ€™ll be the â€œgo toâ€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â€œstoryâ€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â€“ i.e. demand forecasting.
What Youâ€™ll Bring to the Team:
Bachelorâ€™s degree from four-year college or university in a relevant subject (Math, Finance, Economics, Digital/marketing Analytics or related field);
Minimum of 1-3 years of full-time work experience in a highly analytical capacity, preferably an eCommerce environment.
2-3 yearsâ€™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</si>
  <si>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Vionic Group
3.6</t>
  </si>
  <si>
    <t>Vionic Group</t>
  </si>
  <si>
    <t>Sr. Scientist - Digital &amp; Image Analysis/Computational Pathology</t>
  </si>
  <si>
    <t>$105K-$198K (Glassdoor est.)</t>
  </si>
  <si>
    <t>Job Description
Are you looking for a patient-focused, innovation-driven company that will inspire you and empower you to shine? Join us as a Sr Scientist - Digital &amp; Image Analysis/Computational Pathology at our recently dedicated San Diego Research Site.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high-content cell phenotyping technologies being developed in our rapidly expanding translational laboratory.
Embed within project teams to provide digital imaging, image analysis, and statistical support that drives the development of key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
ACCOUNTABILITIES
Advancing Imaging Analysis Capabilities
Report to and work with the Translational Scientist to align the development of image analysis tools with high-content cell phenotype testing being conducted in our Internal and external laboratories
Implement imaging analysis approaches and machine learning to improve appropriate segmentation in tissue and deduce changes in immune context using immune and non-immune marker co-localization with digital spatial analyses
Develop image co-registration capabilities that allow the merging of sequentially-stained tissue section images for analysis at both the tissue and cell-to-cell level
Develop/enhance imaging algorithms to quantify cell membrane and nuclear biomarkers
Provide target quantification using approaches such as percent positive and signal intensity scoring
Utilize statistical analyses tools to support conclusions drawn from image analysis
Develop best practices for image management as it relates to the storage of high-content images and the linking of associated metadata files
Cross-Program Support
Work directly with the DDU scientists to deliver immunophenotyping analysis in support of translational research and biomarker identification across our preclinical GI programs
Work with our unitâ€™s computational biology group to combine cross-platform â€œomicsâ€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EDUCATION/COMPETENCIES/SKILLS
PhD in Computer Science, Biomedical Engineering, or related field with 5+ years experience contributing to or leading digital imaging and analysis-related projects,
or Masterâ€™s in Computer Science, Biomedical Engineering, or related field with 10+ years experience contributing to or leading digital imaging and analysis-related projects,
or BS in Computer Science, Biomedical Engineering, or related field with 12+ years experience contributing to or leading digital imaging and analysis-related projects
Excellent oral and written communication skills
Ability to work within multi-disciplinary and matrixed teams
Good fit with Takeda core values and leadership principles
Right attitude (agile, curious, open-minded, â€œcan-doâ€ mindset)
Expertise in image acquisition and image analysis software tools as it relates to tissue classification, target quantification, and target colocalization, with emphasis on working knowledge of inForm and HALO software platforms
The ideal candidate will have basic knowledge of statistical analyses using data analysis packages such as R and/or MATLAB
Preference will be given to those candidates with experience in spatial profiling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Locations
San Diego, CA
Worker Type
Employee
Worker Sub-Type
Regular
Time Type
Full time</t>
  </si>
  <si>
    <t>As a precaution and in compliance with applicable state stay-at-home guidelines, Dodge Data &amp; Analytics has directed all employees to work from home and to suspend business travel until further notice.
However, Dodge Data &amp; Analytics remains open for business and continues to seek qualified candidates for open positions. We encourage everyone interested in a career with Dodge Data &amp; Analytics to apply to our open positions by visiting https://dodge.breezy.hr/.
While it may take some time for our country and the world to return to â€œnormal,â€ we will continue to operate as near to normal as possible at a time when our services are most needed by the construction industry we serve.
We look forward to reviewing your application.
Best regards, The Dodge Data &amp; Analytics Talent Recruitment Team
About Dodge Data &amp; Analytics:
Dodge Data &amp; Analytics is North America's leading provider of construction project information and analytics. Building Product Manufacturers, Architects, Engineers, Contractors, and firms that support them, leverage Dodge to identify and pursue unseen growth opportunities and execute on those opportunities through industry-wide workflow solutions supported by Dodge. We are industry experts and forward-looking partners to many of the nation's construction and building product manufacturing leading companies. Whether it's on a local, regional or national level, we allow our clients to better understand their markets, uncover and size hidden growth opportunities, and pursue those opportunities. We do this by providing construction project information, key insights into industry relationships and integrated workflow tools. As we look ahead, we're leveraging our 100-year-old legacy to reinvent ourselves and help the industry meet the building challenges of the future. To learn more, please visit
www.construction.com
Dodge Data &amp; Analytics offers comprehensive benefits, which include:
â€¢ Comprehensive Health Plan Options from Cigna upon the start of employment
â€¢ Pre-tax Flexible Spending and Health Savings Accounts
â€¢ 401K Plan from Vanguard upon the start of employment
â€¢ Extensive Benefits including Identity Theft, Legal and Pet insurance
â€¢ Work/Life Balance with generous time off starting in the first full year of employment
â€¢ Compensation Program including competitive salaries and bonus eligibility
â€¢ Comprehensive and on-going learning and training for sales, technology, and other associates
â€¢ On-Site Gym and CafÃ© with farm-to-table options in our Hamilton, NJ location
â€¢ Positive Work Environment that is open, bright, warm, friendly, and collaborativeâ€”team players welcome!
Position Description:
The Senior Data Analyst will play a critical role in advancing business intelligence and analytics throughout the organization. The primary area of a focus will be on driving sales enablement through the automation and measurement of key business processes in the New Business Development, Customer Success, and Marketing organizations. This role will be an integral part of delivering a holistic and data-driven view of the customer and help lead an analytical approach to problem-solving.
Principal Accountabilities:
Extract, transform and synthesize large and disparate data sets into actionable insights
Create data visualizations and reports that tell a clear and actionable story
Seek out data sources to enable a holistic view of the customer and work cross-functionally to ensure accurate interpretations and transformations are made
Build automated processes, transforming raw business data into value-added business intelligence to drive historical churn reporting and modeling, lead conversion analysis, sales pipeline velocity analysis, marketing attribution, etc.
Develop new and continuously improve business processes to drive sales enablement and achievement of business goals
Create KPIs for key commercial business processes, develop targets, regularly measure and communicate performance vs. target with recommendations to improve results
Quality ensure all work products, asking for second sets of eyes if needed to ensure the quality and integrity of his/her work
Integrate internal systems and 3rd party applications with CRM (Salesforce.com) to deliver a one-stop-shop to the North American Sales organization
Cleanse and maintain source system data (CRM, Marketing Cloud, etc.) and establish formal data governance processes
Migrate, cleanse, transform, and load historical data from legacy systems into new platforms as needed
Knowledge and Experience:
Majors preferred: computer science, statistics, economics, or other quantitative fields of study
Other majors considered with commensurate experience in data analysis
3-5 years of experience in data analysis, leveraging multiple source systems
Demonstrated ability to extract, transform, normalize, and cleanse large data sets
Ability to distill that data into actionable insights that correlate best practices and top performance
Ability to work in a fast-paced environment with changing/competing priorities
Experience querying and manipulating large datasets utilizing SQL
Experience blending and visualizing data in Tableau
Ability to learn new programming languages, applications, and analytical skills
Expert MS Excel skills, experience with advanced formulas, pivot tables, etc.
Intellectually curious, self-starter, creative problem solver
Education &amp; Qualifications:
Bachelor's Degree required
Preferred Education &amp; Qualifications:
MBA or MS in a quantitative field, statistics, analytics, etc.
Python, R, or other statistical / machine learning experience a plus
Dodge Data &amp; Analytics is a strong advocate of workforce diversity, an Equal Opportunity/Affirmative Action Employer and does not discriminate based on any legally protected status or characteristic: Minority/Female/Sexual Orientation/Gender Identity/Disability/Veteran.</t>
  </si>
  <si>
    <t>Dodge Data &amp; Analytics
2.8</t>
  </si>
  <si>
    <t>Dodge Data &amp; Analytics</t>
  </si>
  <si>
    <t>Hamilton, NJ</t>
  </si>
  <si>
    <t>Principal Scientist - Immunologist</t>
  </si>
  <si>
    <t>$98K-$182K (Glassdoor est.)</t>
  </si>
  <si>
    <t>Job Description
OBJECTIVE:
Make gene therapies and biologics Safer |The next generation of gene therapies come with uncharted safety risks. Help direct pharmaceutical drug project teams with expert advice on how to design safer, more effective cell, protein and small molecule immunotherapies.
Help develop Immunotoxicity Strategy |Deliver critical data and ideas to guide projects through discovery and development. The successful candidate will develop global strategy for designing &amp; delivering of state-of-the-art immunoassays to detect &amp; de-risk immune-mediated toxicities for candidate drug molecules.
Immunology Problem Solving |Unwanted immune activation and inhibition can derail even the most promising drug projects. Lead problem-solving teams to help save these projects &amp; make safer drugs for patients.
Develop and deliver novel immune assays, including traditional immune cell culture as well as advanced organ-on-a-chip technologies
Use genomics, molecular &amp; cellular biology to investigate mechanisms of drug-induced toxicity
Help guide the development of gene therapies, oligonucleotide therapies, and therapeutic viral vectors.
Steer drug discovery teams to make safer medicines using experience, in-house, and literature data.
EDUCATION, BEHAVIOURAL COMPETENCIES AND SKILLS:
PhD in Immunology or related field, or Masters with 3+ years of industry experience.
Experience with advanced cell culture approaches with cell lines, primary cells, and iPSC cells.
Cell and molecular biology skills including flow cytometry, application of knock-out, knock-down technology, gene expression analysis, and biomarker assay development and validation
Experience working in a matrixed team environment at a pharmaceutical company and/or CRO
Broad scientific knowledge including immunology, pharmacology, toxicology, pathology, physiology and biochemistry.
Expertise designing &amp; delivering fit for purpose assays for understanding the mechanism of toxicity of agents including drugs, for biomarker development and application, and for derisking drug candidates.
Skills in pathway analysis, network pharmacology
Strong interpersonal and organizational skills
Excellent oral and written communication skills
Locations
Boston, MA
Worker Type
Employee
Worker Sub-Type
Regular
Time Type
Full time</t>
  </si>
  <si>
    <t>$73K-$124K (Glassdoor est.)</t>
  </si>
  <si>
    <t>The Senior Data scientist independently develops statistical models that will enable future growth and profitability for our book of business through appropriate pricing and underwriting of risk. He/she is responsible for the formulation of statistical models and direct application of models to address insurance business issues.
Essential Functions and Responsibilities
Produces complex predictive models which enable the creation of rating plans and evaluation of risk and profitability.
Develops studies that evaluate new business models for customer retention and growth initiatives as well as estimate the lifetime value of customer segments.
Identifies drivers of insurance costs, understanding the economics of customersâ€™ behavior and estimating the expected losses for segments of risks using advanced statistical and analytical techniques on large data sets.
Develop or participate in the development of the overall analytical framework to support the companyâ€™s strategy for growth
Communicates analysis, strategy and recommendations to diverse audiences, including technical and non-technical.
Collaborates with upper management to assess the potential effects of proposed solutions and incorporates these considerations into recommendations.
Manages projects of high complexity.
Perform other job-related duties as assigned.
Advanced skills and training in predictive modeling, data mining and other quantitative and research analytics (Non-Linear Regression Analysis, Multivariate Analysis, Bayesian Methods, Generalized Linear Models, Decision Trees, Non Parametric estimations, etc.).
Ability to apply various predictive modeling techniques to develop solutions to various real-world problems.
Hands-on experience developing and delivering structured, methodology projects.
Exceptional programming ability in SAS, SQL, R or other programming languages.
Excellent written and oral communication and presentation skills.
In-depth understanding of database principles and experience working with large databases.
Ability to influence and guide across departmental boundaries.
Qualifications and Education
3 or more years of experience developing and implementing multivariate predictive models using GLM and other statistical methods. PhD in economics, statistics, or related field required.
Or in the alternative, a Masterâ€™s degree in Statistics, Engineering, Mathematics, Economics, or a related field (foreign educational equivalent accepted) and five (5) years of experience as indicated above.
High level of organizational and project management experience handling multiple projects simultaneously
About the Company
The Plymouth Rock Company and its affiliated group of companies write and manage over $1.4 billion in personal and commercial auto and homeownerâ€™s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â€œA-/Excellentâ€.</t>
  </si>
  <si>
    <t>Plymouth Rock Assurance
3.3</t>
  </si>
  <si>
    <t>Plymouth Rock Assurance</t>
  </si>
  <si>
    <t>Woodbridge, NJ</t>
  </si>
  <si>
    <t>Arbella Insurance, Safety Insurance</t>
  </si>
  <si>
    <t>Principal Data scientist with over 10 years experience</t>
  </si>
  <si>
    <t>Employer Provided Salary:$200K-$250K</t>
  </si>
  <si>
    <t>Position Title: Principal Data scientist
Location: San Francisco, CA
Duration: Full time
Job Description:
Work with large scale dataset which includes transactional, click-stream, and telematics data;
Build models, synthesize stories from data, and turn the stories into recommendations for building products that help our members to continuously improve on their driving;
Help build econometric models to drive operational excellence;
Work on data acquisition strategy to augment our dataset and drive value to our organization and members;
Partner with cross-functional teams to execute product roadmap and ensure data is always a forethought in decision-making;
Work with Data Engineers in building and maintaining near real-time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stack;
Are an expert in statistical programming language (eg. Pandas, MATLAB, R);
Have proficiency in visualization tools (eg. matplotlib, ggplot2, Tableau);
Have worked on A/B testing, funnel optimization, cohort analysis, and user profiling;
Can split the time between data science and data engineering;
Have Bachelor's Degree (or higher) in Computer Science, Math, Statistics, Economics, or similar domain.
Nice to have:
Recent experience working in a startup;
Worked on telematics dataset.</t>
  </si>
  <si>
    <t>CA-One Tech Cloud</t>
  </si>
  <si>
    <t>MED TECH/LAB SCIENTIST - LABORATORY</t>
  </si>
  <si>
    <t>$21-$34 Per Hour(Glassdoor est.)</t>
  </si>
  <si>
    <t>Evening: 3P-1130P or Night Shift 11P-730A
Includes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Hospital-Main Campus
Shift : Flexible-hours/shifts may vary depending on department needs
FTE: 1.000000
Work Status: Full Time</t>
  </si>
  <si>
    <t>Beebe Healthcare
3.6</t>
  </si>
  <si>
    <t>Beebe Healthcare</t>
  </si>
  <si>
    <t>Lewes, DE</t>
  </si>
  <si>
    <t>Sr. Scientist, Quantitative Translational Sciences</t>
  </si>
  <si>
    <t>$117K-$206K (Glassdoor est.)</t>
  </si>
  <si>
    <t>Job Description
Millennium Pharmaceuticals is seeking a Sr. Scientist, Quantitative Translational Sciences in Cambridge, MA with the following requirements: Masterâ€™s degree in Pharmaceutical Sciences or a related biomedical engineering field and 10 years related experience. Prior experience must include at least 6 years with each of the following: design and develop PK and PK/PD models of multilayer mechanistic drug exposure to drug response relationship in CNS therapies including circulating pharmacokinetics, brain distribution, target engagement and downstream pathway modulation, and translate the models from experimental animals to humans using NONMEM, Phoenix and Berkeley Madonna; design, plan and execute experiments to obtain the biological input data to design and implement PBPK and PK/PD modeling for absorption, tissue distribution and elimination with addressing inter-individual variability through non-linear mixed effect modeling using NONMEM, Berkeley Madonna and Simcyp; build PBPK models to quantitatively predict the risk of metabolism- and/or transporter-mediated drug-drug interactions in humans through the extrapolation of in vitro experimental findings to in vivo using Simcyp. Apply on-line at www.takedajobs.com
Locations
Boston, MA
Worker Type
Employee
Worker Sub-Type
Regular
Time Type
Full time</t>
  </si>
  <si>
    <t>Sr. Data scientist II</t>
  </si>
  <si>
    <t>$111K-$183K (Glassdoor est.)</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</si>
  <si>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youâ€™ll have the freedom to make key product decisions without much oversight, and the tools and resources to build and ship ideas quickly. Youâ€™ll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donâ€™t keep secrets.
Image recognition is no longer an innovation to you, instead it is a routine task.
NLP isnâ€™t a foreign acronym and youâ€™ve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StreetÂ© characters.
What youâ€™ll own
The foundation for advanced analytics at a global company.
The roadmap of projects youâ€™ll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â€œApply with LinkedInâ€ button. If manually entering, only include your most recent or relevant job information needed for this role. For either method, please attach your most current resume. Additional job history may be obtained if selected for the interview process.</t>
  </si>
  <si>
    <t>Argo Group US
3.4</t>
  </si>
  <si>
    <t>Argo Group US</t>
  </si>
  <si>
    <t>Hamilton, Bermuda</t>
  </si>
  <si>
    <t>Excel / VBA / SQL Data Analyst</t>
  </si>
  <si>
    <t>Excel / VBA / SQL Data Analyst
Location:
Headquarters Address:
Springfield, MO Job Type:
Full-Time
AECIâ€™s Springfield Headquarters is seeking candidates for an Associate Quantitative Analyst. Quantitative analytics is a new and expanding function among our portfolio management teams, dedicated to supporting portfolio modeling, financial forecasting, and term trading, hedging, and contracting in the areas of wholesale power supply, natural gas, coal, rail and renewables. Responsibilities include applying production cost modeling techniques, financial mathematics, and developing statistical pricing models to support commercial functions to optimize AECIâ€™s power generators, contracts, and positions to enhance margins and mitigate financial risk.
What are we looking for?
Â· Bachelorâ€™s Degree in a quantitative field such as mathematics, engineering, physics, finance, or 2+ years of experience in data analytics with heavy use of advanced Excel modeling (Masterâ€™s Degree and 5+ years of experience preferred)
Â· Advanced Excel skills with VBA programming, math/statistical packages and data management techniques including manipulation of large datasets
Â· Strong knowledge of SQL queries or Access database development
Â· Experience with data modeling and forecasting techniques
Â· Willingness to quickly learn and conform to current practices to utilize existing Excel/SQL processes
Â· Ability to efficiently research coding and applied math approaches to speed new development
Â· Effective technical writing and oral communication skills
Â· Experience applying statistical modeling to solve business problems
Â· Ability to perform at sustained high energy and performance level and generate innovative and creative ideas/concepts
AECI provides a competitive total compensation package including paid health care and dental premiums starting on day one with vision plans available. Basic life, short-term disability and long-term disability are paid for by AECI as well as a 401k with an employer match. Invest in yourself with our tuition reimbursement and enjoy time away with Paid Time Off (PTO) and paid holidays. Wellness incentives and employee assistance programs are also available. Come join a team where your talents are appreciated, your voice is heard, and your work has an impact!
To apply for a position, please visit www.aeci.org/careers and complete your profile. You will be able to upload additional applicant documents (i.e. resume, cover letter) and apply for a position. AECI is fully committed to the concept and practice of equal opportunity and affirmative action in all aspects of employment. Please reference the contact information above if you require assistance in filling out an application. Individuals with disabilities should request reasonable accommodations in accordance with the Americans with Disabilities Act prior to an appointment.</t>
  </si>
  <si>
    <t>Associated Electric Cooperative
4.1</t>
  </si>
  <si>
    <t>Associated Electric Cooperative</t>
  </si>
  <si>
    <t>Springfield, MO</t>
  </si>
  <si>
    <t>Machine Learning Research Scientist</t>
  </si>
  <si>
    <t>$81K-$159K (Glassdoor est.)</t>
  </si>
  <si>
    <t>Machine Learning researchers at the SEI help our government and industry clients solve their problems using ML technology. In this role, you will work with our customers to identify areas where advanced statistical techniques can help tackle problems, plan and develop prototype solutions, and build out final products. You'll get a chance to work with elite cybersecurity professionals and university faculty to build new technologies that will influence national cybersecurity strategy for decades to come. You will co-author research proposals, execute studies, and present findings to DoD sponsors and at academic conferences.
Our team works on a wide range of projects. Some of our current work includes developing metrics and experimental designs for large-scale cybersecurity research programs, researching human-in-the-loop machine learning, and building classifiers to identify security vulnerabilities in code. We have access to a wide variety of cyber-related data, including malware samples, netflow data, cybersecurity training runs and tests, incident tickets, and more. If you are a computer science or statistics expert with an interest in cybersecurity, we want to hear from you!
Requirements:
BS in machine learning, cybersecurity, statistics, or related discipline with eight (8) years of experience or equivalent combination of training or experience; or MS in machine learning, cybersecurity, statistics, or related discipline with five (5) years of experience; or PhD in machine learning, cybersecurity, statistics, or related discipline with two (2) years of experience.
Willingness to travel to various locations to support the SEIâ€™s overall mission.
You will be subject to a background check and will need to obtain and maintain a Department of Defense security clearance.
Knowledge, Skills and Abilities:
Deep understanding of statistical modeling techniques
Comfortable working in the Unix command line
Thrives in a multi-disciplinary environment
Superb communication skills
Expertise implementing machine learning techniques (e.g., K-means, SVM, neural networks)
Familiar with at least one mathematical/statistical programming package (e.g., python numpy/scipy/pandas, R, MATLAB, etc.)
Strong software engineering skills
You should have cybersecurity or privacy experience
Desired Experience:
Experience with specific methods and/or evidence that you can learn.
Experience supporting test and evaluation for large-scale government research programs is a plus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</si>
  <si>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VP, Data Science</t>
  </si>
  <si>
    <t>$83K-$166K (Glassdoor est.)</t>
  </si>
  <si>
    <t>Oversee a team of Data scientists with overall responsibilities to analyze vast amounts of raw data to find patterns and build models that will help improve profitability, our customersâ€™ experience, improve processes, and mitigate risks. Utilize your skills as an experienced Data scientist to extract valuable business insights, and make real-time predictions to improve the profitability of our business or how our business operates.
Collaborate with business domain subject matter experts in various departments to understand the problem and the objectives.
Identify valuable data sources, and work with our IT team to collect such data.
Undertake preprocessing of structured and unstructured data
Analyze large amounts of information to discover trends and patterns
Research and devise innovative statistical models for data analysis
Build predictive models, neural networks, and machine-learning algorithms
Combined models through ensemble modeling
Present information using data visualization techniques
Propose data science solutions and strategies to business problems
Ensure solutions are feasible to implement and achieve the objectives.
Manage a team of more junior Data scientists working on various potentially unrelated problems.
BS in Computer Science, Engineering, Applied Math or related discipline; graduate degree in Data Science or other quantitative field is desirable
Proven experience as a Data scientist
Minimum 5 years of experience in data mining, machine learning, neural networks or other data science technique
Strong proficiency with R, SQL, and Python including the Tensorflow, Keras, and XGBoost libraries.
Experience with Excel and PowerPoint
Strong quantitative, math, and problem solving skills
Excellent communication and presentation skills
Strong business acumen and ability to interface effectively with executive management
Curious and creative mind that seeks continuous improvement</t>
  </si>
  <si>
    <t>PennyMac
3.2</t>
  </si>
  <si>
    <t>PennyMac</t>
  </si>
  <si>
    <t>Westlake Village, CA</t>
  </si>
  <si>
    <t>Lending</t>
  </si>
  <si>
    <t>Nationstar Mortgage, Caliber Funding, Quicken Loans</t>
  </si>
  <si>
    <t>$114K-$182K (Glassdoor est.)</t>
  </si>
  <si>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Masters Degree in a quantitative discipline; PhD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top restaurants and fully stocked kitchen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
Please review our CCPA Policy with regard to applicant and employee personal information here.</t>
  </si>
  <si>
    <t>Zest AI
3.9</t>
  </si>
  <si>
    <t>Zest AI</t>
  </si>
  <si>
    <t>Burbank, CA</t>
  </si>
  <si>
    <t>Radar Data Analyst</t>
  </si>
  <si>
    <t>$42K-$76K (Glassdoor est.)</t>
  </si>
  <si>
    <t>Decisive Analytics Corporation has an opening in Huntsville, Alabama, for a Radar Data Analyst to provide technical services in support of the Ronald Reagan Ballistic Missile Defense Test Site. Kwajalein Atoll is home to the Reagan Test Site (RTS), where some of the most sophisticated missile testing in the world is conducted by the US. RTS operates and maintains a technologically advanced suite of sensors including radars, optics and telemetry sites around the Atoll that are used to collect mission-critical test data on various missile systems being tested there. The successful applicantâ€™s primary job responsibilities will include flight test planning to ensure RTS customer objectives are met, as well as flight test sensor data analysis to assess the performance of both the missile system and the RTS sensor systems during the test.
Apply engineering principles and scientific investigative techniques to support planning, analysis, assessment, and reporting on flight tests.
Participate in meetings and test events, which may include overseas travel, and document complete and accurate observations noted in test events.
Perform analysis of test events to support performance assessments of the system under test, and prepare briefings and reports summarizing analysis and assessments.
Work autonomously as well as a member of a team of engineers and scientists to investigate complex system and or sensor behavior, and produce complete technical products.
Assess complex systems through synthesis of analytical results and expert judgment, review technical documentation, conduct analytical studies and prepare technical reports on research findings.
Required:
Active DoD Secret Clearance
Bachelorâ€™s degree in one of the following disciplines: engineering, mathematics, physical sciences, or computer science.
Excellent written and oral communication skills and be proficient with office automation tools
High-level programming languages (MatLab, C, C++, Python)
Highly Desired:
Familiarity with: RTS sensors and command &amp; control, including instrumentation class radars, optical sensors, telemetry sensors, communications and the command &amp; control software, AF and Missile Defense Agency (MDA) flight testing
Desired:
Software design &amp; maintenance experience
Radar Analysis
Radio Frequency (RF) signature modeling and analysis (Xpatch, SAF, Periodic Method of Moments, ANSYS/HFSS, Cicero, etc.)
Experience in one or more of the following areas: conducting complex analytical studies, developing or adapting analysis tools to suit needs, building reusable, well documented MATLAB utilities, assessing the suitability, effectiveness, survivability, and interoperability of complex military systems, evaluating threat intelligence information as it pertains to system performance
Keywords: Data science, MatLab, Python, C++, RF Modeling, Radar Analysis, Software Development
All qualified applicants will receive consideration for employment without regard to race, color, religion, sex, national origin, protected veteran status or disability.
VEVRAA Federal Contractor</t>
  </si>
  <si>
    <t>DECISIVE ANALYTICS Corporation
4.7</t>
  </si>
  <si>
    <t>DECISIVE ANALYTICS Corporation</t>
  </si>
  <si>
    <t>Torch Technologies, American Systems</t>
  </si>
  <si>
    <t>PL Actuarial-Lead Data scientist</t>
  </si>
  <si>
    <t>$114K-$179K (Glassdoor est.)</t>
  </si>
  <si>
    <t>Monday, October 21, 2019
Our PL Data Science and Actuarial department is seeking a Lead Data scientist to join our growing team in our Worcester, MA or Windsor, CT offices.
Position summary:
This position combines advanced and creative technical knowledge with sound business acumen and judgment, based on solid experience with a range of business decisions to maximize profit and growth in a highly competitive marketplace. Demonstrates advanced statistical analysis skill, data mining, actuarial and/or research techniques combined with an intermediate level of understanding of Machine Learning techniques and a broader awareness of the business, general enterprise analytics, and the research community, to function in a collaborative and consultative role. Leads discussions with executives and management regarding the interpretation of research and its business inferences. Research undertaken has a potentially sizable dollar impact on pricing, marketing, finance, and risk management. May direct multiple complex research projects simultaneously as well as aspects of large and complex initiatives. May mentor more junior staff and direct their efforts.
This is a Full-time, Exempt role.
Responsibilities/Essential Functions:
Data Management and Pre-Modeling:
â€¢ Develops best practices around extracting, analyzing, merging and constructing databases.
â€¢ Seeks new databases, including evaluation and acquisition of external data, software, and other tools in support of key strategic initiatives.
â€¢ Consults on management information aspects of technology initiatives.
â€¢ Identifies the appropriate data for analysis, anticipates integrity issues and other possible roadblocks, and understands potential future uses of data beyond the task at hand.
â€¢ Directs, performs and interprets appropriate exploratory analysis such as data mining, empirical data analysis, univariate analysis, partitioning analysis etc.
Modeling Design &amp; Monitoring:
â€¢ Provides roadmap to design models using available data, tools and programming languages, supports the implementation in a real-world framework, and establishes monitoring processes to ensure optimal predictive performance over time.
â€¢ Shares new ideas on advanced analytical techniques and their application to the business.
Project Management:
â€¢ Provides and/or independently gathers requirements from appropriate business partners for project, including necessary data for analysis to be performed.
â€¢ Guides implementation of models in real-world framework.
â€¢ Develops and manages preliminary project plans, ensures optimal and effective execution on deliverables within agreed upon timeframes, monitors program milestones and critical dates to identify potential jeopardy of project schedules, identifies ways to remove obstacles, communicates progress and makes recommendations to address issues, and manages any effects on related projects.
Position Requirements:
â€¢ Requires Master's Degree in Physics or Computer Science plus 5 years of statistical predictive modeling experience, including insurance-specific predictive modeling; preferably a PhD, in Statistics/Applied Statistics, Applied Mathematics, or Economics, or a related field, plus 8+ years of experience.
â€¢ Solid understanding of database principles; experience in data manipulation and cleaning; experience in identification and resolution of data issues.
â€¢ Advanced Excel skills and demonstrated experience in programming languages such as SAS, SQL, VBA, R, Python etc. Should be proficient in at least two of the following languages: SAS, SQL, R and/or Python.
â€¢ Awareness of typical insurance data sources, both internal and external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Privacy Policy:
To view our privacy policy and online privacy statement, click here.
Applicants who are California residents: To see the types of information we may collect from applicants and employees and how we use it, please click here.
Other details
Job Function
Actuarial
Pay Type
Salary
Required Education
Masterâ€™s Degree</t>
  </si>
  <si>
    <t>PV Scientist</t>
  </si>
  <si>
    <t>$60K-$123K (Glassdoor est.)</t>
  </si>
  <si>
    <t>SUMMARY:
The Pharmacovigilance Scientist supports the medical component of pharmacovigilance activities including surveillance activities providing scientific/clinical PV expertise with a focus on the identification, evaluation and management of safety risks for Karyopharm products. They collaborate closely with the safety physician and cross-functional partners to evaluate and actively manage risks in accordance with global regulatory frameworks
RESPONSIBILITIES:
Organize and perform independently or collaboratively as necessary, the relevant safety data analysis for Safety Management Team meeting; ensure adequate documentation of meeting minutes
Create and maintain an effective signal tracking process that fully documents signaling activities and can be used for regulatory inspection
Support other function teams for Karyopharm investigational products; serve as PV expert and liaise with Clinical Operations, Biostatistics, Regulatory Affairs, Contract Research and other entities as needed
Contribute to health authority and other safety-related query responses
Demonstrate knowledge and ensure compliance with current and applicable global PV regulations and guidelines (e.g., CIOMS, EMA, FDA, ICH, etc.)
Ensure compliance with Karyopharm and PVG &amp; Risk Management policies and procedures
Prepares aggregate safety reports (e.g. DSURs), including project management, safety database requests, understanding and writing the content, assimilating information from other groups, and quality checks
Plan and execute literature surveillance
Provide leadership in the development, implementation, and maintenance of robust procedures for the planning, preparation, and submission of high-quality safety reports
Support PV activities as needed
Bachelorâ€™s degree required. PharmD, MD, PhD, MPH, an advance healthcare degree, or equivalent professional experience preferred
Preferred minimum of 2 years of pharmacovigilance or relevant experience, including at least 2 years of aggregate safety report writing
Thorough understanding of the drug development process and context applicable to safety surveillance activities
Knowledge of MedDRA terminology and its application
Excellent written and oral communication skills, strong attention to detail, and high-performance standards for quality
Ability to analyze, interpret, and summarize complex clinical and medical literature data
Ability to prioritize and complete work in a resourceful, self-sufficient manner while maintaining a strong mentality
Displays ability to understand established procedures and communicate those procedures to others
Exhibits comprehension of industry practices and regulations for drug development and pharmacovigilance
Demonstrates awareness of related medical disciplines and an understanding of general concepts and some experiential detail within those areas
Possesses computer skills to support use of electronic systems and development of writing deliverables
Karyopharm Therapeutics is a global commercial-stage pharmaceutical company focused on the discovery and development of novel first-in-class drugs directed against nuclear transport targets for the treatment of cancer and other major diseases.
Karyopharm Therapeutics Inc. (the "Company") is an equal opportunity employer. All qualified applicants will be considered without regard to age, race, color, sex, religion/creed, national origin, marital status, ancestry, citizenship, military, reservist or veteran status, pregnancy, sexual orientation or preference, gender identity, gender expression, physical or mental disability, genetic predisposition or carrier status, or any other category protected under applicable federal, state or local law. Consistent with its obligations under applicable law, the Company will make reasonable accommodations for qualified individuals with disabilities. If you require an accommodation in the application process, please contact a member of the Companyâ€™s Human Resources department.</t>
  </si>
  <si>
    <t>Karyopharm Therapeutics Inc.
2.9</t>
  </si>
  <si>
    <t>Karyopharm Therapeutics Inc</t>
  </si>
  <si>
    <t>Newton, MA</t>
  </si>
  <si>
    <t>Senior Data &amp; Machine Learning Scientist</t>
  </si>
  <si>
    <t>$100K-$166K (Glassdoor est.)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</si>
  <si>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</si>
  <si>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Tempus Labs
3.0</t>
  </si>
  <si>
    <t>Tempus Labs</t>
  </si>
  <si>
    <t>Principal Data scientist (Computational Chemistry)</t>
  </si>
  <si>
    <t>$108K-$173K (Glassdoor est.)</t>
  </si>
  <si>
    <t>At Recursion, we combine experimental biology, automation and artificial intelligence to quickly and efficiently identify treatments for human diseases. The Principal Data scientist (Computational Chemistry) will identify and use computational chemistry methods, integrating them with machine learning and data science approaches to augment our AI platform, accelerate our current drug discovery programs, and lead towards the discovery of high value medicines.
THE PROBLEMS YOU'LL SOLVE
This is an individual contributor position reporting to the Director, Data Science, in which you'll help lead the expansion of Recursion's capabilities downstream of our high-throughput image-based phenotypic discovery platform. Specifically, you will collaborate with teams spanning data science, chemistry, and biology to apply ligand-based drug design techniques in the context of therapeutic project teams, and help guide methods development efforts in this area to complement a phenotypic-discovery-oriented process.
In this role you will:
Build. You will advance chemistry related R&amp;D processes across Recursion's small molecule discovery programs by identifying and building computational tools to accelerate and automate them. You will apply the methods in hit to lead and lead optimization programs. In collaboration with chemistry, you will actively identify opportunities to contribute to Recursion's chemical space strategy, e.g. in evolving the screening library.
Guide, Create, and Question. Just because something has been done one way for decades doesn't mean it's optimal. You will bring new methods to bear while staying thoughtful about the value that exists from many tried and true approaches, and guide your peers in the implementation of a creative vision for computational chemistry in drug discovery.
Code. You are both a chemist and technologist at heart and won't be happy unless you are also writing code to be used throughout the organization.
THE EXPERIENCE YOU'LL NEED
Advanced degree in Computational Chemistry, Physical Organic Chemistry, Computer Science, Machine Learning, or relevant fields.
Experience in shaping and executing programs in computational medicinal chemistry and pharmacology as part of multidisciplinary teams.
Demonstrated contributions that changed the course of both active therapeutic candidate projects and longer-term research and development programs.
3+ years experience in developing ligand-based drug design methods, including pharmacophore modeling, QSAR, 3D-QSAR, and conformational analysis.
Experience in developing novel predictive models for DMPK/Tox in the context of active candidate programs is desirable.
Experience developing new methods and products in computational chemistry for virtual library assembly and screening
Experience in machine learning applied to chemistry, including both classical (e.g., matched-pairs and substructure analysis) and recent (e.g., representation learning and graph convolutional) methods.
Expertise programming in thePython data stack, including ML packages such as Scikit-Learn,PyTorch, and Tensorflow/Keras, in a Linux environment.
THE PERKS YOU'LL ENJOY
Coverage of health, vision, and dental insurance premiums (in most cases 100%)
401(k) with generous matching (immediate vesting)
Stock option grants
Two one-week paid company closures (summer and winter) in addition to flexible, generous vacation/sick leave
Commuter benefit and vehicle parking to ease your commute
Complimentary chef-prepared lunches and well-stocked snack bars
Generous paid parental leave (including adoptive)
Fully-paid gym membership to Metro Fitness, located just feet away from our new headquarters
Gleaming new 100,000 square foot headquarters complete with a 70-foot climbing wall, showers, lockers, and bike parking
WHAT WE DO
Recursion is reinventing the pharmaceutical industry's approach to drug discovery. Our unique platform combines the most advanced biology, high-throughput automation, and artificial intelligence to rapidly discover treatments for rare diseases, diverse immune and inflammatory diseases and new indications in the future.
Recursion is an equal opportunity employer and complies with all applicable federal, state, and local fair employment practices laws. Recursion strictly prohibits and does not tolerate discrimination against applicants because of race, color, religion, creed, national origin or ancestry, ethnicity, sex, pregnancy, gender (including gender nonconformity and status as a transgender individual), age, physical or mental disability, citizenship, past, current, or prospective service in the uniformed services, or any other characteristic protected under applicable federal, state, or local law.
Check out what it is like to work at Recursion: https://www.youtube.com/watch?v=UpOENLieOd8</t>
  </si>
  <si>
    <t>Recursion Pharmaceuticals
4.7</t>
  </si>
  <si>
    <t>Recursion Pharmaceuticals</t>
  </si>
  <si>
    <t>$48K-$93K (Glassdoor est.)</t>
  </si>
  <si>
    <t>Are you interested in a career opportunity with a growing software company? P2 Energy Solutions is dedicated to providing a positive culture where the ability to learn, collaborate, and make a difference is rewarded. We have a fast-paced, innovative culture where employees are empowered to provide a superior experience for internal and external customers.
Upstream oil and gas professionals who are focused on solving tough challenges rely on P2 software, data and analytics solutions to optimize their business performance. We are currently developing our solutions on mobile and in the cloud! More than 1,600 companies from around the world use P2 solutions every day to manage their land assets, measure and process financial information, optimize production, and manage their reserves. With more than 80 years of experience in data and 30 years in software, P2 has offices around the world, and employs approximately 600 people.
Interface with customers and conversion team to identify, develop, and implement transitioning of data from product to product. Assist with application development estimating, planning, and progress tracking. Data conversions work around the idea of taking source data from any format and projecting/inserting said data into the databases iLandMan uses. Although weâ€™re actually using business logic to perform all actions, itâ€™s still crucial to understand how bridge/association tables work as well as the fundamentals of database design and structure. Then, one must apply these concepts along with a working knowledge of how land data works in the oil and gas industry.
Job Requirements:
Create/Write scripts to transfer data from format to format
Comfort working in Microsoft based realms: operating systems and platforms (.NET), application servers (IIS), architecture, implementation patterns.
Experience with SQL Server, strong excel and database skills. Ability to clearly communicate technical ideas, whether to other technical peers ornon-technical project managers or customers.
Recommended Qualifications:
5-7 Years relevant Data Experience
Bachelors Degree, Computer Science or Engineering
Experience with web-based technologies: HTML, Jquery, Javscript, Web-Sockets. Knowledge of IT security concepts such as Auth 0, SSL/TLS, tokens.
Strong background of computer science and software development and scripting.
A passion for problem solving. Source data can and will be in all possible formats.
Must be able to envision how incorporating all data elements will work and fail in order to progress the project to the best possible solution.
An understanding of land terminology and how a system may be built around the industries standards.
An understanding of the difference between Lease based and Tract based systems. Since iLandMan is
Tract based we must strive to represent a Tract as a single instance. This helps to understand how we handle Contract Lessee Participation on a Depth basis.
Always be learning.
When in doubt, talk it out.
Show up and follow up.
Create positive energy.
Think beyondâ€¦
Please note: Assessment testing may be required for this position.
We offer a casual work environment, comprehensive benefits plan, generous PTO, and a competitive compensation structure. We have a positive culture designed around the philosophy of mutual respect and the challenge of contributing to the continued success of our organization. P2 is dedicated to individual and corporate growth opportunities, and we would love to talk to you further!
P2 Energy Solutions and its affiliated companies is an Equal Employment Opportunity employer. We also participate in the E-Verify program, a service of DHS and SSA.</t>
  </si>
  <si>
    <t>P2 Energy Solutions
3.7</t>
  </si>
  <si>
    <t>P2 Energy Solutions</t>
  </si>
  <si>
    <t>Lafayette, LA</t>
  </si>
  <si>
    <t>Principal Scientist, Chemistry &amp; Immunology</t>
  </si>
  <si>
    <t>$54K-$115K (Glassdoor est.)</t>
  </si>
  <si>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Chemistry &amp; Immunology required.
2 years of laboratory management experience required.
Certificate of Qualification in Clinical Chemistry or Cellular Immunology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</si>
  <si>
    <t>Software Engineer - Data Visualization</t>
  </si>
  <si>
    <t>$60K-$127K (Glassdoor est.)</t>
  </si>
  <si>
    <t>Join ClearEdge and be a part of the team of men and women that solve some of the DoDâ€™s most complex technical challenges. Every day, ClearEdge empowers customers in government and industry with innovative data driven solutions.
Check out our extremely competitive benefits package at clearedgeit.com/benefits.
Your mission: Work with a dynamic team and key stakeholders to generate and execute challenging solutions to mission problems.
We are seeking Software Engineers of all levels who are experienced with data visualization, interactive data-driven visualizations, and user interface design. The position requires a self-starter with excellent problem-solving skills. The right person will work closely with the customer to gather requirements for the design and development of data visualization software, techniques, and algorithms.
The candidate should have experience creating and building custom, re-usable data visualizations based on statistical and mathematical modeling and data analysis to be used to solve a variety of problems related to data reporting. Seeking engineers with the ability to overcome information overload, are familiar with accessibility compliance, information design, and human factors and usability design.
You will excel in this role if you are:
Results-oriented developer who can leverage your technical skills and techniques to successfully design, develop, and deploy analytic software solutions
Self-motivated with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Designing, developing, and deploying data visualizations, interactive dashboards, and user interface solutions
Applying knowledge of technical computing platforms, tools, and techniques to analyze information and data requirements obtained from Data scientists, analysts, and other business stakeholders
Planning and proposing solutions for the optimization of data integration strategies, intuitive designs, and enterprise interactive dashboards
Formulating simulation models of operational problems and proposed solutions related to integrating and analyzing using dynamic data visualizations that incorporate intuitive interfaces, infographics, interactive drill-downs, movements
Working across multi-functional teams to formulate, prototype, implement, and fine tune solutions
Educating product development and operations teams on the use of data visualizations developed
Collecting feedback to make continuous improvements to new and existing data visualizations
Contributing to guidelines and design conventions and standards for modeling and data visualizations
Establishing strong, collaborative working relationships with Government customers, technical staff, and peers
What we are expecting from you (i.e., the qualifications you must have)
Experience in the design, development, and deployment of software systems
Bachelorâ€™s or Advanced degree in Computer Science, Computer Engineering, or other technical discipline
Front-end application frameworks such as Vue, React, Angular
HTML/CSS frameworks such as Bootstrap, Zurb, Material
Experience developing client-side applications using JavaScript
JavaScript libraries such as Bootstrap, jQuery, Leaflet, D3.js
Strong analysis and problem-solving experience
Nice to Have
Comfortable meeting with customers and peers to explore change requests, bugs and new ideas
Customer technical support experience
Documentation experience, to include up-front design documentation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</si>
  <si>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ClearEdge
4.0</t>
  </si>
  <si>
    <t>ClearEdge</t>
  </si>
  <si>
    <t>Annapolis Junction, MD</t>
  </si>
  <si>
    <t>Scientist/Senior Scientist, Autoimmune</t>
  </si>
  <si>
    <t>$90K-$179K (Glassdoor est.)</t>
  </si>
  <si>
    <t>Rubius Therapeutics is a clinical-stage biopharmaceutical company that is generating red blood cells and engineering them into an entirely new class of allogeneic, off-the-shelf cellular medicines. Our Red Cell Therapeuticsâ„¢ can potentially be used to replace missing enzymes for patients living with rare enzyme deficiencies, kill tumors in cancer and regulate the immune system for the treatment of autoimmune diseases. We expect to begin enrolling patients in our first clinical trial during the first half of 2020, which is evaluating RTX-134 for the treatment of phenylketonuria, an inherited metabolic disorder. Additionally, we have filed our first oncology IND for RTX-240 for the treatment of solid tumors. We plan to file an IND for RTX-321 for the treatment of HPV-Positive Tumors by year-end.
We are proud of our passionate, high-performance culture â€“ one based on a set of values that are the cornerstone of who we are and how we hold ourselves accountable. Founded in 2013, we are based in Cambridge, MA and currently expanding across all functions within the organization. Having completed our initial public offering in July 2018, (Nasdaq: RUBY), we are well capitalized to execute our vision of creating life-changing cellular medicines. Red blood cells are no longer just for carrying oxygen. Check us out at www.rubiustx.com or follow us on Twitter and LinkedIn.
Summary
We are looking for a Senior Scientist/Scientist to join our Autoimmune group to help drive key autoimmune programs. The candidate must be independent, goal oriented, technically competent and able to efficiently work across multiple projects. We are searching for enthusiastic, innovative, and highly motivated individuals, with deep scientific background in immunology, preferably autoimmune diseases, who are comfortable working in a fast-paced entrepreneurial environment.
Responsibilities
Work closely with a team of scientists in the Discovery teams to drive key autoimmune projects.
Design and execute experiments for non-routine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companyâ€™s intellectual property.
Assist in maintaining a strong, entrepreneurial and creative culture with a clear sense of urgency and focus on providing transformational therapies to patients.
Qualifications &amp; Education
Ph.D. degree in biology, immunology, biochemistry, bioengineering or related discipline and 2+ years of relevant laboratory experience, pharmaceutical or biotechnology industry preferred.
Deep knowledge of immunology, preferably DC and T cell biology, and systematic approach to understanding inflammatory and tolerance molecular mechanisms.
Research background in autoimmune disease.
Strong experimental skills, including tissue culture, isolation and culture of primary immune cells, primary immune cell assays, flow cytometry, ELISA,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</si>
  <si>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Staff Machine Learning Engineer</t>
  </si>
  <si>
    <t>$138K-$224K (Glassdoor est.)</t>
  </si>
  <si>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Experiment and improve machine learning models for the recommendation/ad optimization system.
Inform bidding strategy and data engineering architecture.
Understand various ad-optimization algorithms (CTR prediction, eCPM optimization, user targeting and segmentation, RTB optimization, Exploration/Exploitation Algos)
Competencies
Solid coding skills in SQL and in a scripting language like Python. Packages: scikit-learn &amp; TensorFlow. Scaling GPU clusters to train deep neural networks.
Experimental Design.
Deep expertise in recommendation systems, classification models, class imbalance, model calibration.
Experience with BigQuery or PySpark or another modern method to access data
Skills &gt; credentials.
Bonus:
Domain and/or marketplace knowledge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</si>
  <si>
    <t>Tapjoy
3.9</t>
  </si>
  <si>
    <t>Tapjoy</t>
  </si>
  <si>
    <t>FLURRY, Chartboost</t>
  </si>
  <si>
    <t>Principal Scientist, Hematology</t>
  </si>
  <si>
    <t>SUMMARY
The Principal Scientist will report to the Director of Scientific Affairs, and will be responsible for management and execution of analytical technical activities and ensure their quality for ACM Clinical Laboratory, Inc. Responsibilities will include development of comprehensive policies and procedures for test and analyzer evaluation, development, validation and implementation. This position will work closely with the Scientific Affairs, Proposals and Business Development to ensure ACM Global Laboratories can provide high quality clinical insights to our clients, impacting patients around the world.
STATUS: Full time
LOCATION: ACM Global Laboratories - Headquarters (160 Elmgrove Park, Rochester, NY)
DEPARTMENT: Clinical Trials
SCHEDULE: Days
ATTRIBUTES
PhD in related chemical, physical, or biological science field required.
2-5 years laboratory experience and prior management or supervisory experience required.
2-5 experience in Hematology required.
2 years of laboratory management experience required.
Certificate of Qualification in Hematology preferred.
Board Certification (ABB, ABCC, ABFT, ABHI, ABMGG, ABMLI, ABMM, NRCC) preferred.
RESPONSIBILITIES
Method &amp; Test Development. Oversee the development, validation, and implementation of new tests and procedures to ensure the clinical laboratory meets the needs of all clients, especially non-FDA approved assays to support Clinical Trial clients. Ensure appropriate technical methods are utilized. Develop protocols and oversee laboratory instrument selection, evaluation, validation and implementation. Advise on selection of new instrumentation globally. Prepare scientific data, including sample stability, method information, reference ranges, etc. to support test menu development. Participate in Continuous Professional Development and any other activity needed to ensure continuing registration as a Clinical Scientist or Laboratory Director, and keep abreast of new developments in the Biomedical Sciences and Clinical specialty and advise on new initiatives as appropriate.
Quality. Provide scientific and technical support on interpretation of laboratory data as required. Establishing and signing off acceptance of reference ranges. Review and approve validation studies of each test for clinical use. In conjunction with the laboratory manager, periodically review laboratory and quality control/assessment data to ensure accurate and precise results are continually produced, and participate in the ACM Global inter-laboratory correlation and standardization process. Supervise the training of staff in new techniques as necessary. Work with the QA department in writing and reviewing Standard Operating Procedures and relevant documentation as necessary. Participation in all activities that seek to ensure compliance with GCP guidelines and CAP accreditation. Comply with policies for the safe, secure and confidential processing and storage of patient and other laboratory information.
Client Relations. Review client protocols and prepare proposals and quotations to assist the business development team. Advise as necessary. Liaise with Proposals and Business Development and the VP of clinical operations to advice on methodology, instrumentation and costs for new assays to be introduced into the laboratory to assist in the development of quotations. Provide test analytical information and participate in conference calls and meetings with clinical trials analysts, business development and ACM clients.
Rochester Regional Health is an Equal Opportunity / Affirmative Action Employer. Minority/Female/Disability/Veteran</t>
  </si>
  <si>
    <t>Lead Data Engineer</t>
  </si>
  <si>
    <t>$190K-$220K(Employer est.)</t>
  </si>
  <si>
    <t>Credit Sesame is bringing cash and credit together in a new, seamless way that helps consumers establish a direct path to financial wellness. Empowering members to own their credit is our number one mission. Since 2009, weâ€™ve been helping millions of members improve their credit scores, lower the cost of their credit, and save money. When you join Credit Sesame, you become part of a team devoted to helping people take charge of their credit so they can live better lives.
We are looking for a Data Engineer Lead to manage the pipelines that move our data from multiple source systems to the Data Warehouse (AWS Redshift). You will manage the productionizing of Machine Learning models for both batch mode and also hosts Model-as-a-Service as RESTful services. You will also integrate with marketing partners, business collaborators and manage the data ingestion for revenue information coming from partners. Are you looking to manage infrastructure that powers our platform for millions of users? If so, we'd like to talk with you!
You'll...
be the point person and data expert on one or more domains of the platform;
write ETLs to add new integrations and new data to the warehouse;
support existing pipelines and important application events within infrastructure stack;
support architectural efforts including choice of ETL platforms and reviewing Database performance;
manage and build monitoring of technology platform components and measure metric deviations &amp; build a culture of observability within the team;
oversee the release, support production deployment, and build and scale API stack to serve ML model results;
work with peers in Data Governance and Analytics to solicit input and feedback to improve the data and process;
build strong partnership with Data Science to understand tools and infrastructure that can be built for model pipelines;
manage predictive model data in the warehouse including tools and infrastructure.
You're a great fit for our team because...
you're familiar in one of these languages with Object Oriented Programming including Java, Python, Groovy;
you're able to write complex SQL queries and able to optimize queries;
you have experience with a Massively Parallel Processing DB like Redshift;
you're comfortable with Big Data processing frameworks like Apache Spark;
you have a Bachelor's degree or equivalent;
you have mentored team members.
Youâ€™ll love it here because...
youâ€˜ll have huge potential to grow with a company thatâ€™s a category leader;
youâ€™ll have equity in a pre-IPO company backed by top VCs;
we offer comprehensive medical, dental, and vision insurance with many plan options;
we have lunch catered daily;
you can stay on top of your fitness goals with our on-site fitness centers;
we offer monthly fitness, phone and internet reimbursement;
you can fuel up at our stocked kitchens with endless snacks and drinks;
we prize EQ and empathy, and have a culture that emphasizes total wellness, including work-life harmony (read more about Credit Sesameâ€™s Key Values here: https://www.keyvalues.com/credit-sesame).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
Office Location
Our Mountain View office is located within walking distance of the Caltrain station and in the heart of downtown Mountain View with great cafes, restaurants, and shops.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</si>
  <si>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Credit Sesame
4.1</t>
  </si>
  <si>
    <t>Credit Sesame</t>
  </si>
  <si>
    <t>Credit Karma, LendUp, SoFi</t>
  </si>
  <si>
    <t>Marketing Data Analyst</t>
  </si>
  <si>
    <t>$35K-$62K (Glassdoor est.)</t>
  </si>
  <si>
    <t>Under direct supervision of the Director of Database Marketing, the Marketing Data Analyst will work closely with members of the database marketing team and the FP&amp;A marketing analysis team to derive insights from large amounts of customer and transactional data to develop segmentations, strategies, visualizations, reports, and recommendations for various marketing purposes. The Marketing Data Analyst will assist management with the interpretation, evaluation and interrelationship of data and generate integrated business analysis and projections to facilitate decision making.
Essential Duties &amp; Responsibilities
Develop queries in SAS that create marketing campaigns to optimize profit and produce multi-channel campaign outputs.
Design and evaluate various tests and optimizations of campaigns.
Monitor the quality of all data at both the project and output level for the Database Marketing team.
Support the integration of new data sources and analyze and confirm the overall quality and integrity of source data.
Generate database extracts for Database Marketing teams as needed.
Provide campaign analytics to extended team, including insights and recommendations to improve message effectiveness and campaign performance.
Build business intelligence, reports and dashboards using software like SAS, Microsoft Excel/VBA, Tableau, or SAS Visual Analytics that include segment/campaign profitability and customer behavior or trends.
Create relationships with internal stakeholders to discover how data, platform and tools can assist to execute business needs.
Identify new business opportunities or potential risks based on data analysis on subject matters of various operations departments.
Train users as needed.
Perform other duties as assigned to support the efficient operation of the department.
Education/Experience/Qualifications
Bachelors or Masters Degree in Computer Science, Economics, Marketing, Finance, Mathematics, or related field required.
2+ years of experience with SAS and/or SQL and analyzing large datasets.
Equivalent combination of education and progressive, relevant and direct experience may be considered in lieu of minimum educational/experience requirements indicated above.
Advanced proficiency in Microsoft Excel and Word.
Experience working with relational databases is required.
Experience in programming/scripting.
Experience with data visualization, reporting &amp; dash boarding tools such as SAS visual Analytics or Tableau.
Experience with Google Analytics custom reports and dashboards preferred.
Familiarity with marketing methodologies and systems such as segmentation modeling, targeting, CRM, and ROI projections and evaluation.
Predictive Modeling experience preferred.
Employee must have experience demonstrating the utmost discretion and confidentiality as they will have access to confidential information including, but not limited to: customer contact information, customer financial data, and organizational financial data.
Excellent communication skills, both written and verbal.
Must be able to obtain/maintain any necessary certifications and/or licenses.
Ability to mentor coordinators and administrative staff.
Ability to work with mathematical concepts such as probability and statistical inference. Ability to apply concepts such as fractions, percentages, ratios, and proportions to practical situations, including the development of financial statistical models and forecasts.
Ability to define problems, collect data, establish facts, and draw valid conclusions with minimal direction. Ability to interpret an extensive variety of technical instructions in mathematical or diagram form and deal with several abstract and concrete variables.
Ability to effectively present information to, and respond to questions from, groups of managers and directors. Ability to read, analyze, and interpret general business periodicals, professional journals, technical procedures, governmental regulations, financial reports, and legal documents. Ability to respond to common inquiries or complaints from customers, regulatory agencies, or members of the business community.
Certificates/Licenses/Registrations
At the discretion of the San Manuel Tribal Gaming Commission you may be required to obtain and maintain a gaming license.
San Manuel Band of Mission Indians and San Manuel Casino will make reasonable accommodations in compliance with the Americans with Disabilities Act of 1990.
As one of the largest private employers in the Inland Empire, San Manuel deeply cares about the future, growth and well-being of its employees. Join our team today!</t>
  </si>
  <si>
    <t>San Manuel Casino
3.6</t>
  </si>
  <si>
    <t>San Manuel Casino</t>
  </si>
  <si>
    <t>Highland, CA</t>
  </si>
  <si>
    <t>Gambling</t>
  </si>
  <si>
    <t>Arts, Entertainment &amp; Recreation</t>
  </si>
  <si>
    <t>Medical Laboratory Scientist</t>
  </si>
  <si>
    <t>$18-$25 Per Hour(Glassdoor est.)</t>
  </si>
  <si>
    <t>Description
Medical Laboratory Scientist - Texas Health Huguley- operated as joint venture between Texas Health Resources and AdventHealth
Location Address: 11801 South Fwy., Burleson, TX 76028
Top Reasons to Work At Texas Health Huguley, Burleson, TX
Our care for patients extend to the spiritual level by praying with patients and families and providing on call, 24 hours, 7 days a week Chaplains for spiritual support.
Award winning facility and departments including Great Place to Work by Beckers Hospital Review and Gallup.
Work with the latest technology and top experts including Daisy Award recipients while on the way to Magnet status2020.
Amazing medical benefits through Aetna plus an onsite full-service fitness center.
Growth opportunities designed for each employee.
Located about 10 minutes from downtown Fort Worth and near TCU in the award-winning school district, Burleson ISD which also provides a low-cost of living.
Work Hours/Shift:
Full Time
3rd Shift
You Will Be Responsible For:
Accurately performs and expeditiously reports laboratory tests, according to departmental policies, CLIA law and regulatory standards.
Determines identity and suitability of specimens when received, according to procedure policies.
Assures test accuracy by performing and recording control testing, in accordance with departmental policy on each shift, as observed by the department supervisor.
Performs tests in accordance with department policy and reports results in a timely manner, as documented in test records.
Organizes daily work efficiently and expedites testing as observed by supervisor.
Investigates problems and takes initiative in resolving them, both technical and non-technical, and communicates the outcome to the appropriate individual.
Reviews integrity of report by checking legibility, completeness and credibility of results prior to releasing, as observed by supervisor.
Accurately performs, records, transcribes or reviews proficiency testing material by the stated deadline, according to laboratory policy and CLIA law, as evidenced in the survey evaluation results.
Maintains instrumentation and department supplies in order to ensure efficient departmental operations.
Performs and documents assigned equipment maintenance duties per shift according to maintenance manuals.
Restocks department supplies on a regular basis to ensure adequacy of inventory, as documented on department checklist.
Recognizes problems in instrumentation, performs first line repairs as outlined in procedure manual and notifies appropriate individual if unable to adequately alleviate the problem.
Promotes and contributes positively to intradepartmental and interdepartmental communications to ensure efficient departmental operation.
Answers telephone and pages promptly and in a courteous manner, identifying self and department at all times.
Assists in orientation and training of new associates unfamiliar with the department, as observed by the supervisor.
Relays all appropriate information during shift hand-off, and ensures department is covered prior to leaving.
Demonstrates good judgment in directing phone calls or questions to the appropriate department or individual.
Promotes a safe working environment by regimented clean up and adherence to safety manuals.
Adheres to established departmental guidelines for clean up on each shift.
Protects self and co-workers by practicing safety precautions as established in safety and infection control manuals.
Maintains appropriate departmental records and filing systems to ensure the expeditious retrieval of information and to comply with regulatory requirements.
Ensures that results are properly filed and that data is recorded in a legible manner as evidenced in departmental records.
Exhibits ability to perform essential computer operations pertaining to job duties.
Performs outpatient ordering as defined in the department policy.
Maintains a professional attitude in the work place regarding procedures, personnel and continuing education.
Demonstrates a willingness to learn new procedures and instrumentation by attending training sessions and becoming familiar with new revisions as they occur.
Reviews policies frequently, assists in updating contents and complies with procedures contained therein.
Demonstrates flexibility by being able to work various departments and alternative shifts when requested.
Exhibits willingness to help associates in their tasks when able.
Accepts constructive criticism and feedback.
Maintains necessary continuing education credits, keeps required competencies current, and maintains valid ASCP Certification.
Qualifications
What You Will Need:
Must have a B.S. degree in Medical Technology, Medical Laboratory Science or a related science.
Valid ASCP or AMT Technologist/Scientist Certification.
At least one year of experience is preferred.
Job Summary:
Perform and report clinical laboratory analysis to assist physicians and other hospital staff in the diagnosis and monitoring of patients.
This facility is an equal opportunity employer and complies with federal, state and local anti-discrimination laws, regulations and ordinances.</t>
  </si>
  <si>
    <t>Texas Health Huguley Hospital
4.0</t>
  </si>
  <si>
    <t>Texas Health Huguley Hospital</t>
  </si>
  <si>
    <t>Burleson, TX</t>
  </si>
  <si>
    <t>Arlington, TX</t>
  </si>
  <si>
    <t>R&amp;D Specialist/ Food Scientist</t>
  </si>
  <si>
    <t>$39K-$66K (Glassdoor est.)</t>
  </si>
  <si>
    <t>Responsibilities Include but may not be limited to: performing various tasks assisting in development of new items, renovation of existing formulations, and supports efforts to ensure quality product is produced, maintained, and documented. Additionally, this position will underwrite efforts in product development and distribution by our sales and prourement teams. This position will also be responsible for maintaining and entering data in several databases.
As a member of the R&amp;D Team, you will help develop products which can be reproduced in a large-scale food manufacturing environment.
Assist in the development of new bean products from concept approval, formulation, product development, plant trial runs to launch and post-launch review by collaborating with Marketing , Sales, Project management, QA, and Production.
Participate as an active member of cross-functional business development teams comprosed of individuals from a variety of desciplines, includjing Marketing, Finance, Purchasing and many others.
Assist in redesign &amp; renovation of existing products to increase quality, reduce costs, and/or increase production efficiencies.
Partner internally and extenally to source new ingredients and leverage vendor expertise in ingredient functionality.
Assist Quality and Procurement departments in maintaining specifications for new ingredients and/or suppliers.
Supoport production with troubleshooting out of spec product or production concerns on established products.
Maintain accurate product records, documentation and archives in various databases including global data synchronization of existing retail business.
Maintain laboratory, including upkeep of equipment, stocking of supplies, and general cleaning of work areas.
Performs other related and assigned duties as necessary.
Minimun Qualifications
Must hold a Bachelors degree in Food Science from an accredited University.
Previous experience in food product development &amp; food manufacturing strongly preferred.
Ability and interest to work in laboratory, pilot plant and manufacturing scale environments.
Proven ability to manage multiple assignments/tasks.
Ability to work independently while collaborating and communicating with team members in various departments.
Strong communication skills (oral and written).
Knowlege of Genesis labeling system preferred but not required.
Must be physically capable of lifting 50lbs. weight restriction.</t>
  </si>
  <si>
    <t>Teasdale Latin Foods
2.4</t>
  </si>
  <si>
    <t>Teasdale Latin Foods</t>
  </si>
  <si>
    <t>Hoopeston, IL</t>
  </si>
  <si>
    <t>Flower Mound, TX</t>
  </si>
  <si>
    <t>Food &amp; Beverage Manufacturing</t>
  </si>
  <si>
    <t>Senior Research Scientist-Machine Learning</t>
  </si>
  <si>
    <t>What We Do:
At the SEI Emerging Technology Center, we describe our work as â€œmaking the recently possible mission-practical.â€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computingâ€”areas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senior research scientist focusing on machine learning, you will identify, shape, apply, conduct, and lead research that matches critical U.S. government needs.
Requirements:
BS in Computer Science or related discipline with ten (10) years of experience; OR MS in the same fields with eight (8) years of experience; OR PhD with five (5)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Duties:
Hands-on research: Youâ€™ll conduct and lead novel research in applied machine learning and artificial intelligence.
Solution development: Youâ€™ll work with and lead interdisciplinary teams to turn research results into prototype operational capabilities for government customers and stakeholders.
Strategy: Youâ€™ll work with Center leaders and colleagues to plan, develop, and carry out an overall research strategy, and to influence the national research agenda regarding future technology.
Collaboration: You'll actively participate on teams of software developers, researchers, designers, and technical leads. You'll build relationships and collaborate with researchers, government customers, and other stakeholders to understand challenges, needs, possible solutions, and research directions.
Mentoring: You'll contribute to improving the overall technical capabilities of the Center by mentoring and teaching others, participating in design (software and otherwise) sessions, and sharing insights and wisdom across the SEI Emerging Technology Center team.
Knowledge, Skills, and Abilities:
Deep technical knowledge: You have performed extensive research in applied machine learning and artificial intelligence. You have worked with tools, techniques, algorithms, software, and programming languages for deep learning, reinforcement learning, statistics, sensors and sensor fusion, planning, computer vision, or related areas.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multi-taskingâ€“sometimes under pressure and with shifting priorities.
Creativity and Innovation: You are creative and curious, and you are inspired by the prospect of collaborating with premier researchers and visionaries at Carnegie Mellon and other universities and organizations. You quickly learn new procedures, techniques, and approaches. You are forward-looking and can connect research with practical challenges.
Knowledge and Learning: You possess broad technical interests along with a deep knowledge of a particular field such as human-computer interaction, data analytics and machine learning, advanced computing, and autonomy and adaptive systems.
Desired Experience:
Research practices and publications: You have a track record of conducting research in machine learning and artificial intelligence. You have a reputation for the highest level of research and technical integrity. You have demonstrated contributions and have published research.
Familiarity with emerging trends and opportunities: You are familiar with technical challenges and emerging trends in computing and information science, and you are aware of opportunities in industry and government.
Technical leadership: You have led research projects and have experience collaborating across research teams and mentoring other researchers.
Proposals: You have formulated and delivered successful research proposals to funding agencies and led the resulting projects.
Government projects: You have worked or are familiar with DARPA, IARPA, Service Labs, or other government research sponsors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</si>
  <si>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Analytics Manager - Data Mart</t>
  </si>
  <si>
    <t>$42K-$86K (Glassdoor est.)</t>
  </si>
  <si>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</si>
  <si>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Central California Alliance for Health
3.5</t>
  </si>
  <si>
    <t>Central California Alliance for Health</t>
  </si>
  <si>
    <t>Scotts Valley, CA</t>
  </si>
  <si>
    <t>Sr. Data Engineer - Contract-to-Hire (Java)</t>
  </si>
  <si>
    <t>$69K-$127K (Glassdoor est.)</t>
  </si>
  <si>
    <t>As we strive to make a better day for our guests and team members, we look to enhance our enterprise applications dev team / master data efforts by adding someone with experience in Java. You will:
1. Develop solutions to support the initiative of moving our technology stack to the cloud
2. Maintain and develop solutions on SQL Server / PostgreSQL database leveraging tables, stored procedures, views, database roles, etc
3. Utilize a scripting language for automation of manual processes and manipulation/massage of data
4. Design solutions, document findings (gaps and risks), and communicate information and results to business partners in a concise and repeatable manner
5. Maintain up-to-date knowledge of industry standards for ETL tools and MDM technical solutions
6. Develop and maintain APIs using both MuleSoft and native EBX APIs
Requirements:
Java experience required.
Experience with the Software Development Lifecycle (SDLC) required.
Source control experience required. GITHUB, Subversion, or equivalent preferred
Experience using query languages within relational database management systems (RDBMS). PostgreSQL and SQL Server are preferred.
Python or shell scripting experience is a plus.
.NET development experience is a plus.
Release Management / Configuration Management / CICD experience a plus
Experience with Maven, Jenkins, and SonarQube a plus
Experience with large volumes of data using an established Enterprise Data Warehouse a plus
Data extract, transform and load experience with an enterprise solution such as Informatica, SSIS, or Talend, is a plus.
Experience using REST/SOAP APIs and MuleSoft experience a plus.
Ability to troubleshoot and resolve issues independently is a plus.
Attention to detail and strong problem solving skills desired.
Ability to work as a member of a team to achieve stated goals.
Job Type: Contract
Experience:
Java: 3 years (Required)
SDLC: 2 years (Preferred)
PostgreSQL and SQL: 2 years (Required)
Location:
Knoxville, TN (Required)
Work authorization:
United States (Required)
Work Location:
One location
Benefits:
Health insurance
Schedule::
Monday to Friday</t>
  </si>
  <si>
    <t>Pilot Flying J Travel Centers LLC
3.0</t>
  </si>
  <si>
    <t>Pilot Flying J Travel Centers LLC</t>
  </si>
  <si>
    <t>Knoxville, TN</t>
  </si>
  <si>
    <t>Gas Stations</t>
  </si>
  <si>
    <t>TravelCenters of America, Love's Travel Stops &amp; Country Stores, Wawa</t>
  </si>
  <si>
    <t>MED TECH/LAB SCIENTIST- SOUTH COASTAL LAB</t>
  </si>
  <si>
    <t>Day Shift: 7A-330P. Holidays and every other weekend.
Summary:
Performs, calculates and reports routine and special laboratory tests. Maintains equipment and troubleshoots problems. Evaluates results and quality control data. Serves as a resource and teaches new employees and students. Assists in evaluating new test procedures. The individual in this position must demonstrate knowledge of the principles of growth and development over the life span of the patient. In addition, she/he must possess the ability to assess patient data relative to age specific needs and provide care as described in the department's policies and procedures.
Other information:
Will consider entry level graduates of an approved associate degree program in an appropriate science field and eligibility as medical technologist.Must complete Point of Care Testing training as part of Department Orientation. Able to communicate effectively, pleasantly, cooperatively, and discretely with patients, physicians, hospital employees, and the general public. Able to work under pressure. Willingness to increase knowledge of laboratory/hospital functions. Demonstration of creativity, initiative and problem solving.
Associate Degree in an appropriate science field and medical technologist certification or eligible.
Responsibilities:
Demonstrates technical knowledge and competence in performing expected responsibilities. Ability to perform laboratory skills. Performs and evaluates maintenance systems. Implements corrective action as appropriate. Performs and evaluates quality control data and implements corrective action. Ability to identify issues and processes requiring improvement. Ability to find, organize and use resources to improve outcomes. Monitors and evaluates training progress and makes recommendations for additional training. Assists in maintenance and ordering of supplies. Helps maintain organization and cleanliness of work/storage areas. Demonstrates the ability to function productively and independently, planning and prioritizing times and tasks to complete work assignments. Ability to maintain positive performance under a variety of conditions.
Credentials:
Essential:
ASCP-MEDTECH - MLT OR MT
Competencies and skills:
Essential:
Clear Communication Skills Both Written And Verbal
Able To Keep Confidential Information Regarding Patients, Team Members
Able To Withstand Crisis Situations
Has Skills To Provides Customer Service To Patients, Team Members And Visitors
Knowledge And Experience With Electronic Health Records
Education:
Essential:
Associates Degree in related field
Education specialization:
Essential:
Medical Technology
Location: Millville All Services
Shift : Flexible-hours/shifts may vary depending on department needs
FTE: 0.500000
Work Status: Part Time &gt;32</t>
  </si>
  <si>
    <t>Millville, DE</t>
  </si>
  <si>
    <t>Food Scientist - Developer</t>
  </si>
  <si>
    <t>$40K-$68K (Glassdoor est.)</t>
  </si>
  <si>
    <t>Palermo Villa Inc. is interested in a high-energy, poised and confident individual to assist in the development of concepts, products and optimization projects through Palermo's vigorous consumer-driven R&amp;D process.
The position will apply scientific and culinary principles in research and development. Develops the understanding of and ability to translate food trends into innovative opportunities, stimulate new food ideas and product concepts.
Identify, evaluate and develop potential new product development opportunities. From bench-top samples to commercialized products and finished product specifications
Assist in food product formulation from bench top to commercialization using a continuously developing skill set in food formulation and processing equipment capability understanding.
Applies an analytical approach to the solution of a wide variety of problems and assimilates the details and significance of various scientific analyses, procedures, and tests
Demonstrates initiative, creativity and thoroughness in the execution of complex projects
Plans and conducts independent research projects and participates in the development of project objectives
Contributes to the development of project strategies and recommends technical direction to management
Evaluates technical trends in their specific area of expertise or assignment and makes recommendations for process or product improvements and identify opportunities for new or improved process or products
Organize and direct sample development for sales presentations, consumer testing and food safety assurance
Maintains written technical documentation and product and process specifications as pertaining to R&amp;D
Utilizes or directs internal (manufacturing, engineering, marketing, quality systems, procurement) and external (suppliers, consultants) functional experts to resolve issues.
Assist in PR events, food shows and Sales presentations on key customer calls
Provide technical support/serves as product development contact for Sales, Customer and Operations
To perform this job successfully, an individual must be able to perform each essential duty satisfactorily. The position requires 5+ years' experience developing products within the food industry.
Strong interpersonal and communication skills
Ability to effectively present information to top management, public groups, and/or boards of directors.
Ability to apply mathematical operations to such tasks as frequency distribution, determination of test reliability and validity, analysis of variance, correlation techniques, sampling theory, and factor analysis.
Ability to define problems, collect data, establish facts, and draw valid conclusions.
Strong computer skills are necessary
Educational Requirements:
Bachelor's Degree in Food Science, Biology, Chemistry, Culinary or equivalent</t>
  </si>
  <si>
    <t>Palermo's Pizza
3.3</t>
  </si>
  <si>
    <t>Palermo's Pizza</t>
  </si>
  <si>
    <t>Staff Scientist-Downstream Process Development</t>
  </si>
  <si>
    <t>$49K-$113K (Glassdoor est.)</t>
  </si>
  <si>
    <t>ABL is seeking a Staff Scientist for the Downstream Process Development team. The candidate will be responsible for planning, development, and optimization, execution of assigned commercial and government client downstream development tasks. Working with external clients, R&amp;D, Quality Control/ Quality Assurance and GMP Manufacturing, the scientist will provide expertise and scientific leadership for design, development, optimization, and production of protein therapeutics and viral vectors. The successful candidate will contribute to the team based execution of projects.
The main responsibilities will include but not limited to follows:
Develop robust, high-yield and scalable purification process (recombinant protein, virus and virus like particles) for Vaccine Development of Phase I/II candidates.
Develop, optimize and scale-up protein purification methods to meet cGMP and Regulatory Compliance using Design of Experiment (DOE) methods.
Lead efforts to evaluate different resins, filters, and analytical methods pertinent to purification development activities.
Perform experiments using AKTA series Chromatography skids, TFF systems, and industry standard Harvest methods scale.
Interacts with other departments involved in GMP manufacturing for planning production, testing and product release in a timely manner resulting in successful completion of projects.
Participate in technology transfer of processes to manufacturing and from external clients, and from process development to manufacturing.
Generate, manage, and maintain critical data in a highly organized manner in the form of notebook, protocol and SOP. Provide progress and developmental reports for assessment by clients.
Develop and draft production batch records for GMP manufacturing, support and troubleshooting GMP production activities.
Perform experiments and deliver results under minimal supervision, and within tight time lines, to a prescribed budget for internal / external client projects.
Job Requirements
This position requires a PhD in a life science discipline (Biochemistry, Analytical Chemistry Protein Chemistry or other related discipline), with 3-5 years of experience in Downstream Process Development, or an MS with 5-10 yearsâ€™ experience, or a BS degree with more than 10 years of experience.
Experience with cGMP manufacturing under cGMP/cGLP compliance a plus.
Experience with AKTA purification systems.
Computer skills using MS Office (Word, Excel, and Power Point).
Proven leadership skills.
Possess excellent interpersonal skills, both communications and written. Must be able to communicate effectively with all echelons of Management and staff.
Task &amp; Team-oriented, analytical, organized, detail-oriented, self-motivated &amp; ability to multi-task.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</si>
  <si>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Advanced BioScience Laboratories
2.7</t>
  </si>
  <si>
    <t>Advanced BioScience Laboratories</t>
  </si>
  <si>
    <t>Sr. Data Engineer</t>
  </si>
  <si>
    <t>$75K-$140K (Glassdoor est.)</t>
  </si>
  <si>
    <t>Position Purpose
As a Senior Data Engineer on the Echo Global Logistics team, you will contribute to database management of large scale web-based applications through the use of SQL, C#, and .NET tools. These technologies enable Echo's business while supporting architectural vision of quality, scalability, performance and function. Our proprietary software is created with the goal to simplify transportation for our customers and carriers, and is one of our largest competitive advantages in an ever growing market.
Echo Global Logistics has recently been ranked the third largest digital company by employee size in Chicago and we are continuing to see increased growth in virtually all of our technical teams. Additionally, we have been ranked as the #1 Inbound Logistics 3PL for 2017 and look forward to speaking with you further about our team!
Essential Position Functions
You...
See technology as a passion, not something you just do between 9-5
Possess the ability to create new solutions; we operate on a web based platform and constantly facing unchartered waters
Possess strong fundamentals within coding technologies and a willingness to wear several hats when called upon
Do not wait for something to break; find a problem before it becomes one and constantly aiming to improve
Having a willingness to vocalize these ideas and pick yourself up if you get knocked down
Weâ€¦
Value passionate technologists, go-getters, and people who never stop seeking ways to improve existing technology
Have a high focus on career development and the runway to get you there
Work hard, period
Offer competitive compensation, benefits, 401k, challenging projects, company wide events, coworkers and leaders who will push you to get better, a sense of community not found anywhere else
Responsibilities:
Data Engineer's work in conjunction with Software Engineers, DBA's, Business Analysts, Quality Assurance and business owners
Serve as a member of a data team that solves complex challenges and builds working database solutions using SQL Server, T-SQL, SSIS, stored procedures, views, user-defined functions, and table functions
Develop solutions and contributing to development, leveraging Object-Oriented programming techniques (.Net), Software Development Lifecycles, Unit Test Techniques, and Debugging/Analytical Techniques.
Collaborate with the team to develop database structures that fit into the overall architecture of the systems under development.
Code, install, optimize, and debug database queries and stored procedures using appropriate tools and editors.
Perform code reviews and provide feedback in a timely manner.
Promote collective code ownership for everyone to have visibility into the feature codebase.
Present technical ideas and concepts in business-friendly language.
Provide recommendations, analysis, and evaluation of systems improvements, optimization, development, and maintenance efforts, including capacity planning.
Identify and correct performance bottlenecks related to SQL code.
Support timely production releases and adherence to release activities.
Contribute to data retention strategy.
Position Requirements
1-3 years in commercial-grade business applications environment leveraging the following:
SQL Server, T-SQL, SSIS, stored procedures, user-defined functions and table functions
Managing design risk
1-3 years leveraging OO programming techniques
Software development lifecycles, Unit test techniques, debugging/analytical techniques
What's in it for you?
Help career growth by joining industry leader and continuing to advance Echo web based technologies
Working with an organization with defined market goals, products, customers, revenue, and development teams
Experienced mentors to learn and adopt new practices
Ability to introduce your own views and takes on our product offerings
Work in wide variety of data management
Ability to constantly enhance and improve applications
Have a clearly defined career growth track with enough flexibility to pave your own way
All qualified applicants will receive consideration for employment without regard to age, race, color, religion, sex, sexual orientation, gender identity, national origin, status as a qualified individual with a disability, or Vietnam era or other protected veteran.</t>
  </si>
  <si>
    <t>Echo Global Logistics
3.4</t>
  </si>
  <si>
    <t>Echo Global Logistics</t>
  </si>
  <si>
    <t>Transportation Management</t>
  </si>
  <si>
    <t>C.H. Robinson, Total Quality Logistics, Coyote Logistics</t>
  </si>
  <si>
    <t>$66K-$112K (Glassdoor est.)</t>
  </si>
  <si>
    <t>Description:Are you ready to take your career to a new level and work at an extraordinary company in Herndon, VA?
The coolest jobs on this planet or any other are with Lockheed Martin Space.
Lockheed Martin is a pioneer, partner, innovator and builder. Our amazing men and women are on a mission to make a difference in the world and every single day we use our unique skills and experiences to create, design and build solutions to some of the worlds hardest engineering problems.
Do you want to be part of a culture that inspires employees to think big, perform with excellence and build incredible products? We provide the resources, inspiration and focus - if you have the passion and courage to dream big, then we want to build a better tomorrow with you.
Do you have a passion for working on emerging technologies? Cyber is an essential element of Spaces strategy for growth as these skill-sets have become essential to meeting customer and internal needs. In support of new programs, our Cyber Exploitation teams are building capabilities and specialized tools and techniques. We are increasing focus and emphasis on our customers hardest problems, including challenges unique to the of cyber security tools and integrated effects.
We are looking for a Data scientist who will support our product with insights gained from analyzing customer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Applicants selected will be subject to a government security investigation and must meet eligibility requirements for access to classified information.
Basic Qualifications:
Five (5+) Expert years of related experience.
Knowledge of individual, organizational, technological, or transnational issues of national security concern.
Prior experience with the Intelligence Community and methodological experience in some of the following areas: relationships and discovery (correlating, enriching and prioritizing data about activity of actors, devices or facilities to enable the discovery of structure, roles, key relationships and targets), situational awareness (unifying data into a single context, allowing the current situation to be accurately and quickly understood), systems modeling (building a computational analog of a real-world system - political, military, economic, social or technical -- to understand how it operates, what it is capable of, and how it may react to shocks) and business analytics (supporting data-driven decisions about how we can improve the business of intelligence).
Knowledge of appropriate analytic methods and methodological tools in two or more of the following areas:
o Applied mathematics (e.g. probability and statistics, multivariable calculus, linear algebra, ordinary and partial differential equations, stochastic processes, graph theory).
o Computer programming (e.g. scripting, data parsing/ETL, artificial intelligence, machine learning, math/statistics packages, natural language processing, software versioning, distributed.
o Visualization (e.g. dashboard creation, network analysis, GIS/geospatial analysis, telemetry analysis).
Desired Skills:
Thorough/Working knowledge of Python and some of the following software/tools: SQL, R, Hadoop, Spark, Java, C/C++, Git Bash, Tableau, ArcGIS, Unix commands.
Thorough/Working knowledge of research designs.
Thorough/Working knowledge of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BASIC QUALIFICATIONS:
job.Qualifications
Lockheed Martin is an Equal Opportunity/Affirmative Action Employer. All qualified applicants will receive consideration for employment without regard to race, color, religion, sex,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</si>
  <si>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3.7</t>
  </si>
  <si>
    <t>Lockheed Martin</t>
  </si>
  <si>
    <t>Bethesda, MD</t>
  </si>
  <si>
    <t>Boeing, Northrop Grumman, Raytheon</t>
  </si>
  <si>
    <t>Senior Research Statistician- Data scientist</t>
  </si>
  <si>
    <t>$76K-$125K (Glassdoor est.)</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</si>
  <si>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</si>
  <si>
    <t>Acuity Insurance
4.8</t>
  </si>
  <si>
    <t>Acuity Insurance</t>
  </si>
  <si>
    <t>Sheboygan, WI</t>
  </si>
  <si>
    <t>Business Data Analyst, SQL</t>
  </si>
  <si>
    <t>$44K-$86K (Glassdoor est.)</t>
  </si>
  <si>
    <t>Fareportal is looking for a Business Data Analyst who is a strong SQL/TABLEAU EXPERT with TRAVEL Data Experience for our NYC office.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Job Summary:
We are seeking aBusiness Data Analyst to help provide analysis on Search and Content on product portfolio, customer behavior, and competitive positioning to build a long-term strategy for the team.This person will bepart ofthe Search and Content team, giving them unique access tomake impactful decisions onFareportal'srevenue.The right candidate should be high-performing, self-motivated, willing to learn and excited about data and travel.
Responsibilities:
Create and manage data analytical reports for Search &amp; Content product portfolio
Collaborate with the Search &amp; Content product owners
Collaborate with product owners, product analysts, development owners, and Stakeholders early in the feature definition to identify data collection to monitor KPIs and feature performance.
Prepare visuals and present performance of product portfolio to leadership team
Provide daily, weekly, monthly &amp; quarterly metrics to Search &amp; Content Leaders &amp; product &amp; development owners
Identify opportunities to increase product performance and work with product owners for requirements to development team
Manage the data and submit requirements to development team for data normalization and capture of additional data to provide insights.
Requirements:
MBA or BA in Analytics or Mathematics
2+ Years in Travel data specifically flights domain
3+ Years in Data Analytics
Work Experience in SQL, Tableau, or Business Intelligence tools
Data modeling, validation, and statistical analysis
Strong critical thinking and problem solving
Proficient with visualization and dashboard tools such as Power BI or Tableau
Advanced Excel Skills and present data to the leadership team
Excellent analytical abilities; fluency with Microsoft Word, Excel and PowerPoint, demonstrated attention to detail
Ability to work with a cross functional teams and work in a fast pace and dynamic environment
Strong written and verbal communication skills
Self-starter</t>
  </si>
  <si>
    <t>Fareportal
3.8</t>
  </si>
  <si>
    <t>Fareportal</t>
  </si>
  <si>
    <t>Expedia Group, Orbitz Worldwide, Priceline.com</t>
  </si>
  <si>
    <t>Medical Technologist / Clinical Laboratory Scientist</t>
  </si>
  <si>
    <t>$15-$25 Per Hour(Glassdoor est.)</t>
  </si>
  <si>
    <t>The incumbent performs a broad range of laboratory procedures including all testing and tasks of the Medical Technologist (MT) /Clinical Laboratory Scientist (CLS). Incumbent is assigned to rotate through different sections of the laboratory for optimal patient care. Sections include (but are not limited to) Chemistry, Hematology, Blood Bank, Microbiology, Molecular Microbiology, and Specimen Receiving and Processing. IMPORTANT: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http://www.ed.gov/about/offices/list/ous/international/usnei/us/edlite-visitus-forrecog.html.Independently Performs advanced and complex laboratory procedures in the clinical laboratory. Recognizes deviation from expected results; analyzes and corrects problems using scientific principles.
Work is performed indepedantly as a generalist in a variety of laboratory disciplines including Blood Bank / Transfusion Medicine, Chemistry (including Urinalysis and Toxicology), Hematology and Coagulation, Microbiology / Molecular Microbiology, and Specimen Receiving, Accessioning, and Processing.
Maintains and documents the optimal functioning of laboratory equipment.
Uses, calibrates, identifies malfunctions, repairs and performs preventive maintenance of laboratory equipment in the laboratory.
Recognizes deviations in test performance due to instrument malfunction in this laboratory and initiates corrective actions as deemed appropriate. Informs the supervisors of malfunctions and status of corrective actions implemented.
Follows standard operating procedures in all applicable areas to assure accuracy of laboratory results. Verifies and reports results in a timely manner and communicates critical results.
Evaluates and solves problems related to collection and processing of biological specimens for analysis considering physiologic processes and requirements for all departments in the laboratory on the alternate tour shift.
Performs and documents quality control and quality assurance activities and corrective actions related to test performance.
Answers inquiries regarding test results, methodology, test specificity, test sensitivity and specific factors that influence test results. Interprets results and suggests follow-up test selection or procedures. Calls critical results to providers per policy.
Work Schedule: Tour of Duty includes the evening shift and the overnight shift, including weekends and holidays.
Financial Disclosure Report: Not requiredBasic Requirements:
United States Citizenship: Non-citizens may only be appointed when it is not possible to recruit qualified citizens in accordance with VA Policy.
English Language Proficiency: Medical technologists must be proficient in spoken and written English.
Education and/or Experience Combination: In order to meet the minimum qualifications for this position, you must possess:1) A bachelor's degree or higher from an accredited college or university in medical laboratory science, medical technology, clinical laboratory science or in a related science (e.g. laboratory sciences such as chemistry, biochemistry, biology, microbiology, immunology, etc.) AND completion of a medical technology clinical practice program. Clinical practice programs completed after 1974 must have been accredited by the National Accrediting Agency for Clinical Laboratory Sciences (NAACLS), Commission on Accreditation of Allied Health Education Programs (CAAHEP), formerly CAHEA), or the Accrediting Bureau of Health Education Schools (ABHES). The professional curriculum may have consisted of a post-baccalaureate certificate program or be integrated into a four-year program of study that culminated in a baccalaureate degree.
OR 2)A bachelor's degree from an accredited college/university, including 16 semester hours of biological science (with one course in microbiology), 16 semester hours of chemistry (with one course in organic or biochemistry) and one course in mathematics, AND two years of post-certification clinical laboratory experience (e.g. blood banking, chemistry, hematology, microbiology, immunology, clinical microscopy, etc.) within the last ten years as a certified Medical Laboratory Technician by the American Society for Clinical Pathology Board of Certification (ASCP-BOC), American Society of Clinical Pathology Board of registry (ASCP-BOR) or American Medical Technologists (AMT). This experience must include performing moderate and/or high complexity testing in blood banking, chemistry, hematology, microbiology immunology and clinical microscopy (or categorical experience which matches categorical certification) in a clinical laboratory OR
3) A bachelor's degree from an accredited college/university, including 16 semester hours of biological science (with one course in microbiology), 16 semester hours of chemistry (with one course in organic or biochemistry), and one course in mathematics ,AND five years of clinical laboratory experience within the last ten years performing moderate and/or high complexity testing in blood banking, chemistry, hematology, microbiology, immunology and clinical microscopy (or categorical experience which matches categorical certification) in a clinical laboratory.
Certification: All candidates must currently possess the appropriate certification as an MT, MLS, or CLS given by the ASCP-BOC, ASCP-BOR, and AMT Exception. Non-certified applicants who otherwise meet the eligibility requirements for certification may be given a temporary appointment up to the full performance level not to exceed one year as a graduate medical technologist under the authority of 38 U.S.C. Â§ 7405(c)(2)(B). This appointment may not be extended. For grade levels above the full performance level, the candidate must be certified in accordance with paragraph 2d(1) above.
Failure to Obtain Certification. In all cases, MTs must actively pursue meeting prerequisites for certification from the date of their appointment. At the time of appointment, the supervisor will provide the MT with the written requirement to obtain certification, the date by which the certification must be acquired, and the consequences for not becoming certified by the deadline. Failure to become certified within one year from date of appointment will result in removal from the GS-0644 MT series. Failure to obtain certification during that period is justification for termination of the temporary appointment.
Grade Determinations:
GS-9 (Full Performance Level)(a) Experience. Must have 1 year of creditable experience equivalent to the next lower grade level, which is directly related to the position to be filled.
OR (b) Education. Must have Master's degree or 2 academic years of progressively higher-level graduate education in medical technology or directly related field.(c) Demonstrated Knowledge, Skills and Abilities. In addition to the experience or education above, the candidate must demonstrate the following KSAs:1. Comprehensive knowledge of professional MT principles, practices, concepts and theories providing for sound independent work.2. Comprehensive knowledge of laboratory quality control and assurance procedures and principles of performance improvement in order to manage reagent and supply inventories and document control systems.3. Knowledge of laboratory equipment and ability to maintain, troubleshoot and repair instrumentation.4. Ability to plan, organize, set priorities, work as a team member and effectively complete assignments.5. Ability to use independent technical judgment to analyze and interpret laboratory results.6. Ability to read, interpret and apply complex written instructions.7. Skilled in informatics, laboratory data flow and the understanding of laboratory processes.8. Ability to communicate, consult and interact with other members of the healthcare team, external relations, customer service and patient education.
References: VA HANDBOOK 5005/72, Part II Appendix G24; Medical Technologist Qualification Standard; GS-644The full performance level of this vacancy is GS-09. The actual grade at which an applicant may be selected for this vacancy is GS-09.The full performance level of this vacancy is GS-9.
Physical Requirements: The work requires regular and recurring physical exertion such as long periods of standing, bending over microscope, reaching for supplies or material, and lifting moderately heavy items such as centrifuges and record boxes (or occasionally lifting heavier items such as reagent packs). The work may require specific physical characteristics and abilities such as dexterity (to perform intricate collection or analysis procedures) and color vision.
Preferred Experience: Two years of experience as a generalist preferred. Certification as MT / CLS required, ASCP certification is preferred.</t>
  </si>
  <si>
    <t>Veterans Affairs, Veterans Health Administration
3.4</t>
  </si>
  <si>
    <t>Veterans Affairs, Veterans Health Administration</t>
  </si>
  <si>
    <t>$53K-$92K (Glassdoor est.)</t>
  </si>
  <si>
    <t>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
QUALIFICATIONS:
Candidate with 2+ years of hands-on statistical modeling and/or analytical experience
Master's degree in statistics, mathematics, computer science or related field (a PhD is preferred)
Experience with a variety of ML and AI techniques (e.g. multivariate/logistic regression models, cluster analysis, predictive modeling, neural networks, deep learning, pricing models, decision trees, ensemble methods, etc.)
Advanced skillset building models and performing analysis using scripting languages (Python, R, Scala, Octave)
Advanced knowledge of relational and non-relational databases (SQL, NoSQL)
Proficient in large-scale distributed systems (Hadoop, Spark, etc.)
Experience with designing and presenting compelling insights using visualization tools (RShiny, R, Python, Tableau, Power BI, D3.js, etc.)
Experience with wrangling, exploring, transforming, and analyzing datasets of varying size and complexity
Knowledgeable of tools and processes to monitor model performance and data quality, including model tuning experience
Comfortable presenting findings and recommendations to key client stakeholders
Experience with implementing machine learning models in production environments through one or more cloud platforms:
Google Cloud Platform
Azure cloud services
AWS cloud services
WHO WE ARE:
Credera is a full-service management consulting, user experience, and technology solutions firm, with clients ranging from Fortune 500 companies to emerging industry leaders.
Credera has received a number of national awards, including:
7-time awardee onâ€¯Inc.â€¯Magazine'sâ€¯annual Inc. 5000 list
6-time winner of 100 Best Companies to Work for in Texas byâ€¯Texas Monthly Magazine
Best Workplaces in Consulting &amp; Professional Servicesâ€¯by Great Place to Work andâ€¯Fortune
Fortune100 Best Workplaces for Millennials
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
HOW WE WORK:
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
Check out Credera's Glassdoor reviewsto read what our employees have to say!
Travel: Up to 25%
LEARN MORE:
We do not currently commence "sponsor" immigration cases in order to employ candidates.
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
Along with a great company culture, Credera provides an outstanding compensation package including a competitive salary and a comprehensive benefit plan (e.g., medical, dental, disability, matching 401k, PTO, etc.). This position is an exempt position.
U.S. Equal Opportunity Employment Information (Completion is voluntary)
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t>
  </si>
  <si>
    <t>Credera
4.3</t>
  </si>
  <si>
    <t>Credera</t>
  </si>
  <si>
    <t>Whatâ€™s significantly better than working on a typical data science team? How about working on a data science team in which youâ€™re directly making an impact in the revolutionary field of artificial intelligence even as an entry level team member? (well, statistically significant that is). Pardon the pun, but at Spectrum weâ€™re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bachelorâ€™s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</si>
  <si>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Spectrum Communications and Consulting
3.4</t>
  </si>
  <si>
    <t>Spectrum Communications and Consulting</t>
  </si>
  <si>
    <t>$65K-$120K (Glassdoor est.)</t>
  </si>
  <si>
    <t>NCSOFT is focused on making high-quality, cutting-edge, and conceptually innovative Massively Multiplayer Games. NCSOFT is a great place to work, fostering creativity and collaboration. A casual, friendly work environment, comprehensive benefits package, a competitive salary, and more are all part of what makes NCSOFT a great place to work. If you love making great games and have the skills to make it happen, then NCSOFT is the place for you.
NCSOFT is seeking a talented Data Analyst to work across multiple released and unreleased titles. This position is responsible for collecting data, generating reports, and analyzing player behavior.
RESPONSIBILITIES: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REQUIREMENTS: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</si>
  <si>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NCSOFT
3.1</t>
  </si>
  <si>
    <t>NCSOFT</t>
  </si>
  <si>
    <t>San Mateo, CA</t>
  </si>
  <si>
    <t>Seoul, South Korea</t>
  </si>
  <si>
    <t>Video Games</t>
  </si>
  <si>
    <t>Blizzard Entertainment, Riot Games, Electronic Arts</t>
  </si>
  <si>
    <t>Associate Data scientist/Computer Scientist</t>
  </si>
  <si>
    <t>$60K-$103K (Glassdoor est.)</t>
  </si>
  <si>
    <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worldâ€™s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Airport &amp; Airspace Analysis,
Modeling, and Design department is seeking an early career / highly qualified [A1] Data scientist/Computer Scientist
that will apply data analytics, machine learning / deep learning, and natural
language processing to work with the FAA and
international customers identify and address aviation safety risks.
The candidate will
be responsible for:
Leveraging
Artificial Intelligence (AI)/Machine
Learning (ML) techniques and solutions to identify and predict aviation safety risks
Conducting
quantitative data analysis using a variety of datasets, including developing
retrieval, processing, analysis, and visualization of various datasets
Collaborating
with government organizations, academia, and industry to encourage innovation
in aviation safety analysis
Develop and
prototype ML algorithms and software tools.
Adapting
current research and work in the AI/ML industry for application to the aviation
safety problem space.
Enhancing
and maintaining current analysis tools, including automation of current
processes using AI/ML algorithms.
Basic Qualifications:
Bachelorâ€™s
Degree in Data Science, Computer Science or related field
1-2 years work experience using data science techniques, including machine
learning, deep learning, statistical modeling, text mining and data visualization
Experience
with programming languages such as Python, Java, or other languages for
prototyping/testing algorithms
Strong
written and verbal communication skills
Ability to
work both independently and with a team
Preferred
Qualifications:
Advanced
degree in related field of study
Practical
experience with statistical analysis
Experience
with text mining tools and techniques including in areas of summarization,
search, and entity extraction.
Understanding
of Big Data tools (e.g. Hadoop, Spark)
Ability to
foster relationship with sponsors</t>
  </si>
  <si>
    <t>Business Intelligence Analyst / Developer</t>
  </si>
  <si>
    <t>$53K-$105K (Glassdoor est.)</t>
  </si>
  <si>
    <t>As a a Business Intelligence Analyst/Developer, you will create and manage a full stack Analytics environment that will ultimately transform data into knowledge.
Understand and transform business needs into technical specifications
Design, build, and deploy ETL solutions in:
Pentaho Data Integration (PDI)
Node JS
REST
Design, build, model, and deploy scalable data analytics/reporting platforms
Looker
Understand and manage a data warehousing platform
Microsoft SQL Server
Conduct unit testing and troubleshooting
Evaluate and improve existing solutions
ETL
Looker
Microsoft SQL Server
Collaborate with developers in IT to drive/capture data requirements
Develop and execute database queries and conduct analysis
IBM Db2 for i
Microsoft SQL Server
MySQL
Develop and update technical documentation
Research and potentially implement ML/AI models
Proven experience as a BI Developer/Analyst
Industry experience is preferred
Background in data warehouse/database design/data mining
Dimensional modeling
In-depth understanding of database management systems and ETL
Familiarity with BI tooling/reporting platforms
High level knowledge of SQL
Proven abilities to take initiative, innovate, and deploy creative solutions
Sound analytic mind with problem-solving aptitude
BSc/BA in MIS, Computer Science, Engineering or relevant field
Stable and growing organization
Competitive weekly pay
Professional, positive and people-centered work environment
Fast-paced work environment
Comprehensive benefits package: Health, Dental, Vision, AD&amp;D, 401(k), etc.
Paid holidays (8); paid vacation and personal days
SQL, MIS, Computer Science, Computer Engineering, Innovate, Innovation, developer, technical, analyst, analytics, BI, Business Intelligence, Dimensional Modeling, IT, I.T., information technology, LTL, IT in Transportation industry, transportation and IT, REST, Looker, Node JS, PDI</t>
  </si>
  <si>
    <t>Dayton Freight Lines, Inc.
4.3</t>
  </si>
  <si>
    <t>Dayton Freight Lines, Inc</t>
  </si>
  <si>
    <t>Dayton, OH</t>
  </si>
  <si>
    <t>Trucking</t>
  </si>
  <si>
    <t>Old Dominion Freight, Pitt Ohio Express</t>
  </si>
  <si>
    <t>$33K-$62K (Glassdoor est.)</t>
  </si>
  <si>
    <t>Wednesday, March 11, 2020
Community Action Partnership of San Luis Obispo County,Inc.
Helping People. Changing Lives.
CAPSLO Mission, Vision and Core Values
Position Summary:
Assists in management, quality assurance, and dissemination of data. Provides support and training to colleagues in the areas of data collection and use of the client database. Supports CAPSLOâ€™s mission by assisting in the development of sound data, enabling program management to understand outcomes, trends, and its client base.
Essential Duties:
Assists in coordinating the utilization of client database.
2. Ensures confidentiality and security of data.
3. Conducts system audits to ensure completeness and accuracy of data. Follow-ups with responsible program staff on missing or incorrect information to ensure integrity of data.
4. Trains staff individually or as a group on the client database. Provides training and technical assistance to service area staff in policies and procedures for utilizing the system.
5. Works with program staff and management to determine ways to make data collection and entry more efficient. Assists in the development, expansion, and maintenance of customized setups and configurations within database to ensure efficiency.
6. Completes data entry for additional programs that may need assistance.
7. Maintains a working knowledge of agency programs, organizational structure, and policies and procedures.
8. Provides Planning department with necessary statistics required by funding entities.
9. Runs routine and customized reports.
10. Performs other duties as needed.
Other Requirements:
1. Must be detail-oriented, able to perform mathematical computations, and work accurately with numbers.
2. Must be able to work with a minimum of supervision.
3. Must maintain confidentiality at all times.
4. Must be able to maintain accurate records.
5. Must have good written and verbal communication skills. Must be able to prepare concise and accurate oral and written reports.
6. Must be able to work under pressure and meet deadlines.
7. Must have dependable, insured transportation, and a valid California Driver License (mileage to be reimbursed) and acceptable driving record. A DMV printout and proof of insurance will be required.
8. Must be available to travel throughout the year in and out of the state (up to 25%/year), for conferences, meetings, training workshops, etc.
9. Must be able to relate well to all people of the community regardless of color, national origin, religion, sex, pregnancy, age, marital status, veteran status, sexual orientation, gender identity, disability or socio-economic level.
10. Must use reasonable precautions in the performance of oneâ€™s duties and adhere to all applicable safety rules and practices; and act in such a manner as to assure at all times maximum safety to oneself, fellow employees, clients, and children.
11. Networks within and/or outside the agency to increase knowledge of resources and services that benefit clients; develop effective relationships; further agency and Community goals; and/or raise the profile of CAPSLO and its programs.
12. Employment is contingent upon approval of the Head Start Policy Council.
13. Employment is contingent upon meeting all job requirements and background requirements: criminal history check, education verification, acknowledgment of child abuse reporting responsibility, Meganâ€™s Law clearance, criminal record Federal Statement, etc. A criminal history clearance is required within seven days of completing the Live Scan. Failure to provide required documents in the allotted time may result in an offer being rescinded.
14. Must be dedicated to the goals and philosophy of the divisionâ€™s child development programs and CAPSLO.
15. Must provide an acceptable health screening, TB clearance (skin test or chest X-ray), and documentation of any required immunity or immunizations prior to beginning employment.
Minimum Educational and Experience Requirements:
Must have two years of related experience, or an equivalent combination of related education and experience. Must have strong computer skills, with knowledge of MS Office, Word, Excel, Publisher, data management software, and web-based applications. Must be able to type 45 words per minute
Physical and Environmental Requirements:
Position requires intermittent standing, sitting, walking, twisting and bending. Must be able to lift up to 30 pounds waist high. Simple grasping and hand manipulation required as well as reaching above and below shoulder level. Requires working indoors in temperature-controlled environment with some exposure to copier and printer chemicals/fumes.
Employee Benefits:
Medical, Dental, Vision, Life Insurance, Flexible Spending Plan, Retirement Savings Plan, and Employee Assistance Plan, plus additional benefits at a reduced rate.
12 Paid Holidays plus one paid Personal Holiday.
Vacation and Sick time accruals.
For questions regarding the application process or open positions, contact the Recruiting Department at 805-544-4355 or email recruitment@capslo.org.
EOE/ V/ ADA/ Drug Free Workplace/ Asset Infused Organization
We are an Equal Opportunity Employer and do not discriminate against applicants due to race, ethnicity, gender, religion, national origin, veteran status, or on the basis of disability.
Other details
Pay Type
Hourly
Min Hiring Rate
$18.35
Max Hiring Rate
$22.93</t>
  </si>
  <si>
    <t>Community Action Partnership of San Luis Obispo
2.8</t>
  </si>
  <si>
    <t>Community Action Partnership of San Luis Obispo</t>
  </si>
  <si>
    <t>Parlier, CA</t>
  </si>
  <si>
    <t>San Luis Obispo, CA</t>
  </si>
  <si>
    <t>Social Assistance</t>
  </si>
  <si>
    <t>$48K-$90K (Glassdoor est.)</t>
  </si>
  <si>
    <t>Why TrueAccord?
Debt collection is failing consumers. Every year, 77 million Americans have negative experiences with the collections process, and they deserve a better approach - one that is more relevant, more digital, and less abrasive. Thatâ€™s why banks, lenders, and industry leaders are coming to TrueAccord for innovative solutions recovering outstanding receivables.
TrueAccord is a category-defining company. We combine machine learning with a human based approach to assist both clients and consumers through a challenging financial process. With a world-class leadership team, passionate and driven team members, and a diverse and growing client base, TrueAccord is well positioned for continued success. Come join our team and disrupt a multi-billion dollar industry that's been waiting for change.
The Role:
TrueAccordâ€™s Analytics team is responsible for driving our business forward with data. The Data Analyst will join a team of highly motivated people who take the TrueAccord mission seriously and are determined to succeed. The core objective of this role is the development and delivery of analyses to cultivate TrueAccordâ€™s strategies and maximize client performance.
As a Data Analyst, you will take an active role in highly complex/sensitive projects, using data and behavioral analytics to intimately understand the debtor population and what levers will affect cohort performance. You will conduct deep explorations into our data to identify trends, produce insights, and build predictive capabilities. You will gather key insights around our product, operations, and performance, and will deliver these to stakeholders to enable informed decision making. This is an exciting, high-profile role that has significant impact on TrueAccord and is integral to the company's success.
Responsibilities:
Use applied and behavioral analytics to analyze performance trends and optimize strategy execution.
Conduct root cause analyses to identify and understand key performance drivers.
Produce accountability for business outcomes through KPI creation and monitoring.
Develop forecast models to predict key production drivers and future performance, ensuring accuracy of longer-term strategy views.
Create metrics to track and improve operational efficiency and productivity.
Establish quantitative relationships between production levels and performance to enable opportunity sizing and scenario planning.
Deliver ad-hoc analytical support or reporting using a variety of concepts, practices, and data sources.
Routinely interact with key stakeholders to present performance information or findings from any assigned analyses.
Manage large amounts of data to develop solutions.
Ensure data integrity through the development and use of system controls.
Requirements:
A minimum of 2 years of experience using quantitative data analysis to solve problems and drive performance is required
BS/MS degree in an analytical discipline: finance, statistics, physics, applied mathematics, computer science, information systems, engineering, etc.
Ability to build complex models, perform deep analyses, and turn raw data into useful information
A deep understanding of statistical analysis, modeling, experiment design, and common pitfalls of data analysis
Fluency in SQL
Ability to drill into root causes and answer not only â€œWhyâ€ but also â€œSo Whatâ€
Ability to present complex information and deliver insights to business partners clearly and concisely
Attention to detail and accuracy, while maintaining a solid awareness of the big picture, are extremely important
Strong interpersonal skills and ability to work effectively, both in a team environment and across operational groups
Must be able to work effectively with little direct supervision and in the face of ambiguity, shifting priorities, and multiple deadlines
Nice to Have:
Experience in Financial Services industry--with bonus points coming from relevant experience in the debt collections space
Experience with scenario planning (i.e., â€œWhat ifâ€ analyses), including the successful use of assumptions in place of key data points
Ability to use data-driven insights to influence process improvements.
Competency with data visualization or business intelligence tools such as Looker, Tableau, or Power BI.
Familiarity with a statistical language such as R or Python.
What TrueAccord offers you + Culture &amp; Benefits
TrueAccord is headquartered in San Francisco and has a newly opened a location of excellence in Lenexa, KS. We offer a healthy work environment that continuously builds an inclusive and diverse culture where everyone is able to develop the best version of themselves. We are a dynamic group of people who are subject matter experts with a passion for change.
We offer:
*** Generous paid time off
*** Paid training
*** We promote work/life harmony
*** Paid holidays
*** Health, dental and vision benefits
*** 401K with matching
Our teams are crafting solutions to big problems every day. If youâ€™re looking for an opportunity to do impactful work, join TrueAccord and make a difference.
Our Dedication to Diversity &amp; Inclusion
TrueAccord is an equal opportunity employer.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t>
  </si>
  <si>
    <t>TrueAccord
3.4</t>
  </si>
  <si>
    <t>TrueAccord</t>
  </si>
  <si>
    <t>$34K-$64K (Glassdoor est.)</t>
  </si>
  <si>
    <t>Data Analyst
Do you love data? Do you thrive on digging for info to answer complex questions and solve head-scratching problems? If you say yes, you might be part of the next generation of Data scientists weâ€™re looking for! This entry-level position will assist in prepping raw data for analysis, running and monitoring statistical models, and preparing findings for internal and external use.
The role
No two days at Suds Creative are the same, but in general you can expect to:
â€¢Use statistical methods to analyze data and generate useful business reports
â€¢Work with our management team to create a prioritized list of needs for each business segment
â€¢Identify and recommend new ways to gain revenue by streamlining analytic processes
â€¢Use data to create models that depict trends in the customer base and the consumer population as a whole
â€¢Work with departmental managers to outline the specific data needs for each business method analysis project
Youâ€™re most likely to succeed in this role if you:
â€¢Have 1-3 year of experience in data management
â€¢Are a self-motivated, autonomous problem solver
â€¢Understand data work is 80% prepâ€“the successful candidate must know that when developing new tools, brute force may be required to shape the data
â€¢Have a high degree of comfortability in Excel
â€¢Have functional knowledge of various statistical tools (Regression, ANOVA, ARIMA, Clustering, and PCA)
â€¢Bring to the table natural curiosity and the ability to adapt models to the available data
Nice to haves:
â€¢ Background in mathematics, finance, statistics or business
â€¢ Proven track record of communicating complex findings in a digestible format
â€¢ SQL database management expertise
â€¢ Experience with R-Studio, Rattle, Alteryx, Tableau, SPSS, or Python
â€¢ ODBC and API management experience
Benefits&amp; pay
We will invest in your professional development and create an environment where you will be given an opportunity to grow and develop your career. We offer a competitive compensation and a wide range of benefits, including paid time off, health insurance with company HSA contribution, dental, vision, 401(k) with company match, life insurance, and disability insurance. Plus, your favorite beverage will be stocked in our refrigerator!
Work environment
At Suds Creative, we strive to foster a relaxed, friendly work environment that encourages creativity and collaboration. We are a quickly expanding company seeking someone who wants to grow alongside us as we take on new and exciting projects.</t>
  </si>
  <si>
    <t>DRB Systems
4.0</t>
  </si>
  <si>
    <t>DRB Systems</t>
  </si>
  <si>
    <t>Meridian, ID</t>
  </si>
  <si>
    <t>Akron, OH</t>
  </si>
  <si>
    <t>System and Data Analyst</t>
  </si>
  <si>
    <t>Overview
Corcentric is a leading provider of procurement and finance solutions that transform how companies purchase, pay, and get paid. Corcentric's procurement, accounts payable, and accounts receivable solutions empower companies to spend smarter, optimize cash flow, and drive profitability. Corcentric was named a 2018 â€™50 Providers to Watchâ€™ by Spend Matters and a leader in IDC MarketScape: Worldwide SaaS and Cloud-Enabled Accounts Payable Automations 2019. Since 1996, more than 6,000 customers from the middle market to the Fortune 1000 have used Corcentric to reduce costs and improve working capital. Learn more at corcentric.com.
Position Summary:
We are actively seeking a business analyst who can play a key role in the rollout of our new ERP system, Dynamics 365 Finance &amp; Operations. We have experienced tremendous growth through acquisition in recent years and we are currently in the process of consolidating our operations onto one system. The business analyst will support this system implementation and also serve as a liaison between business users and technical users. Subsequent to the system integration analyst will manage user security, facilitate system testing as updates are released and serve as an internal system superuser helping to optimize manual business processes and provide support to system users. This is not a technical position but will require a willingness to learn the ins and outs of the system and our business processes.
Responsibilities
Maintain user Security.
Maintain GL &amp; Dimension requests
Prepare mass updates to customer and vendor master data as required
Assist end users with issues regarding: Invoicing, applying cash, accounts payable &amp; bank reconciliations
Work with end users to identify bottlenecks and issues within business processes and recommend efficient and scalable solutions.
Setup system templates to support invoicing and other core business processes
Test updates to the system on a bi-monthly basis
Supports special projects as needed
Qualifications
Bachelorâ€™s degree in Information systems, Accounting or a related field
1-3 yearsâ€™ experience with D365 F&amp;O or Microsoft Dynamics AX (preferably from Microsoft implementation firm)
Self-motivated with a desire to learn new things and take on new responsibilities as the business progresses
Bachelorâ€™s degree in Accounting and/or IT
Ability to meet communicated schedules and deadlines within the monthly close process
Ability to multitask and work in a fast paced environment
Ability to maintain/develop good working relationships with all stakeholders
Ability to work overtime as needed
Excellent communication and interpersonal skills with a customer service focus
Outstanding excel skills required (including pivot tables, VLOOKUPâ€™s, etc.)</t>
  </si>
  <si>
    <t>Corcentric
3.7</t>
  </si>
  <si>
    <t>Corcentric</t>
  </si>
  <si>
    <t>Cherry Hill, NJ</t>
  </si>
  <si>
    <t>$66K-$111K (Glassdoor est.)</t>
  </si>
  <si>
    <t>About U.Group
U.Group is an advanced technology and creative design company radically focused on using customer-centric innovation to create new opportunities in the public and private sectors. Working collaboratively out of offices in Arlington, VA, Washington, DC, Portland, OR, and in the heart of the action at client sitesâ€”U.Group delivers best-in-class digital services, powerful data platforms, augmented reality solutions, integrated marketing strategies, bundled services, and more. To learn more, visit www.U.Group.
Role Summary
Data Science at U.Group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
Citizenship Status: US Citizenship required and have resided in the U.S. for three of the past five years.
Location: Washington, DC | Arlington, VA | Portland, OR | Indianapolis, IN
Clearance: Current, or have the ability to obtain, public trust or higher security clearance
Minimum Qualification Requirements
This position is for one of our programs supporting the federal government. As part of the hiring process for programs like this, each candidateâ€™s resume is evaluated against a strict set of requirements defined by the government client. For a candidate to be found â€œminimally qualifiedâ€, their resume must clearly illustrate all the requirements. For more information on preparing a federal resume, check out this GitHub Repo: https://github.com/rooneywp/govcon-hiring-guide/blob/master/resume_prep_guide.md
The minimum qualification requirements for this position are: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 high-performance enterprise big data application deployment and solution architecture on complex heterogeneous environments in AWS.
Shall have, at a minimum, a Bachelorâ€™s degree in Computer Science, Information Technology Management or Engineering.
Objective 1: Plan, develop, and maintain data processing pipelines, algorithms, and machine learning models for products and services.
Design, document, and communicate data processing pipelines to support efficient analysis, modeling, and data science operations.
Implement, integrate, and test data processing pipelines.
Deploy and monitor data processing pipelines in production environments, including deploying within cloud environments such as AWS.
Leverage continuous integration and delivery systems to deploy high quality software to a production environment.
Objective 2: Plan, develop, train, and maintain advanced analyses, artificial intelligence systems, and/or machine learning models for products and services
Design, document, and communicate requirements for AI and machine learning models to be embedded within larger projects.
Implement, integrate, and test AI and machine learning models.
Train, deploy, and monitor AI and machine learning models in production environments, including deploying within cloud environments such as AWS.
Track performance of AI and machine learning models as they operate within larger projects.
Objective 3: Perform exploratory data analysis and communicate insights to customers and the product team.
Collect, transform, and combine varied, messy, or unstructured data into consistent inputs, independently of any larger project or process.
Compute statistics of, identify key features of, and extract key insights from cleaned, collected data.
Produce demonstration visualizations, summarize key insights, and create reports from cleaned, collected data.
Objective 4: Collaborate with cross-functional delivery teams that include data engineers, experience designers, engineers, project management, and customer stakeholders.
Use and upgrade shared templates and tools to build and optimize our products into innovative industry leaders.
Support efforts of fellow Data scientists, engineers, visualizers, and architects.
Collaborate directly with customers to problem solve and prototype potential solutions based on defined requirements.
Communicate AI, machine learning, and data modeling concepts and entity relationships to peers and customer partners.
Objective 5: Provide Subject Matter Expertise for team growth, business development activities, and solution strategy development.
Assist stakeholders, including the Data, Product, Program, and Executive teams, with data-related technical issues and support their data science needs.
Consistently report status of work to project and account management.
Provide expert opinion and knowledge to project and account management, as well as business development efforts.
Life at U.Group
We encourage our colleagues to lead balanced lives. Our comprehensive benefits include medical, dental, vision, disability, wellness programs, flexible spending, 20 days paid time off, and paid holidays. We also offer:
Flex Time and Remote Work Options
Education reimbursement program
Fitness Reimbursement
Transit/parking subsidy program
Parental Leave Policy
Professional Development Program
401(k) with Company Match
EQUAL EMPLOYMENT OPPORTUNITY â€“ Our policy is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we will provide reasonable accommodations for qualified individuals with disabilities.
U.Group shall abide by the requirements of 41 CFR Â§Â§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t>
  </si>
  <si>
    <t>U.Group
3.5</t>
  </si>
  <si>
    <t>U.Group</t>
  </si>
  <si>
    <t>Data &amp; Analytics Consultant (NYC)</t>
  </si>
  <si>
    <t>$91K-$138K (Glassdoor est.)</t>
  </si>
  <si>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â€“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Weâ€™re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Bachelorâ€™s degree (Mathematics, Computer Science, or related field preferred)
8+ years professional experience
Consulting experience
Experience across our service offerings</t>
  </si>
  <si>
    <t>Systems Evolution Inc.
4.7</t>
  </si>
  <si>
    <t>Systems Evolution Inc</t>
  </si>
  <si>
    <t>$62K-$114K (Glassdoor est.)</t>
  </si>
  <si>
    <t>THE CHALLENGE
The data engineering team is building the next generation of data infrastructure. We work with cutting-edge big data technologies to power the most efficient, secure, and performant data ecosystem to power live experiences. Operating at the base of Eventbrite's infrastructure, we feed data to analysts, customers, engineers, and the platform alike. Our core foundation is modular and strong. We hope you can help us extend its use across the company as we explore and implement new technologies.
THE TEAM
The Data Foundry squad is charged with building and maintaining all streaming and batch data pipelines across the company. We also support and empower analysts, engineers and Data scientists with the tools they need to create a data-driven product and power data-driven decision making. We are pragmatic and meritocratic. We work hard. We play hard. We are strongly connected to each other. Eventbrite engineers perform frequent demos of the code we ship. We also hone our skills through code reviews and tell the world about it on Eventbriteâ€™s Engineering Blog. We value community, we believe in the power of live experiences, and we regularly host free events with top technical speakers. Learn more about the team from some of our engineers here.
THE ROLE
We are hiring someone to help us build a scalable, reliable, secure, and highly performant data platform. You'll help reinforce and extend the infrastructure that powers the use of data at Eventbrite. From infrastructure development to data analysis to ETL jobs, you will need a broad range of big-data engineering skills. The team has strong and versatile engineers. You will grow. We hope to grow with you.
THE TECH STACK
Our primary stack includes usual suspects in big data engineering: Spark, Hadoop, Presto, Spark SQL, Hive, Spark Streaming, Kafka, MySQL, Redis, AWS, Yarn, Ansible, Terraform, Python, Git, and more.
THE SKILL SET
5 years of experience building high quality software in Python, Java, or Scala
3+ years of working experience in rapid product development building data infrastructure, ETL, or MapReduce jobs
Expert knowledge of SQL and relational database design and modeling, approaches and techniques for extracting, transforming, loading and integrating dataUnderstanding of Data Engineering, Data Science, Machine Learning, Business Analytics, and the relevant technologies that support them
Familiarity with a server-side framework, such as Django, Express, Rails, or .NetExcellent customer service skills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Strong analytical and problem solving skills and attention to detail
BONUS POINTS
Bachelorâ€™s degree or higher in a technical field (CS/Math/Stats/Engineering)
Passionate about live entertainment, and eager to help build Eventbrite into the worldâ€™s leading event technology platform
ABOUT EVENTBRITE
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</si>
  <si>
    <t>Eventbrite
4.4</t>
  </si>
  <si>
    <t>Eventbrite</t>
  </si>
  <si>
    <t>Nashville, TN</t>
  </si>
  <si>
    <t>See Tickets, TicketWeb, Vendini</t>
  </si>
  <si>
    <t>Big Data Engineer - Chicago - Future Opportunity</t>
  </si>
  <si>
    <t>$71K-$129K (Glassdoor est.)</t>
  </si>
  <si>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Weâ€™re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mindsâ€”curious,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Centroâ€™s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dataâ€”and in order to create value from the massive amount of data we collect, engineering leverages their dynamic Data Engineering, Data Science, and Business Intelligence teams to create insights that benefit the industry as a whole.
Our Tech Stack:
â€¢ Ruby, Java, Python, and React.js
â€¢ Kubernetes, Docker, Kafka
â€¢ PostgreSQL, NoSQL
â€¢ AWS
ABOUT THE ROLE
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
YOU WILL
Be a part of our Big Data team and of an overall Data Organization spanning multiple offices.
Participate in architecture discussions and bring your experience in scalable data pipelines using Kafka Streams and/or other Big Data tools.
Take ownership of design and implementation of scalable and fault tolerant projects.
Maintain and incrementally improve existing solutions.
Get to build brand new pipelines with the technology stack including Spark, Spark Structured Streaming, Kafka, Hadoop, MySql, Python.
WHAT WE ARE LOOKING FOR
Solid understanding of distributed system fundamentals.
Experience in developing, troubleshooting, diagnosing, and performance tuning of distributed data pipelines at scale.
Demonstrated professional experience working with various components of Big Data ecosystem: Spark/Spark Streaming, Hive, Kafka/KSQL, Hadoop (or similar NoSQL ecosystem), et. al, in a production system.
Strong software engineering skills with Python.
Knowledge of some flavor of SQL (MySQL, Oracle, Hive, Impala), including the fundamentals of data modeling and performance.
EVEN BETTER IF YOU HAVE
Skills in real-time streaming applications.
Knowledge of Scala.
A development workflow using Docker containers.
Compulsion for automating your day-to-day processes.
WHAT WE OFFER
Ability to see your direct impact on a high visibility project.
An opportunity to both create new projects and help improve the existing big data pipelines.
Work in a mature, private, nationally-known company with a CEO approval of 90% on Glassdoor and a positive atmosphere in our San Francisco tech team.
401K plan with employer matching.
Commuter pre-tax contributions.
Flexible working hours and work-from-home days.
Health plan.
In-office snacks.
Organized team events.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weâ€™re always finding new ways to invest in the personal and professional growth our employees. Weâ€™re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</si>
  <si>
    <t>Centro
4.1</t>
  </si>
  <si>
    <t>Centro</t>
  </si>
  <si>
    <t>Mediaocean, The Trade Desk, MediaMath</t>
  </si>
  <si>
    <t>$74K-$119K (Glassdoor est.)</t>
  </si>
  <si>
    <t>Job Description
Job Title: Data scientist
Location: Portland, OR
About This Role:
Comscore is a media measurement company providing multiscreen reporting and analytics with cutting-edge technology to serve clients in the entertainment, media, retail, and advertising industries. Comscore's TV Analytics team helps design the intelligent engines that power the company's advanced media measurement products. Through our research, Comscore builds projections that make the massive amount of raw data we take in from screens meaningful and useful for our clients.
What You'll Do:
The Data scientist is part of the Television Analytics team that provides internal services for building and maintaining the methodologies comprising Comscores projection system for national television, local television, and cross platform measurement services. In this role, the Data scientist will work closely with other members of the Television Analytics team and the Technology organization to work with large amounts of tune-level linear television data to build algorithms, tools, and custom projection in a fast-paced business environment.
Develop and test new methodologies, features and concepts, and integrate into production process. Exercise your experience in the development lifecycle through analysis, design, development, testing and deployment of this system
Author analytical summaries and methodology evaluations
Provide ongoing analysis to support projections in existing products. Responsible for the timely and error-free delivery of data used in products.
Select appropriate methods and techniques in performing experiments
Utilizes software including SQL, Python/R, and UNIX/Linux to generate, analyze, and deliver data driven insights.
Serves as subject matter expert on Comscore's TV methodologies
What You'll Need:
Degree in a quantitatively focused discipline (i.e., Statistics or Economics, Data/Computer Science or Engineering, Systems Engineering, Computation Finance, Operations Research, Mathematics or Physics, etc.)
2-4 years of experience in the synthesis of research findings and making data-driven arguments
Expertise at querying and manipulating data in preparation for analytics or data visualization using SQL, Spark, R/Python, etc.
Ability to learn complex methodologies quickly and draw on your creative problem-solving skills to achieve results
Ability to convey complex analytical approaches and findings
Intrinsic ability to look at data and identify patterns, problems, or analysis opportunities
Ability to autonomously manage simultaneous projects in a fast-paced business environment
Ability to multi-task and work with manager to prioritize efficiently to meet deadlines
About Comscore
At Comscore, weâ€™re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weâ€™re united by our commitment to five underlying values: Integrity, Velocity, Accountability, Teamwork, and Servant Leadership. If youâ€™re motivated by big challenges and interested in helping some of the largest and most important media properties and brands navigate the future of media, weâ€™d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industryâ€™s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*LI-JZ1
*MSJA</t>
  </si>
  <si>
    <t>comScore
2.5</t>
  </si>
  <si>
    <t>comScore</t>
  </si>
  <si>
    <t>Portland, OR</t>
  </si>
  <si>
    <t>Nielsen, Hitwise, Coremetrics</t>
  </si>
  <si>
    <t>Survey Data Analyst</t>
  </si>
  <si>
    <t>$55K-$97K (Glassdoor est.)</t>
  </si>
  <si>
    <t>PRIMARY DUTIES AND RESPONSIBILITIES
Report production including writing syntax to generate tables and graphs, proofing and editing.
Conducting in-depth data cleaning and analyses using traditional and advanced methods. Running key statistics and analysis as directed by the senior members of the team.
Serve as support contact for clients and survey respondents with questions about survey data, process, etc.
Assist with the development of new surveys or metrics, testing of SullivanCotter Client Portal, and marketing materials as required.
Identifying and defining opportunities for efficiencies in day to day survey operations by leveraging software and programming solutions.
Aggregate and transform data to meet the needs of efficient data analysis and reporting.
EDUCATION AND EXPERIENCE REQUIREMENTS
BA or BS, with emphasis in statistical research or mathematics.
Advanced Excel experience required.
Solid technical knowledge and experience working with Excel, Word, PowerPoint and SPSS. Basic programming experience including VBA, SQL, and Python a plus.
Statistical research experience is preferred.
Research leveraging survey data is preferred.
Knowledge of the health care industry is preferred.
Strong analytical and critical thinking skills.
Excellent written and oral communication and interpersonal skills.
Excellent organizational skills and ability to work independently, manage time and execute tasks in a high-pressure environment.
BEHAVIORAL ATTRIBUTES
Ability to present ideas in a business-friendly and user-friendly language, and respond to client and/or survey respondent inquiries.
Self-starter with demonstrated ability to successfully assist with complex project deliverables in a very driven and changing organization.
Demonstrated ownership of assigned tasks and dedication and perseverance to getting the job done.
Flexibility, adaptability and the ability to work under tight deadlines or changing needs.
Confidence and ability to work independently.
Exceptional employee service orientation.
Attention to detail.
High level of self-motivation.
Applicants for employment must have work authorization that does not now or in the future require sponsorship of a visa for employment authorization in the United States (i.e., H1-B visa, F-1 visa (OPT), TN visa or any other non-immigrant status).
SullivanCotter is an Equal Opportunity Employer.
Apply Now</t>
  </si>
  <si>
    <t>SullivanCotter
4.2</t>
  </si>
  <si>
    <t>SullivanCotter</t>
  </si>
  <si>
    <t>Mercer, Korn Ferry, Integrated Healthcare Strategies</t>
  </si>
  <si>
    <t>$15K-$16K(Employer est.)</t>
  </si>
  <si>
    <t>Learn and work on meaningful initiatives with some of the best and brightest in the market research industry. The NPD Group provides the worldâ€™s most successful brands with leading market research, combining consumer and retail point-of-sale data with analytic solutions to interpret todayâ€™s market trends while anticipating tomorrowâ€™s.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</si>
  <si>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NPD
3.9</t>
  </si>
  <si>
    <t>NPD</t>
  </si>
  <si>
    <t>Port Washington, NY</t>
  </si>
  <si>
    <t>$61K-$106K (Glassdoor est.)</t>
  </si>
  <si>
    <t>Bakery is a creative and R&amp;D company headquartered in Austin, TX with offices in Tokyo. We work with trendsetter brands to launch products that informed consumers want. Brands like Smirnoff, LaCroix, Nike and Audi turn to Bakery to achieve their business goals by using data to inform great storytelling through innovative media channels. In 2020, Bakery was named #2 Best Place To Work by AdAge in the small agency category.
The Data scientist will be part of our Analytics and Strategy team. He or she will run advanced analytics statistical models, track emerging trends that aren't visible on the surface, unlock consumer insights and connect them with cultural and industry trends to develop inspiring strategies, and constantly help improve our tracking tools and methods.
Responsibilities:
Interpret objectives and Key Performance Indicators based on client requirements
Tell comprehensive stories of how customer behavior affects our clients' products and services
Model upcoming trend possibilities, assess risk and present best ROI scenarios
Present monthly campaign metrics, trend modulation and suggestions for optimization in an insightful way
Manage team of Data Analysts and Strategists
Improve data models and algorithms on an ongoing basis to ensure relevant and valuable insights continue being gathered
Interact regularly with internal stakeholders to provide data retrieval, integration, reporting, and analysis support for marketing and product development initiatives
Summarizing, visualizing, communicating and documenting analytic concepts, processes and results for technical and non-technical audiences
Requirements
5+ years experience in a Market Strategy, Analytics and/ or Research role
Demonstrated background in quantitative analysis, especially concepts related to statistical analysis, machine learning, predictive modeling and studying irrational patterns
Intermediate experience with at least one of R, Python, or functional equivalent
Extensive experience with SQL and Excel
Experience with social listening dashboards and platforms (Brandwatch, Crimson Hexagon, etc)
Strong knowledge of DoubleClick, Google analytics and Facebook Insights
Background investigating consumer behavior/attitudes on social/digital channels
A demonstrated passion for and understanding of social media
A firm grasp of mathematical concepts relevant to insight gathering and trend tracking
Familiarity in running complex research projects that require data inputs from multiple sources
Demonstrable knowledge of using social media to solve business challenges
Passion for keeping up with industry trends and pop culture
Commitment to excellenceâ€”working nonstandard hours when necessary, anticipating issues and communicating with diplomacy, identifying emerging platforms and trends to drive innovation
The ability to translate metrics into insights into action
Innate curiosity and entrepreneurial spirit
Benefits
Unlimited Vacation Time
Summer Skip Days / Mini Retreats
Pet Friendly Office
Yearly Creative Stipend
No Time Tracking!
Medical, Dental, and Vision insurance with plenty of choices!</t>
  </si>
  <si>
    <t>Bakery Agency
4.3</t>
  </si>
  <si>
    <t>Bakery Agency</t>
  </si>
  <si>
    <t>Austin, TX</t>
  </si>
  <si>
    <t>$127K-$199K (Glassdoor est.)</t>
  </si>
  <si>
    <t>The Position
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analysts programs.
Evaluate new data sources and research method
CMG Operating Principles
I put the patient first, always.
I am obsessed with meeting customer needs.
I act on behalf of the whole company, not just my team.
I am inclusive.
I build a culture of trust.
I have a growth mindset.
I act with urgency.
I am accountable.
I radically simplify and prioritize for impact.
I follow the science.
I build our reputation.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â€¢ PhD degree in a relevant discipline is preferred
â€¢ Demonstrated experience in observational research study analysis
Working knowledge of relevant national healthcare systems, specifically with large
observational and insurance claims databases, experienced with diagnostic, procedure, and
pharmaceutical coding systems
â€¢ Broad and integrated knowledge of all aspects of the programming discipline
â€¢ SAS Base, SAS/STAT, SAS/GRAPH, SQL and macro programming experience
â€¢ Programming experience in R is a plus
â€¢ Strong analytical and problem-solving capabilities. Advanced statistics and health economics
concepts are a plus.
â€¢ Experience in publication in peer-reviewed journal is preferred
â€¢ Strong attention-to-detail
â€¢ Excellent communication skills, both written and verbal
â€¢ Ability to work collaboratively in a dynamic, team-based environment
â€¢ Ability to work independently on all assigned tasks and projects
â€¢ Ability to prioritize and adjust project plans appropriately
â€¢ Demonstrated ability to learn and embrace new technologies, applications and solutions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</si>
  <si>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Lead Health Data Analyst - Front End</t>
  </si>
  <si>
    <t>$74K-$126K (Glassdoor est.)</t>
  </si>
  <si>
    <t>Wednesday, March 25, 2020
JOB SUMMARY:
Independently lead the extraction and analysis of health care data for specific studies and corporate initiatives. Lead data intensive projects and serve as a technical resource to department staff and management on technical issues; develop new analyses and reporting metrics to assist management with decision making. Train and mentor less experienced staff. Develop and improve automated processes to increase the efficiency and accuracy of work products.
ESSENTIAL JOB FUNCTIONS:
Initiate and lead data intensive projects; translate quantitative findings into practical insights through the interpretation of data, trends and other sources. Prepare project results or recommendations for a wide range of audiences using written reports and presentation exhibits/graphics.
Perform complex analytical work of health care data. Utilize data to provide insights about customers and prospects to support the growth of various market segments.
Conduct special data extraction and analysis studies. Summarize results and provide recommendations where appropriate.
Design, implement, and maintain various databases as assigned; develop reporting capabilities and ensure data quality and documentation is adequate.
Identify areas where operational efficiency can be improved through enhanced automation. Collaborate with technical staff on implementation of enhancements. Communicate necessary changes and enhancements to all internal/external customers.
Represent the organization at external meetings.
Provide recommendations and input to new contract provisions for performance guarantees. Respond to various Requests for Implementation as requested by marketing staff. Perform special studies as needed.
Perform other duties as assigned.
QUALIFICATIONS:
Minimum Education and Experience:
Bachelorâ€™s degree in Computer Science, Mathematics, Economics or related field; or an equivalent combination of education and experience
Seven to ten years health data analysis, business analysis, software application, database design, and technical documentation experience, preferably in the health insurance industry
Preferred Education, Additional Qualifications and Experience:
Knowledge of applied statistics
Knowledge of econometric modeling
Knowledge of marketing analytic principles and modeling
Experience utilizing competitive intelligence
Background in Actuarial Science
Experience with version control practices.
Fluency in design patterns.
Knowledge of Test Driven Development.
Required Knowledge, Skills, and/or Abilities:
Knowledge of claims processing and membership processing for all BCBSRI lines of business
Knowledge of CPT-4 and ICD-10 coding and covered benefits
Understanding of SAS programming, spreadsheet, and database software and other application development tools
Knowledge of general mathematical principals
Working knowledge of Business Objects and Windows
Understanding of micro and mainframe computer systems
Ability to mentor, coach and provide guidance to others
Expertise in JavaScript programming
Expertise in DHTML
Expertise with SAS programming constructs.
Expertise with SAS metadata and server configuration.
Ability to understand, visualize, and code to specification.
Ability to understand requirements and independently interpret and discern needs.
Experience with Auditing data for accuracy and integrity.
Experience with architecting analytical solutions
Understanding of object-oriented principles.
Expertise in ANSI SQL methods
Experience with Transactional databases
Experience with third normal form database schema design.
Expertise with denormalized database schema design.
Understanding of functional programming paradigms.
Ability to identify performance bottlenecks.
Ability to optimize code for run-time performance.
Background in Business Intelligence and Dashboard design.
Knowledge of UI and user experience design.
Ability to parse and decipher SAS log output.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http://www1.eeoc.gov/employers/upload/eeoc_self_print_poster.pdf to view the "EEO is the Law" poster.
Other details
Pay Type
Salary</t>
  </si>
  <si>
    <t>Blue Cross &amp; Blue Shield of Rhode Island
3.4</t>
  </si>
  <si>
    <t>Blue Cross &amp; Blue Shield of Rhode Island</t>
  </si>
  <si>
    <t>Providence, RI</t>
  </si>
  <si>
    <t>UnitedHealth Group</t>
  </si>
  <si>
    <t>$33K-$72K (Glassdoor est.)</t>
  </si>
  <si>
    <t>Job Title: Research Scientist Expertise in language learning and development
City, State: Omaha, Nebraska
Location: Center for Childhood Deafness, Language &amp; Learning
Job Summary:
Scientists at Boys Town National Research Hospital are full-time researchers with no teaching or administrative responsibilities and reasonable service commitments.
Senior scientists aim for 50% salary support on external grants.
Via participation in the Center for Perception and Communication in Children (CPCC) funded by a Centers of Biomedical Research Excellence (COBRE) grant, junior scientists are provided with extensive mentoring and three years of full support to enable them to reach this goal.
All scientists will have access to new, state-of-the art laboratory facilities, generous start-up funds, and extensive supports for grant management, IT, participant recruitment, and clinical measurement.
Scientists at Boys Town National Research Hospital have the advantage of working alongside an outstanding, internationally recognized group of colleagues.
In addition to clinicians and scientists in the CCDLL, collaborations are possible with faculty in the Centers for Neurobehavioral Research, Sensory Neuroscience Research, Audiological and Vestibular Services, and Hearing Research.
Our intellectual community also includes colleagues at the University of Nebraska-Omaha, the University of Nebraska-Lincoln, the University of Nebraska Medical Center, Creighton University and the Creighton University School of Medicine.
Our participation in the Great Plains IDeA-Clinical &amp; Translational Research Center provides training opportunities, partnerships, and resources for scientists who wish to translate science into better health outcomes.
Responsibilities:
Work that fits this focus could involve examination of differences between learners with varying diagnoses; determination of the influences of intervention as well as family, academic, and social environments on language outcomes; comparison of developmental processes that support language learning during infancy, childhood, adolescence, and young adulthood; and investigation of brain adaptability and neurologic pathways that support language learning and development.
We are assembling a faculty that can offer a unique perspective on such issues, one that is informed by a commitment to understanding and ameliorating the effects of childhood disabilities on language learning and development.
Our vision is to grow the CCDLL into a program with tightly integrated research and clinical arms that work synergistically on issues of language learning and development.
Required Qualifications:
Ph.D. as well as post-doctoral studies or experience in Speech-Language Pathology, Cognitive Science, Developmental Psychology or a related field, and a record that demonstrates a highly productive and excellent translational research program.
Expertise in pediatric clinical populations and treatment research is of particular interest, but not required.
About Boys Town National Research Hospital:
Since the opening of Boys Town National Research Hospital in 1977, the hospital has been internationally recognized as a leader in clinical and research programs focusing on childhood deafness, visual impairment and related communication disorders. The hospital annually serves more than 44,000 children and families from across the United States. With 28 research labs and $7.1 million annually in extramural funding, the Boys Town National Research Hospital is dedicated to providing leading edge clinical care, pioneering translational research, and improving the lives of children and their families through applied technology and educational outreach programs.
Our employees are our #1 supporters when it comes to achieving Boys Town's mission, which is why we offer an array of competitive and attractive benefit options. Unique perks to Boys Town employees and their families include free visits to Boys Town Physicians, free prescriptions, tuition assistance, access to the campus Field House, parenting resources from our experts and advancement opportunities within the organization, just to name a few. Working at Boys Town is more than just a job, it is a way of life.
Date Posted: February 4, 2020
Job ID: 15106
This advertisement describes the general nature of work to be performed and does not include an exhaustive list of all duties, skills, or abilities required. Boys Town is an equal employment opportunity employer and participates in the E-Verify program. All qualified applicants will receive consideration for employment without regard to race, color, religion, sex, sexual orientation, gender identity, national origin, disability or veteran status. To request a disability-related accommodation in the application process, contact us at 1-877-639-6003.</t>
  </si>
  <si>
    <t>Boys Town
3.8</t>
  </si>
  <si>
    <t>Boys Town</t>
  </si>
  <si>
    <t>Boys &amp; Girls Clubs of America, AdoptUSKids, Foster Care to Success</t>
  </si>
  <si>
    <t>Junior Data Analyst</t>
  </si>
  <si>
    <t>$37K-$63K (Glassdoor est.)</t>
  </si>
  <si>
    <t>JOB SUMMARY
The Junior Data Analyst will be responsible for the accurate and timely delivery of reports and data requests to various internal and external stakeholders within the HSC Health Care System. The Junior Data Analyst will also be required to develop a broad understanding of data sets available throughout the HSC Health Care System and will be required to create documentation that describes the flow of data from any given data set to its final output format, in accordance with policies set forth for the BI&amp; Analytics area. The Junior Data Analyst will assist with the development, implementation, and maintenance of good and accurate data flowing from user inputs to reporting outputs. Position is responsible for the preparation and analysis of specific reports for the HSC Health Care System. The Junior Data Analyst educates and provides technical support as needed or requested within the scope of specific assigned responsibilities. Supports the Director/Senior Director in all of these endeavors.
JOB FUNCTIONS
Essential job duties: List job duties: 1.Ability to think strategically in connecting data flows into big picture business outcomes. 2.Ability to extract data using a variety of commercially available tools including MS Excel, MS SQL tools, including the ability to learn new analytics tools such as Tableau, Power BI, etc. Ideal fit will be an Excel guru comfortable with advanced data manipulation functions. 3.Develops a mastery of all available data sources to effectively serve as an organizational expert on from which databases data can be obtained. Demonstrates a curiosity and drive for identifying the most efficient and accurate reporting solutions. 4.Develops and maintains quality control standards and data reconciliation techniques for internal and external reporting. 5.Ability to create and maintain documentation relating to data management including training guides, report specifications, and data dictionaries. Documents the methodologies used to develop reporting outputs, including demonstrating the flow of data to supervisors for review purposes. 6.Ability to complete and validate ad-hoc data requests as needed by various internal departments 7.Ability to assist in maintaining the flow of accurate data sets to various tools that allow stakeholder access to information in a self-service manner, including Deerwalk, SSRS, and other tools as introduced. 8.Analyzes data to forecast and interpret potential trends in population health, and to ask/answer questions about medical claims, membership, care management, utilization management, etc. 9.Assists in creating graphs and charts for presentations to internal and external stakeholders. 10.Follows departmental policies and procedures in preparation of both recurring/compliance reports and ad hoc reports. 11.Attends meetings where reporting and analytics expertise is needed and represents the department in both internal and external settings. 12.Adheres to reporting deadlines for assigned reports. Other job duties: 1.Ability to learn to write SQL code using multiple tools such as SQL Server Management Studio or GUI programs that assist with developing queries and reports. 2.Ability to work independently 3.Good communication and interpersonal skills 4.Organized, detail-oriented, and ability to multi-task 5.Team player with a positive attitude and a focus on business issues 6.Willingness to learn and become competent on operational systems (e.g. Claims, Care Management, CRM, etc.) as needed for job performance. 7.May perform other duties in addition to those outlined in this job description.
QUALIFICATIONS
Required Experience: 1.Must have proven problem solving and critical thinking skills. 2.Light experience in writing SQL statements or using a graphical user interface tool that writes SQL statements. 3.Intermediate to Advanced level knowledge of Microsoft Office Suite including Excel, Word. 4.Experience presenting technical data and information to non-technical users. License/Certifications: N/A Required Education: BA/BS in computer science, statistics, and/or public health or related field.</t>
  </si>
  <si>
    <t>The HSC Health Care System
3.3</t>
  </si>
  <si>
    <t>The HSC Health Care System</t>
  </si>
  <si>
    <t>SQL Data Engineer</t>
  </si>
  <si>
    <t>$67K-$119K (Glassdoor est.)</t>
  </si>
  <si>
    <t>Overview
ProSphere is seeking an experienced SQL Data Engineer to provide highly specialized applications and operational analysis. The Engineer assists with planning and supporting network and computing infrastructure and has knowledge of networking technologies. The Engineer is cognizant of all phases of software development with emphasis on the planning, analysis, modeling, simulation, testing, integration, documentation, and presentation phases. This is full-time position located in Austin, TX. Veterans are encouraged to apply.
Responsibilities
Develop, implement and maintain a scalable data management architecture to support the storage and querying of large datasets
Create and maintain data pipelines to automate the processing of large data sets
Help design and maintain efficient data collection workflows with other groups within the company
Manage and perform data analysis to identify data quality issues
Propose new technologies that could improve the way data is handled
Manage data security and provide efficient access to engineering teams
Communicate technical data and approaches to both technical and non-technical audiences
Perform Database maintenance
Building and analyzing dashboards and reports
Evaluating and defining metrics and perform exploratory analysis
Monitoring key product metrics and understanding root causes of changes in metrics
Empower and assist operation and product teams through building key data sets and data-based recommendations
Automating analyses and authoring pipelines via SQL/python based ETL framework
Qualifications
Master's Degree in Computer Science, Electronics Engineering or other engineering or technical discipline is required (10 years of additional relevant experience may be substituted for education)
5+ years' relevant experience as a data engineer or SQL developer.
Expertise in Relational Database Management Systems (RDMS) with proficiency in TSQL and PL/SQL.
Experience in Data Platform Tools such as SSIS, SSDT, SSMS, TOAD and Visual Studio.
Experience working in an environment using CRISP-DM and Agile methodology.
Experience in Data Engineering concepts such as ETL, ELT, performance optimization/tuning and automation of process flows.
Hands on experience writing SQL scripts, DDLs and stored procedures to perform simple to complex analysis.
Strong Communication, Presentation and Facilitation Skills. Must be able to explain data quality issues and impacts to a non-technical audience.
Strong and creative analytical skills to integrate and extract meaningful information from the data available.
Strong knowledge of data visualization tools such as PowerBI and Tableau.
Experience working with cloud computing such as Azure/AWS, cloud architecture, Hadoop, Github/Gitbash preferred.
Hands on experience with Python/R and working with Big Data is a plus.
Physical Demands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
It is ProSphereâ€™s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</si>
  <si>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Pro-Sphere Tek
3.4</t>
  </si>
  <si>
    <t>Pro-Sphere Tek</t>
  </si>
  <si>
    <t>$72K-$117K (Glassdoor est.)</t>
  </si>
  <si>
    <t>Job Title:
Data scientist
Location:
Ameritas Life-Cincinnati-OHCN2
Area of Interest:
Information Technology
Full-Time/Part Time:
Full-time
Job Description:
Deepen understanding and usage of data across the enterprise.
At Ameritas, fulfilling life is what we do daily. We continuously strive to help our customers and employees enjoy life at its very best by reducing uncertainty, helping grow assets and protecting what is most cherished. We're here to help people put worry behind and the future ahead and help enable a life that's rich in family, happiness, health and financial security. When lives are fulfilled, our mission is fulfilled.
Ameritas Life Insurance Corp is seeking a Data scientist to drive the business by collecting and analyzing customer and operational data to deepen the understanding of the customer behavior across all channels.
Essential Job Functions
Work directly with the business to understand their questions, business processes, programs and/or initiatives, then identify how analytical solutions could help deliver value for them.
Learn and understand the insurance industry, practices, standards and concepts for all business lines to determine how they are interrelated and the impact on data integration
Determine necessary data sets and translate data into viable insights and business recommendations
Responsible for utilizing software best practices, creating models, algorithms and modern techniques
Utilizes extensive research and problem-solving skills that includes descriptive and predictive analytics
Understand data collection capability in all business systems and recommend enhanced business processes
Implement predictive modeling to create actionable outcomes
Assist in automating data wrangling, iterative solution search and operationalization of models, working alongside data architects.
Provide analytical support and guidance, through database querying, third-party vendor reporting and external partner reports, across the enterprise
Work with cross-functional teams to resolve data discrepancies and system issues
Communicate with and present to managers from all levels of the business, both internal and external
Requirements
Bachelor's degree or equivalent amount of experience required, preferably in a quantitative field such Data, Computer Actuarial Sciences, Engineering, Statistics or Mathematical degrees
4+ years of relevant experience in the areas listed below, or equivalent combination of education and experience.
Experience programming in R, SQL, Python
Knowledge of statistical areas such as ANOVA, multiple regression, timeseries modeling, principal component analyses, decision trees, clustering, etc.
The ability to handle missing data through an algorithmic approach such as multiple imputations to enable insights in sparse and messy datasets
Experience coding and maintaining predictive algorithms
Strong research, statistical, analytical, processing and mathematical skills with ability to structure and conduct analysis
Fluency with analytics platforms like SAS, DSX or SPSS, Data Robot, Alteryx, etc.
Motivated and self-directed - will seek out answers rather than waiting to be told what to do
Disposition for data detective work a plus
Strong written and verbal skills
Possess strong time management skills, as you will be managing multiple projects at once
We are Ameritas: proud to say we're in the business of fulfilling life.</t>
  </si>
  <si>
    <t>Ameritas Life Insurance Corp
3.0</t>
  </si>
  <si>
    <t>Ameritas Life Insurance Corp</t>
  </si>
  <si>
    <t>Lincoln, NE</t>
  </si>
  <si>
    <t>$78K-$126K (Glassdoor est.)</t>
  </si>
  <si>
    <t>POSITION TITLE
Data scientist
LOCATION
Raleigh, NC
YOUR ROLE
Genworth Mortgage Insurance is looking for motivated and talented individuals with a background in data and analytics to work on insurance focused analytics problems. The Data scientist will report to the Senior Manager of Data Science and provides analytical cross-functional support through effective use of predictive analytics and forecasting methods to improve operational visibility and efficiencies. This is a dynamic and challenging opportunity to apply the latest tools and methods in Big Data and Data Science to a variety of business problems.
YOUR RESPONSIBILITIES
Research current processes and proactively identify emerging needs for analytic models
Develop supervised (regression and classification) and unsupervised (e.g. clustering and segmentation) models
Evolve and advance a customer behavioral segmentation model, building marketing, sales and product predicative models, analyzing results and movements of segments/clusters and providing business insights to grow the companys market share and revenue
Design, create and implement advanced analytics and forecasting models to optimize business processes. Provide insights for decision making through the use of ML, traditional statistical modeling and BI.
Perform monthly reporting of some key metrics as a part of advanced business intelligence support to functional areas (e.g. building Tableau dashboards or providing automated reports and decks)
Partner with IT and Enterprise Data Management Organization (EDMO) teams on the evaluation of data assets and their proper use
Become a trusted analytical partner to the functional areas of support (Marketing, customer solutions, Underwriting, Loss Mitigation, Pricing) and collaborate on the development and planning of analytic projects in response to business needs
Develop and perform preliminary exploratory analysis on datasets associated with building advanced ML models. Ability to work with structured and unstructured data.
YOUR QUALIFICATIONS
Masters degree in a quantitative research field
4+ years business analytics and business support functions experience
4+ years of experience in one or more of the following statistical / analytic languages such as Python (Pandas, Scikit-Learn), Apache Spark (or PySpark), Hive, and Scala in a cloud computing environment
4+ years of experience in one or more of the following: database query and management tools (SQL, Spark, Preseto/Athena/Hive / HQL etc.)
Hands-on experience with advanced analytics like logistic regression, time series, forecasting, optimization, and other predictive modeling techniques. ML experience and knowledge of ML platforms, libraries and programming.
Hands-on experience working with advanced BI tools, dashboard experience with visualization and automation tools, Tableau experience preferred
AWS certification or proven experience in a cloud computing environment such as, Databricks, Azure, Cloudera, Hortonworks, Google Cloud, Anaconda etc.
Some experience with legacy analytics software such SAS or willingness to learn the basics
Ability to translate business needs into technical requirements and articulate analytic solution to get business buy-in
Ability to influence decision makers and drive consensus
ADDITIONAL QUALIFICATIONS
Experience or background in customer focused fields including marketing, sales, customer research and product management
Ability to perform complex day-to-day ETL tasks such as data gathering, data cleaning, wrangling, coding or programming, business and analytics requirements gathering, and data analysis
Experience with large analysis datasets and enterprise scale database systems (e.g. Large Hadoop, Redshift, Hive, SQL tables etc.)
WHY WORK AT GENWORTH
We have a real impact on the lives of the people we serve
We work on challenging and rewarding projects
We give back to the communities where we live
We offer competitive benefits including:
Medical, Dental, Vision, Flexible Spending Account options beginning your first day
20 days of Choice Time Off your first full year
11 Paid Holidays
40 hours of volunteer time off
401K Account with matching contributions
Tuition Reimbursement and Student Loan Repayment
Paid Family Leave
Child Care Subsidy Program
COMPANY
Genworth Financial, Inc. is a leading insurance holding company committed to helping families achieve the dream of home ownership and address the financial challenges of aging through its leadership positions in mortgage insurance and long-term care insurance. Headquartered in Richmond, Virginia, Genworth traces its roots back to 1871.
Genworth Mortgage Insurance, headquartered in Raleigh, North Carolina, is a global mortgage insurer with a major presence in the United States, Canada, and Australia. With origins dating back to 1980, Genworth Mortgage Insurance provides primary mortgage guaranty insurance coverage on residential mortgage loans, as well as mortgage pool insurance policies that enhance insurance coverage for various types of mortgage-related securities. Our mortgage insurance can help individuals secure low down payment loans and realize the dream of home ownership faster even for the first time.
We know we cant deliver on our mission unless we deliver for our employees. Thats why were committed to creating a work environment that fosters inclusion, excellence, improvement and connection. We know each employee contributes in their own unique way and were dedicated to supporting every one of them to help them reach their full potential.</t>
  </si>
  <si>
    <t>Genworth
3.7</t>
  </si>
  <si>
    <t>Genworth</t>
  </si>
  <si>
    <t>Raleigh, NC</t>
  </si>
  <si>
    <t>MetLife, Northwestern Mutual, Prudential</t>
  </si>
  <si>
    <t>Sr. Data scientist, Cyber-Security LT Contract</t>
  </si>
  <si>
    <t>$116K-$194K (Glassdoor est.)</t>
  </si>
  <si>
    <t>SUMMARYSenior Data scientist will assist the core Cybersecurity team in the overall data strategy for Security products and in-house solutions to consolidate vulnerabilities across the enterprise.
They will provide technical expertise and leadership on designing and developing statistical/machine learning models to analyze multiple data sets in a big data environment. This will involve leading, developing, and deploying a robust cyber-security vulnerability data strategy.
RESPONSIBILITIES
Lead data engineering with proven techniques, including design, development, and efficacy testing
Apply statistical, machine learning and big-data techniques to security, specifically in anomaly detection, pattern recognition, behavior-based analysis, and correlation
Responsible for designing, deploying, and maintaining mission critical security analytics solutions to make vulnerability data more actionable for remediation
Creates prototypes in a lean/agile manner in order to influence product direction
Documents development efforts through system design flows, data models, etc.
REQUIREMENTS
Ph. D. or Masters in Computer Science, Math, Statistics, or related quantitative discipline
3+ years experiences as Data scientist with strong fundamentals in applied statistics and probability
Extensive experience designing and executing machine learning models and applications
Working experience in big data environment including AWS, Apache Spark, and Hadoop
Programming language experience including Python/scikit-learn/matplotlib, R, Scala or Java
Experience devising and driving applied research projects from proof-of-concept through implementation
Experience with manipulating data and ETL in parallel processing and distributed computing environments
Excellent presentation and communication skills</t>
  </si>
  <si>
    <t>Phila, PA</t>
  </si>
  <si>
    <t>$83K-$133K (Glassdoor est.)</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</si>
  <si>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t>
  </si>
  <si>
    <t>Trace Data
3.9</t>
  </si>
  <si>
    <t>Trace Data</t>
  </si>
  <si>
    <t>Oakland, CA</t>
  </si>
  <si>
    <t>Santa Ana, CA</t>
  </si>
  <si>
    <t>Insurance Financial Data Analyst</t>
  </si>
  <si>
    <t>$45K-$82K (Glassdoor est.)</t>
  </si>
  <si>
    <t>DESCRIPTION
Clearwater AnalyticsÂ® is a global SaaS solution for automated investment data aggregation, reconciliation, accounting, and reporting. Clearwater helps thousands of organizations make the most of investment portfolio data with cloud-native software and client-centric servicing. Every day, investment professionals worldwide trust Clearwater to deliver timely, validated investment data and in-depth reporting.
Clearwater aggregates, reconciles, and reports on more than $3.5 trillion in assets across many Fortune 500 clients.
Position Details
Clearwater Analytics is looking for an Insurance Financial Data Analyst to join our Data team. This analyst role ensures that monthly, quarterly and annual reports are accurate and delivered on time to our clients. Generally, these analysts will split their time between report delivery and research. Analysts are responsible for investigating inconsistencies and errors on regulatory reports and working with other members of the team to correct errors before the final reports are delivered each month. Following report delivery, analysts research answers to questions about the reports which are relayed through client services.
Responsibilities
Work closely with client services and development departments to ensure the timely and accurate delivery of Insurance reports each month
Reconcile Insurance reports using a state of the art web-based tie-out system and answer related questions
Look for patterns of errors to identify possible common causes
Research accounting guidance to support client services in responding to client questions
Continuous learning and improvement in a constantly changing work environment
REQUIREMENTS
Knowledge of STAT and NAIC guidance
Excellent verbal and written communication skills
Strong organizational and interpersonal skills
Strong problem solving and math skills
Strong skills with Excel such as VLookUp, SUMIF, Pivot Tables, and Ribbon Utilization
Bachelor's degree in related area of study
Desired Experience and Skills
Investment accounting experience, CPA preferred
Knowledge of fixed income investments
Securities or financial markets experience
SQL query writing skills
What we offer:
Headquarters in the heart of downtown Boise
Business casual atmosphere in a flexible working environment
Team focused culture that promotes innovation and ownership
Access to cutting edge investment reporting technology and expertise
Continual learning, professional development and growth opportunities
Competitive salary and benefits package; including health, vision and dental
Additional benefits including PTO, 401(k) with 4% employer match</t>
  </si>
  <si>
    <t>Clearwater Analytics
4.2</t>
  </si>
  <si>
    <t>Clearwater Analytics</t>
  </si>
  <si>
    <t>Boise, ID</t>
  </si>
  <si>
    <t>$83K-$135K (Glassdoor est.)</t>
  </si>
  <si>
    <t>ONLY GCCITIZEN OPTEAD (more than 1-year validity) Must-Have Business Skills bull Seasoned Data scientist with 5+ years of experience developing analytical dashboards, solutions and strategy across digital marketing platforms and social ecosystems bull In-depth knowledge of digital analytics data, measurement, methodologies and industry standards. Technical Skills bull Strong working knowledge of SQL, Teradata preferred bull Extremely proficient with Tableau and other Data Visualization tools bull Strong working knowledge of process automation using a scripting language (R Python) bull Solid understanding of fundamental statistical concepts and measurement methodologies bull Web Analytics (Adobe preferred)</t>
  </si>
  <si>
    <t>Tekvalley, Corp.
4.0</t>
  </si>
  <si>
    <t>Tekvalley, Corp</t>
  </si>
  <si>
    <t>$70K-$122K (Glassdoor est.)</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</si>
  <si>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Bachelorâ€™s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</si>
  <si>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BWX Technologies
3.5</t>
  </si>
  <si>
    <t>BWX Technologies</t>
  </si>
  <si>
    <t>Oak Ridge, TN</t>
  </si>
  <si>
    <t>Lynchburg, VA</t>
  </si>
  <si>
    <t>$70K-$132K (Glassdoor est.)</t>
  </si>
  <si>
    <t>The Data Engineer will work with the data Analyst and project managers to determine logical and physical database designs for new analytics models. The Data Engineer will be responsible for expanding and optimizing our data and data pipeline architecture, as well as optimizing data flow and collection for cross functional teams. The Data Engineer will support database architects, data analysts and Data scientists on data initiatives and will ensure optimal data delivery architecture is consistent throughout analytics ongoing projects.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Create and maintain optimal data pipeline architecture
Assemble large, complex data sets that meet business requirements
Build analytics tools that utilize the data pipeline to provide actionable insights into operational efficiency, financial reports and other key business performance metrics
Work with stakeholders including the Engineering and Analytic teams to assist with data-related technical issues and support their data infrastructure needs
Create data tools to support business informational technology process
Work with the data analytics team to strive for greater functionality in our data systems
Perform other related duties as required and assigned
Demonstrate behaviors which are aligned with the organizationâ€™s desired culture and values
Moderate experience working with relational databases, query authoring (SQL) as well as working familiarity with a variety of databases.
Moderate knowledge of AWS cloud services: EC2, EMR, RDS, Redshift
Experience with object-oriented/object function scripting languages: Python, Java, C++
Experience building and optimizing AWS data pipelines, architectures and data sets.
Strong project management and organizational skills.
Moderate skill in business intelligence tools such as Tableau or Qlik
Moderate skills with MS Office, including Excel &amp; PowerPoint
Must be a team player with strong attention to detail and able to work independently
Proven track record at delivering timely and accurate information in a fast-paced environment
Excellent critical thinking, problem solving, and mathematical skills, and sound judgment
Strong business acumen and ability to interface with executive management</t>
  </si>
  <si>
    <t>Agoura Hills, CA</t>
  </si>
  <si>
    <t>Data Engineer I - Azure</t>
  </si>
  <si>
    <t>$54K-$101K (Glassdoor est.)</t>
  </si>
  <si>
    <t>Youâ€™re not likely to find another company like Vermeer. Our people are from all walks of life in locations around the world, rolling up our sleeves and getting tough work done every day. Together. Weâ€™re a family-owned and operated company with an unmatched culture, one that is built on the belief that every Vermeer team member has real, personal impact â€“ on our people, our customers and our world. Whoever you are and where you are in your career, Vermeer helps you be Equipped to Do MoreÂ®.
Job Summary
Work Shift
1 - First ShiftThe Data Engineer I develops and operates data processing solutions to support large and complex use cases throughout the enterprise. This position cleans, transforms, aggregates, and organizes data. The Data Engineer I builds robust, fault-tolerant data pipelines that collect and deliver data to distributed systems.
Essential Duties and Responsibilities include the following. Other duties may be assigned.
1. Demonstrate the Vermeer characteristics of caring culture, demonstrating agility, customer focused, and stewardship and model the associated behaviors.
2. Implement data ingestion techniques for real time and batch processes for structured and unstructured data sources.
3. Understand complex business requirements and build end-to-end and simplified enterprise information architecture solutions.
4. Follow best practices and security standards for all data, including personally identifiable data.
5. Ensure solutions adhere and conform to business requirements, data integrity standards, and Software Development Lifecycle (SDLC).
6. Ability to work in an Agile project methodology. Participate in project planning sessions, review requirements and functional specifications.
Education and/or Experience
- Bachelorâ€™s degree in Computer Science, Computer Engineering, Data Engineering, Data Science, Informatics, or related field.
- Previous data integration experience preferred.
Other Skills and Abilities
- Experience with relational databases, SQL queries, relational and dimensional data modeling, and data warehouses.
- Ability to use and create web services and other integration technologies (REST, XML/JSON, SOAP, .NET).
- Ability to exhaustively test and debug work products.
- Strong attention to detail.
- Ability to deliver creative solutions to complex business problems.
- Ability to be highly adaptable, a fast learner, and resourceful.
- Demonstration of good verbal and written communication skills, to communicate technical information to non-technical personnel.
- Demonstration of excellent interpersonal skills with ability to interact with diverse personalities.
- Demonstration of self-initiative with the ability to execute tasks with minimal supervision.
Travel
Up to 5% domestic and/or international travel by car or plane may be required.
AZURE SPECIFIC DUTIES AND RESPONSIBILITIES
Working knowledge of Data architecture and enterprise data modeling principles.
Experience in designing solutions utilizing, SQL Server, Azure SQL DW and Big Data platforms (i.e. Azure Data Lake, Azure Data Factory).
Knowledge of Azure SQL, and other Azure offerings centered around Data and Analytics (Azure Machine Learning, Data Lake, Data Factory, Streaming Analytics, Table Storage, Hadoop, etc.)
All qualified applicants will receive consideration for employment without regard to race, color, religion, gender, gender identity, sexual orientation, national origin, age, disability or veteran status.</t>
  </si>
  <si>
    <t>Vermeer
3.9</t>
  </si>
  <si>
    <t>Vermeer</t>
  </si>
  <si>
    <t>Pella, IA</t>
  </si>
  <si>
    <t>Caterpillar, John Deere, CNH Industrial</t>
  </si>
  <si>
    <t>$68K-$112K (Glassdoor est.)</t>
  </si>
  <si>
    <t>Must Have: ? 10+ years of experience in Analytics and Data Science ? Excellent understanding of machine learning techniques and algorithms, such as k-NN, Naive Bayes, SVM, Decision Forests, ARIMA, Clustering, Text Analytics, NLP, Regression Models, Segmentations etc with interconnections to Static and Dynamic Video data ? Fair understanding of GRP / TRP inputs along with Viewership aggregation ? Experience with data science toolkits, such as R/Python Programming - (Scikit KLearn, keras etc) ? Vizualization tools like - Tableau / R shiny / Py charm ? SQL know how ? A Thorough Command on Statistics &amp; Analytical Applications in M&amp;E domain ? Ability to Time Frame Business Issues to Deliver Analytics Solutions ? Very Good Understanding of Analytical Processes and SOP's and its interconnectivity + Product Perspective to Deployment of Models. ? Excellent knowledge of the data validation, data preparation, data visualization for the analytical models ? Must have Delivery Experience. Soft Skills: ? Excellent written and verbal communication skills and ability to work in a team ? Outstanding analytical and problem-solving skills Excellent client presentation
Job Segment: Database, Scientific, SQL, Technology, Engineering</t>
  </si>
  <si>
    <t>L&amp;T Infotech
3.5</t>
  </si>
  <si>
    <t>L&amp;T Infotech</t>
  </si>
  <si>
    <t>San Ramon, CA</t>
  </si>
  <si>
    <t>Mumbai, India</t>
  </si>
  <si>
    <t>Infosys, Accenture, Capgemini</t>
  </si>
  <si>
    <t>Information Security Data Analyst</t>
  </si>
  <si>
    <t>$42K-$74K (Glassdoor est.)</t>
  </si>
  <si>
    <t>PRIMARY PURPOSE:
In conjunction with the Information Security team,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1.Uses a combination of software tools, statistical analysis, critical thinking, programming and/or scripting, and web research to analyze large, complex sets of data related to Information Security data, including vulnerability and compliance scans.
2.Conducts routine and ad hoc data extraction, analysis, charting and reporting to inform data-based decision making for management.
3.Extracts information security data from multiple sources and inspects, cleans and models the data to discover useful information for the Department.
4.Identifies, analyzes, and interprets trends, patterns, and outliers in complex data.
5.Quantifies the impact and assesses the severity of data issues.
6.Proposes and assists in the development of innovative ways of presenting complex data and metrics.
7.Monitors systems and tools for malicious activity, providing appropriate correlation of threats across the entire enterprise.
8.Partners with business and functional units to create and maintain the bankâ€™s Business Continuity, Disaster Recovery Plans, and Incident Response Plan.
9.Assists the Information Security team with implementing appropriate monitoring and testing to ensure the Bankâ€™s information security protocols are adhered to across the organization.
10.Maintains information security documentation including procedures, processes and guidelines that are implemented to ensure the organizationâ€™s information security safety and soundness and compliance with all applicable banking regulations.
11.May assist in the creation and maintenance of information security procedures designed for business and technology units to establish and maintain a compliant, risk-focused information security platform.
12.Has understanding of security solutions such as SEIM, IPS/IDS, End Point Security, Network Security, Database Security, Firewalls, Cloud Proxy, Network Admission Control and Network Segregation to identify security risks.
13.Maintains ongoing communications with IT peers to ensure enterprise-wide understanding of information security goals, to solicit feedback and to foster co-operation.
14.In concert with the Information Security Team, ensures appropriate systems and controls exist to protect the confidentiality, integrity and availability of data residing on or transmitted to/from/through enterprise workstations, servers and other systems and in databases and other data repositories.
15.Maintains current knowledge and understanding of the information security industry including awareness of new or revised security solutions, improved security processes and the development of new attacks and threat vectors.
16.In concert with the Information Security Team, executes the deployment, integration and initial configuration of all new and enhanced information security solutions with IT partners in accordance with standard best operating practices and the enterpriseâ€™s documented information security procedures.
17.Active participant in Incident Response Plan tabletop exercises.
18.Creates/Maintains vulnerability scans, and then analyze data and integrate into reporting and dashboard creation.
19.Has input on security policies, controls and cyber incident response planning.
20.Ensures continued compliance with laws and applicable regulations.
21.Chooses and recommends security products, as necessary.
22.Assists in the coordination of electronic discovery and digital forensic investigations.
JOB SPECIFICATIONS:
Knowledge, Skills&amp; Abilities
â€¢Working knowledge of information systems&amp; technology audit processes and procedures.
â€¢Demonstrated ability to understand complex security issues.
â€¢Proven ability to successfully partner with internal clients and vendors to align strategy with deliverables, identify business challenges and develop alternatives to mitigate.
â€¢Working knowledge of SQL preferred.
â€¢Understands the IT threat landscape for banking and financial services industry.
â€¢Strong service management and service delivery orientation.
â€¢Strong written, oral, and interpersonal communication skills.
â€¢Ability to present ideas in user-friendly language to a variety of constituent audiences.
â€¢Proven ability to work within a changing environment and lead the implementation of change.
â€¢Ability to assess the impact or potential impact of change management initiatives of various sizes and degrees of complexities on business financials and performance.
â€¢Ability to effectively prioritize and execute tasks in a high-pressure environment.
Experience&amp; Education
â€¢Bachelorâ€™s degree in related discipline or equivalent work experience required.
â€¢Minimum 4 years of progressively responsible professional experience in an information technology environment with demonstrated experience core security concepts and data analysis.
â€¢Experience implementing system solutions in a banking environment preferred.
â€¢Experience with data presentation via a dashboard preferred.
â€¢Industry recognized Infosec certifications such as CompTIA Security+, GSEC, CISSP: Certified Information Systems Security Professional, CISM: Certified Information Security Manager, strongly desired.
Internal and External Contacts
â€¢Extensive external contact with equipment and service suppliers.
â€¢Internal contacts are with all department managers, senior management and directors on an ongoing basis.
Working Conditions/Physical Requirements
Office environment. Ability to operate computer. Ability to communicate in order to exchange simple to complex information with individuals and groups. Ability to travel throughout Bank footprint.
Equal Opportunity Employer
Minorities/Females/Veterans/Individuals with Disabilities/Sexual Orientation/Gender Identity
For Recruiting Agencies
OceanFirst Bank does not accept agency resumes submitted by third-party vendors unless a valid agreement has been signed and the OceanFirst Bank Talent Acquisition Team has granted authorization for submissions regarding a specified position. Please do not forward resumes to us, OceanFirst Bank employees or any other company location. OceanFirst Bank is not responsible for any fees related to unsolicited resumes.</t>
  </si>
  <si>
    <t>OceanFirst Financial
4.3</t>
  </si>
  <si>
    <t>OceanFirst Financial</t>
  </si>
  <si>
    <t>Red Bank, NJ</t>
  </si>
  <si>
    <t>Toms River, NJ</t>
  </si>
  <si>
    <t>$95K-$161K (Glassdoor est.)</t>
  </si>
  <si>
    <t>Overview
At Sothebyâ€™s we use data science to unravel the secrets of art and luxury commerce space. This enables us to efficiently scale the marketplace business for our clients. In this role, you will utilize a unique set of data to model rich dynamics critical for business functions. You will work in a team of data engineers, machine learning engineers, infrastructure engineers, and product managers to build and deliver data science products that unlock supply and predict demand in the Sothebyâ€™s marketplace.
Responsibilities
What you'll do:
* Work on the end-to-end data science pipeline: from data collection and cleaning, to experimenting with predictive models, to deployment of the results
* Perform exploratory data analysis and write data pipelines to improve data quality for downstream tasks
* Train models to understand and predict price dynamics of artworks and other luxury commerce categories
* Build recommender systems for artworks and other luxury commerce categories, to deliver a personalized experience to clients
* Develop off-line evaluation metrics and craft real-world tests to measure modelâ€™s efficacy
* Build production data pipelines and services on Google Cloud Platform to deploy data science products
* Collaborate closely with data engineers, machine learning engineers, infrastructure engineers
* Work from our office in New York City, and contribute to the product vision for reshaping a 300-year old industry through automation and data science
Qualifications
Who you are:
* M.S. in CS, EE, Stats or other quantitative field
* Strong understanding of statistics and machine learning
* Experience working with and designing machine learning/deep learning models, and a documented history of code or research accomplishments
* Highly proficient in at least one of the following programming languages for data engineering and data science: Python, C++, or Java. (Experience in Python preferred)
* Friendly, hard-working, collaborative, and able to multitask are musts in our lean team</t>
  </si>
  <si>
    <t>Sotheby's
3.6</t>
  </si>
  <si>
    <t>Sotheby's</t>
  </si>
  <si>
    <t>Auctions &amp; Galleries</t>
  </si>
  <si>
    <t>$76K-$126K (Glassdoor est.)</t>
  </si>
  <si>
    <t>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 / Tableau / 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t>
  </si>
  <si>
    <t>Vanda Pharmaceuticals
2.3</t>
  </si>
  <si>
    <t>Vanda Pharmaceuticals</t>
  </si>
  <si>
    <t>Data scientist, Senior</t>
  </si>
  <si>
    <t>$108K-$176K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</si>
  <si>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is seeking a Data scientist (Senior)) in the role of the Maritime Safety Office.This position is to provide both digital and hardcopy maritime products, services, and data to support worldwide Safety of Navigation. Without accurate and up-to-date nautical products, military platforms are at increased risk when they conduct operations, transport personnel and deliver material. The U.S. Navy has made it clear to NGA that it will continue to require both digital and hard copy maritime products for the foreseeable future. Services procured under this contract will primarily support the production and maintenance of Maritime GEOINT at NCE facilities.
Responsibilities include: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Conduct undirected research and frame open-ended industry / customer questions
Recommend cost-effective changes to existing procedures and strategies
Create / maintain tools to extract features from a variety of sources including raster to vector,
vector to vector, text to vector, and text to database.
Write / maintain Python Scripts in ARCGIS to improve efficiency of the production process.
Support Business Processing Re-Engineering
Perform Data Conversion/migration
Perform Business Analytics
Work with the Government on new production capabilities / services
Strong data management skills, including SQL, NoSQL (MongoDB), and RDF
(triplestore/graph) databases
Linux experience
Basic Qualifications:
Strong data management skills, including SQL, NoSQL (MongoDB), and triplestore/graph databases
Experience createing and managing ETL processes using Ni-Fi or similar software using both structured and
unstructured data
AWS experience, particularly with EC2, S3, Cloudwatch, RDS
Experience with data visualization tools
Experience with or working knowledge of ElasticSearch or similar
Perform ad-hoc analysis and present results in a clear manner
Desired Skills:
Experience with combining digital cartography, computer technology, GIS, cartographic and geospatial
production techniques, remote sensing, photogrammetry, and digital data formats.
Ability to clean / prune data to discard irrelevant information
Ability to examine data from a variety of angles to determine hidden value, weaknesses, trends, and / or
opportunities
Advanced knowledge of ESRI ArcGIS and ArcServer.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</si>
  <si>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$130K-$208K (Glassdoor est.)</t>
  </si>
  <si>
    <t>CK-12â€™s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Extract and Analyse the large volume of data deeply to understand and deduce a wide range of information about our users
Transform these insights into actionable reports (~50% of your time would be involved in this activity)
Anticipate userâ€™s needs based on their past actions, collaborative filters and other data analytics techniques to create highly engaging experiences that increase usage (for new and repeat users) of CK-12 and at the same time increase learning outcomes for our users
Communicate data insights to the team and recommend concrete actions and inferences to the team
Provide technical expertise in statistical analysis, mathematical modeling, data mining/machine learning
Institutionalize user analytics in processes and decision making, both strategic and tactical that will drive to achieve CK-12 mission
Develop a sound understanding of the Education and Ed Tech market, competitive landscape, industry-wide data, and benchmarks, and create yardstick/milestones for the organization to set or beat
Analytics is part of our DNA and whatever features we build (or the ones that are live currently) capture enough meaningful analytics for future data mining
Develop a strong understanding of K-12 content, pedagogies, student learning habits to analyze and inform about content and product effectiveness
Develop a strong understanding of teacher and student needs, desires and workflows to inform data analytics and analysis
Have fun while driving innovation through data by challenging the status quo in education and learning and providing creative data-based solutions
REQUIREMENTS
5+ years of experience as a Data scientist
Proficiency in SQL or NoSQL and handling large and messy datasets
Proficiency in data visualization software and/or libraries (e.g. Tableau, Periscope, matplotlib, etc)
Proficiency in Pandas, SAS, R, Matlab or other analytics/data mining package
Experience with mathematical, statistical, and scientific modeling skills
Experience in segmentation building, predictive analytics, and statistical modeling
Adept at problem-solving using both textbook methods and novel viewpoints
Able to work in tandem with business partners and engineering to formulate and solve tractable projects
Able to translate high-level directions into practical projects and lead/drive their completion with minimal supervision
Be a data enthusiast and a data skeptic; we need both.
Excellent interpersonal, written, and verbal communication skills
Bachelorâ€™s or Masterâ€™s degree in Computer Science or quantitative discipline
Able to look outside the organization for new datasets and formulate best practices and metrics to showcase CK-12 capabilities
ADDITIONAL DESIRED SKILLS
Experience with NoSQL platforms, especially MongoDB (a huge plus)
Experience with data engineering (Map Reduce platforms, data pipelining, etc)
Experience at EdTech company or K-12 Educational landscape
HOW TO APPLY
Submit your resume to ml@ck12.org with â€œSenior Data scientistâ€ in the subject line.
It is a full-time position at our office in Palo Alto, CA (no telecommuting)
The applicant must be authorized to work in the US for any employer</t>
  </si>
  <si>
    <t>CK-12 Foundation
4.1</t>
  </si>
  <si>
    <t>CK-12 Foundation</t>
  </si>
  <si>
    <t>K-12 Education</t>
  </si>
  <si>
    <t>CONSULTANTâ€“ DATA ANALYTICS GROUP</t>
  </si>
  <si>
    <t>$37K-$68K (Glassdoor est.)</t>
  </si>
  <si>
    <t>CONSULTANTâ€“ DATA ANALYTICS GROUP
Opinion Dynamics advances knowledge to address emerging energy and social issues
through sound and insightful research. Our inter-disciplinary team of consultants provides actionable research to support the needs of our clients, which include electric and gas utilities, regulators, and stakeholders. Our research and consulting services inform program planning and design, performance assessment, and optimization of energy efficiency, demand response, and renewable energy programs. Our company fosters innovative thought, collegiality and growth opportunities for our employees. The Data Science Group within Opinion Dynamics is especially focused on technical, quantitative aspects of our analysis services.
Responsibilities
What weâ€™re looking for:
Opinion Dynamics seeks a new team member to join our Data Analytics group to solve complex data management questions in support of energy policy evaluations. Our ideal candidate enjoys data mining and data munging, is a problem solver, and is excited to work with a multidisciplinary team of Data scientists, statisticians, data analysts, and programmers.
Qualifications
What youâ€™ll need:
Minimum Bachelorâ€™s degree in quantitative social science, statistics, political science, economics, computer science and data management or related field
Two or more yearsâ€™ work experience in data management, ideally developing and maintaining databases, data ingestion, cleaning, summarizing, aggregation and manipulation
Strong programming skills in one or more programming languages (R, Python, Java, SQL, go, Scala, etc.)
Experience importing, cleaning and manipulating large datasets (500,000+ records) using one or more statistical packages (R, Python, STATA) and identifying, summarizing and effectively correcting data inconsistencies, as well as clearly documenting and communicating data exploration and cleaning decisions while assessing their effect on resulting data structures and possible analyses
Experience conducting econometric modeling or statistical regression analysis
Demonstrated track-record of thinking critically about your work and clearly communicating with other project staff and managers about your work
Demonstrated interest in the energy field, energy policy, or building science
Ability to juggle and prioritize multiple tasks and deadlines simultaneously and flexibly
Two or more yearsâ€™ work experience in data analysis, ideally evaluating energy efficiency programs and/or performing other forms of longitudinal data analysis, OR higher educational attainment with relevant coursework
Beneficial:
Experience analyzing IoT data
Strong statistical analysis and modeling skills preferably using R or Python
Experience with model validation techniques
Experience with machine learning methods
Demonstrated aptitude with data visualization tools and techniques
Experience working with diverse set of teams supporting data needs
How To Apply:
To be considered for this position, please submit your cover letter (required) and resume with â€œData Analytics Consultantâ€ in the subject line. If contacted, please be prepared to provide data analysis and writing samples that clearly demonstrate your experience and aptitude in the areas outlined above, as well as two or more references who can speak to your experience, work orientation, and work ethic.
To be considered for this position, please send your cover letter and resume to:
Careers: Consultant- Data Analytics Group
careersCA@opiniondynamics.com
Please submit a cover letter and resume to CareersCA@opiniondynamics.com.
No phone calls, please. Only those resumes accompanied by a cover letter will be considered. Opinion Dynamics will not provide sponsorship for work authorization for this position. Opinion Dynamics is an affirmative action-equal opportunity employer.</t>
  </si>
  <si>
    <t>Opinion Dynamics
4.2</t>
  </si>
  <si>
    <t>Opinion Dynamics</t>
  </si>
  <si>
    <t>Waltham, MA</t>
  </si>
  <si>
    <t>$52K-$99K (Glassdoor est.)</t>
  </si>
  <si>
    <t>Now Hiring a Data Engineer
As a Data Engineer, you will use cutting edge cloud and data technologies to power the mission of our clients and have the ability to join our team of Data and Cloud professionals and accomplish what others only dream of. Must have the ability to commute to Houston, Texas.
Ability to apply your skills in Azure Cognitive Services, Azure PaaS, data science, data analytics, and data warehousing to pioneer Azure cloud and data services within the DoD, bringing Azure Big Data services to IL4 &amp; IL5.
Work in a team using cutting edge technologies to solve challenging business problems and build solutions
Interact directly with our client(s) to understand their needs and meet, or exceed their expectations by meeting delivery deadlines
Work in an agile environment with participation in daily stand-ups/scrum
Design, write, test, troubleshoot, and document application code
Provide mentorship to junior Developers Learn new technologies and be aware of industry standards, best practices, and trends.
Profile of Success
Bachelor's degree in a related field and six years of experience
Deep knowledge of data ingestion strategies and understanding of the V-dimensions of data (velocity, volume, variety, veracity)
Extensive experience with the Azure storage technologies (Azure Data Lake, Azure SQL Data Warehouse, Azure SQL Database)
Extensive experience with Azure data movement and transformation capabilities (Azure Data Factory, Data Lake Analytics, Data Bricks, Stream Analytics)
Proven experience developing Big Data solutions in the Azure space SQL Server 2014+ experience.
Comfortable with Microsoft SQL data technologies (SSAS/SSIS/SSRS)
Proven ability to work with clients to understand requirements and envision data ingestion solutions
Possess DoD Directive 8140 security certification
Desirable Skills
Microsoft related certifications such as the MCSD/MCSE
Experience with Hadoop-based technologies (HDInsight, Spark, Hive, Pig, Scala, etc.)
Experience with visualization tools such as Power BI or Tableau</t>
  </si>
  <si>
    <t>Applied Information Sciences
4.6</t>
  </si>
  <si>
    <t>Applied Information Sciences</t>
  </si>
  <si>
    <t>$105K-$173K (Glassdoor est.)</t>
  </si>
  <si>
    <t>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organised into three Business Units, each with a distinct strategy and set of objectives contributing to the Groupâ€™s overall mission.
About Swiss Re
The Swiss Re Group is one of the worldâ€™s leading providers of reinsurance, insurance and other forms of insurance-based risk transfer, working to make the world more resilient. It anticipates and manages risk â€“ from natural catastrophes to climate change, from ageing populations to cybercrime. The aim of the Swiss Re Group is to enable society to thrive and progress, creating new opportunities and solutions for its clients. Headquartered in Zurich, Switzerland, where it was founded in 1863, the Swiss Re Group operates through a network of around 80 offices globally. It is organized into three Business Units, each with a distinct strategy and set of objectives contributing to the Groupâ€™s overall mission.
About the role
We are seeking a highly motivated, experienced Data scientist to join a global team of analytics professionals who support the digital transformation of Swiss Re and the insurance industry. You will be primarily based in Armonk with the possibility to occasionally work from other Swiss Re offices (e.g. New York City) and collaborate with stakeholders around the globe.
Your main responsibilities are:
Work closely with internal stakeholders and clients to ideate, develop and deploy innovative analytics solutions
Independently lead and deliver analytics projects while guiding and supervising other analytics specialists
Develop a deep understanding of the business problem to derive suitable analytics approaches and requirements
Build prototypes to validate desirability, viability and feasibility of the proposed approach
Validate, interpret and present findings and solutions to both expert and non-expert audiences
Support full deployment of analytics solutions into operational environments
Continuously monitor relevant industry and technology trends to ensure further development of Swiss Re's analytics capabilities
Promote and share digital &amp; smart analytics knowledge, skills and services internally and externally to drive the digital transformation of Swiss Re and the insurance industry
About the team
The Digital &amp; Smart Analytics (DSA) team supports Swiss Re's business functions and clients in developing state of the art technology solutions leveraging our advanced analytics and data engineering capabilities. DSA works with all business units to implement Swiss Re's tech strategy by generating unique insights, improving operational efficiency and developing new technology driven value propositions. Our integrated global team of analytics consultants, analytics specialists and data engineers enables us to facilitate end-to-end solutions delivery from ideation and prototyping to deployment and run. As Swiss Re's center of competence for smart analytics, DSA further enables the proliferation of advanced data handling capabilities throughout the company.
About You
Technical Requirements:
Advanced degree (master's degree or PhD) with quantitative background (data science, applied mathematics or statistics, computer science, engineering, econometrics or another related field)
5+ years of experience in analytics (machine learning, statistics, natural language processing, computer vision, information retrieval) in research and/or corporate environment.
Experience in at least one scripting or programming language (e.g. Python, R, Matlab, Perl, Java), proficiency in relational databases and SQL (experience with large data sets and distributed computing is a plus).
High level of analytical problem-solving skills and ability to assimilate complex information as well as experience in building and deploying innovative solutions
Excellent English language skills, other languages (e.g. German, Spanish, Chinese) are a plus
Experience in leading project teams and engaging with senior leaders as well as clients
Flexibility to travel
Soft Skills:
Team player with strong interpersonal skills and experience of working in cross-functional teams
Ability to communicate complex problems with clarity and effectiveness to expert and non-expert audience
Ability to initiate and drive projects to completion with minimal guidance
Track-record of creative problem solving as well as openness and curiosity to learn
Swiss Re</t>
  </si>
  <si>
    <t>Data Engineer, Data Engineering and Artifical Intelligence</t>
  </si>
  <si>
    <t>$71K-$134K (Glassdoor est.)</t>
  </si>
  <si>
    <t>Job Description
Are you looking for a patient-focused, innovation-driven company that will inspire you and empower you to shine? Join us as a Data Engineer in our Cambridge, MA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As a Data Engineer working on the Data Engineering and AI team, a typical day will include:
POSITION OBJECTIVES:
Leads complex data analysis, uses and explores data, languages, tools and software to best construct data for predictive modelling, tests the model, trains data to deploy the modelling within a complex R&amp;D, Medical, Mathematical environment and a large complexity of IT systems and data.
Manages and develops technical existing and new computer science platforms to design, to analyze and implement complex and new data driven solutions, with an impact on the IT Structure and Architecture.
Interprets and develops advance techniques in partly structured and unstructured big data across different partner organizations.
POSITION ACCOUNTABILITIES:
As a Data Engineer, you will be tasked with creating an ecosystem to have the right data, to ask the right question, at the right time.
Apply advanced techniques to complex problems in R&amp;D and other organizations.
Work directly with the Data Science in R&amp;D at Takeda along with other advanced analytics organizations across the company.
Apply advance techniques in structured, partly structured and unstructured data across different partner organizations.
Implement solutions for both big data and difficult to structure data sets.
Maintain up-to-data knowledge on modern data technologies, explores new platforms and beta tooling.
Independently use own judgement to identify data requirements and influences the design.
Influence new computer science platforms to design, analyze and implement complex and new data driven solutions that impact the company.
Provide leadership to complex data analysis, uses and explores data, languages, tools and software to best construct data for predictive modeling, tests the model, trains data to deploy the modeling within a complex R&amp;D, Medical, Mathematical environment and a large complexity of IT systems and data.
EDUCATION, BEHAVIORAL COMPETENCIES AND SKILLS:
Required:
Bachelorâ€™s Degree in Computer Science or equivalent
2+ yearsâ€™ experience or relevant project / coursework
Up-to-date specialized knowledge of data wrangling, manipulation and management of technologies to affect change across business units.
Ability to manipulate voluminous data with different degree of structuring across disparate sources to build and communicate actionable insights for internal or external parties.
Possesses strong communication skills to portray information
Ability to work in an agile environment with high quality deliverables
Experience with two of the following languages: Java, Scala, or Python
Understanding of Web Services as well as JSON formats
Working knowledge of SQL and Relational Databases
Experience with at least one NoSQL datastore (Cassandra, MongoDB, Neo4J, â€¦)
Experience with concepts of Hadoop and Spark
Preferred:
Additional Languages: Chef, R, Javascript
Experience with Multiple NoSQL datastores (Cassandra, MongoDB, Neo4J, â€¦)
Experience with data formats including Parquet, ORC or AVRO
Understanding of AWS (S3, EC2, Redshift, EMR, Athena)
Experience with a Rapid UI tools: EX: Tableau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</si>
  <si>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Staff Scientist</t>
  </si>
  <si>
    <t>$39K-$82K (Glassdoor est.)</t>
  </si>
  <si>
    <t>Position Description
A staff scientist serves as a technical resource for the organization, providing high-level of consultation, proficient technical documentation and support within areas of expertise. This position will perform environmental studies and natural resource assessments, conduct field investigations, analyze data collected by others and prepare technical reports. This position will also prepare plans in ArcMap, AutoCad or other appropriate software applications and assist in development of project design parameters.
Requirements
Bachelor's degree in environmental science or related field
Minimum of 4-5 years previous experience
Licensure preferred
Strong computer skills including ArcMap, CAD and/or Microstation. Analytical skills with ability to prepare statistical reports
Ability to communicate ideas and technical information to staff, management and clients in a professional manner
Travel as necessary to meet the needs of the position
Benefits
Free medical and dental coverage with qualifying wellness credits
Flex-time policy (half-day Fridays)
Matching 401K program
Life and disability insurance
Paid Time Off /Paid Holidays
Continuing education/tuition reimbursement
Professional registration reimbursement
Performance-based incentives/bonuses
Relocation assistance
About Us
WK Dickson is a multi-disciplined consulting firm specializing in total community infrastructure solutions, including airport planning and design, environmental and water resources engineering, community planning and site development, energy support services, and geospatial technology. Our goal is to help communities improve the lives of its citizens through sound, ecologically responsible design principals. The firm has been headquartered in Charlotte, North Carolina since its founding in 1929 and has steadily grown to operate eleven regional offices strategically located throughout the Southeastern United States.</t>
  </si>
  <si>
    <t>WK Dickson
4.4</t>
  </si>
  <si>
    <t>WK Dickson</t>
  </si>
  <si>
    <t>Columbia, SC</t>
  </si>
  <si>
    <t>McKim and Creed, CDM Smith, Kimley-Horn</t>
  </si>
  <si>
    <t>Associate Scientist/Scientist, Process Analytical Technology - Small Molecule Analytical Chemistry</t>
  </si>
  <si>
    <t>$88K-$162K (Glassdoor est.)</t>
  </si>
  <si>
    <t>The Position
We are seeking a talented and innovative process analytical technology scientist to join our Small Molecule Analytical Chemistry group. The successful candidate will provide enhanced understanding of chemical reactions and crystallizations in early stage development through the design and implementation of on-line/at-line/in-line measurement systems. The individual will partner with colleagues from process chemistry, analytical chemistry, and occasionally pharmaceutics groups to support batch and continuous manufacturing efforts for classical small molecules, hybrid modalities, and nano-particle delivery vehicle assembly. The scientist will develop a broad array of rapid spectroscopic, chromatographic, and imaging methods including on-line HPLC, Raman, FTIR, NIR, PVM, FBRM, GC and other state-of-the-art analytical instruments. In addition, he/she is expected to develop methods for automated process sampling and data analysis, evaluate cutting edge analytical techniques and lead new technology development. The scientist is expected to maintain a high-level scientific profile both internally and externally in terms of pipeline contributions and scholarly achievements. This position requires hands-on experience with modern analytical instrumentation, the ability to simultaneously support 3-5 development programs, and solid method and instrument troubleshooting skills. The successful candidate will accomplish our mission through clear communication, innovation, leadership, teamwork, creative problem-solving.
Qualifications
Ph.D. in chemical engineering or chemistry, or a closely related field with 0-5 years of experience.
Strong fundamental knowledge of organic chemistry, spectroscopy, and chromatography; demonstrated ability to apply these skills in the development of small molecules, peptides and/or polymers.
Hands-on experience with a wide variety of modern analytical instrumentation including, ReactIR, ReactRaman, particle size measurement and in-depth understanding of modern spectroscopic techniques.
Have demonstrated an outstanding record of productivity, innovation and success in multiple projects over the course of their graduate, post-doctoral and/ or industrial career with sustained publication record in high impact journals and presentations at scientific conferences.
Knowledge of Matlab and multivariate analysis is desired.
Have the potential to contribute to the advancement of new drug therapies through innovation and collaboration.
Experience in feedback control leading to automated process optimization and artificial intelligence is highly valuable.
Ability to take initiatives, provide strategic input, and solve problems.
A strong desire to work in a collaborative, multi-disciplinary environment; demonstrated ability to effectively interact in small teams.
Customer-focused, motivated, detail-oriented, have excellent organizational, written and oral communication skills.
#LI-GREDGL1
#acs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Research COMPANY/DIVISION
Pharmaceuticals SCHEDULE
Full time JOB TYPE
Regular</t>
  </si>
  <si>
    <t>Sr. Data Analyst</t>
  </si>
  <si>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It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solutions that exceed the changing needs of our customers and move MassMutual and the industry forward. The team culture is collaborative, cross-functional, and uses old and new technologies combined with the work/life balance.
Current Initiatives:
Â·Enterprise-wide transition to a unified and governed strategic BI Platform
Â·Expansion of Digital Operations footprint, and growing need for access to actionable data insights
Â·Revitalization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To continue our digital transformation, we are looking for a strategic thinker and strong analytical mind to join the Data Analytics team that is tasked with implementing an enterprise strategy to enable seamless integration of analytics best practices and standards to business processes. The Sr. Data Analyst is a critical role to enabling stakeholders and partners to harness the power of their data for decision making. This role will be responsible to work directly with stakeholders, product managers, and engineering teams to understand business objectives/ goals. The Sr. Data Analyst will explore the data, ensuring quality and accuracy, and present it in easily consumable format for the business to use in their decision making process.
Objectives and Responsibilities
Â·Lead discussions with partner teams to elicit, define, and understand objectives, goals, and desired insights
Â·Provide subject matter expertise on the data needs for project deliveries, scope, acceptance, installation and deployment.
Â·Interpret data, analyze results using statistical techniques and provide ongoing reports
Â·Develop and implement databases, data collection systems, data analytics and other strategies that optimize statistical efficiency and quality
Â·Acquire data from primary or secondary data sources and maintain databases/data systems
Â·Identify, analyze, and interpret trends or patterns in complex data sets
Â·Filter and clean data to locate and correct code problems
Â·Work with management to prioritize business and information needs
Â·Locate and define new process improvement opportunities
Â·Work with data partners to develop/ enhance data to gain required insights
Â·Design and develop dashboards and reports to visualize analysis results using BI tools
Â·Contribute to the design, development and completion of project deliverables.
Qualifications
Bachelors degree or equivalent in Information Technology, Computer Science, CIS, Engineering, or Math
7+ years proven working experience as a data analyst or business data analyst
Technical expertise regarding data models, database design development, data mining and segmentation techniques
Strong knowledge of and experience with BI Solutions (Micro Strategy, Looker, Tableau), databases (SQL), programming (Python, XML, JavaScript, or ETL frameworks)
Knowledge of statistics and experience analyzing datasets
Strong analytical skills with the ability to collect, organize, analyze, and disseminate significant amounts of information with attention to detail and accuracy
Adept at queries, report writing and presenting findings
Must be comfortable working with large amounts of data
Ability to work individually and in a team-oriented, collaborative environment
Ability to handle multiple tasks delivering under the Agile methodology
Strong written and verbal communication skills
Authorized to work in the United States without sponsorship now or in the future
Preferred Qualifications
10+ years proven working experience as a data analyst or business data analyst</t>
  </si>
  <si>
    <t>Program/Data Analyst</t>
  </si>
  <si>
    <t>$55K-$99K (Glassdoor est.)</t>
  </si>
  <si>
    <t>Type of Requisition:
Regular
Clearance Level Must Currently Possess:
None
Clearance Level Must Be Able to Obtain:
None
Suitability:
Agency Specific
Public Trust/Other Required:
NACI (T1)
Job Family:
Data Analysis
Job Description:
The Program/Data Analyst supports the data collection and analysis efforts for monitoring the implementation of a government program with respect to the care and placement of participants in a network of grant funded care provider program.
Duties include:
Work with contractor and federal staff to enhance the collection and analysis of program data
Update and develop on site data collection tools and processes to yield statistically reliable and informative data and support field program assessments
Assist in identifying performance outcomes and indicators
Identify uniform data points for analysis
Conduct high-level data interpretation and analysis using a data analytics platform
Prepare written summaries and presentations that reflect the results of the data analysis and present findings to agency leadership
Provide ad-hoc data reporting as needed
Oversee the quality and the production of analytical reports, including Intakes and field reporting
Help train contractor and field staff on the use of data collection and analysis tools
Assist with projects that support the continual improvement of data analysis
Compile, analyze, and visualize data using a data visualization platform such as Tableau
Help build data repositories and databases using MS Access or other platforms
This position is based in Washington, DC and requires a Public Trust (or the ability to obtain it).
Education:
Requires BS/BA degree in a related field
Experience/Skills:
At least 5 years of experience with quantitative and qualitative data interpretation and analysis. 3 years with a Masterâ€™s degree.
Working knowledge of data visualization platforms (Tableau) and scripting languages (R)
Working familiarity with SQL and familiarity with relational databases
Advanced skills in Excel, Access, and VBA
Exceptional analytic skills
Strong attention to detail
Strong written and verbal communication skills
Experience working with immigrants, refugees, and underserved populations is preferred
#GDITpriority
Scheduled Weekly Hours:
40
Travel Required:
Less than 10%
Telecommuting Options:
Some Telecommuting Allowed
Work Location:
USA DC Washington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</si>
  <si>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$67K-$117K (Glassdoor est.)</t>
  </si>
  <si>
    <t>Secure our Nation, Ignite your Future
This position will report to the Group CTO and be part of the technology office staff. You will be supporting an internal big data analytics application that will be hosted on a cloud platform. You will have prior experience working in an agile/DevOps environment. You will have the opportunity to work with some of the newest technologies, transformative projects, and play a strong role in shaping the innovation agenda across the company.
Essential Job Duties:
Provide database design, development and implementation support
Participate in daily scrum meetings and support development team
Work with customers and team members in an Agile development environment
Follow Continuous Integration/Continuous Delivery (CI/CD) best practices for code build and deployments
Develop PL/SQL, stored procedures, ETL scrips to support this analytics application
Document database design and develop optimum data ingest techniques from multiple data sources
Minimum Requirements:
Minimum Requirements: Bachelors Degree in Computer Science, IT or related field &amp; minimum 5-7 years of QA experience
Minimum experience of 5 years with relational databases such as Oracle, SQL Server, Sybase, RedShift
Minimum 3+ years of experience with ETL technologies
Additional skills:
Experience using Jira, Git, Confluence, Knowledge and understanding of big data technologies like Hadoop, Hive, etc., Ability to handle stress and work well under pressure, Ability to use MS Office, Experience with cloud technologies, Analytical and Critical Thinking Skills, Interpersonal and People Skills, Leadership Skills, Listening Skills, Multitasking Ability, Oral and Written Communication Skills, Organizational Skills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</si>
  <si>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Senior Data scientist: Causal &amp; Predictive analytics AI Innovation Lab</t>
  </si>
  <si>
    <t>$92K-$150K (Glassdoor est.)</t>
  </si>
  <si>
    <t>21-Jan-2020
Job ID
279463BR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Causal &amp; Predictive analysis for Novartis .
In this newly created role, you will:
â€¢ Conduct end-to-end Causal &amp; Predictive analysis of large scale healthcare data sets.
â€¢ Take a hands-on role and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Keep ahead of latest development in the field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Senior Data scientist: Causal &amp; Predictive analytics AI Innovation Lab</t>
  </si>
  <si>
    <t>Principal Data Engineer, Data Platform &amp; Insights</t>
  </si>
  <si>
    <t>$116K-$209K (Glassdoor est.)</t>
  </si>
  <si>
    <t>Location: San Francisco, CA- United States
Job ID: 20WD39526
Position Overview
Autodesk is seeking an experienced data engineer to join our growing engineering team within Data Platform &amp; Insights (DPI). This team is at the heart of Autodeskâ€™s efforts to radically improve how we create value for customers and make decisions through data.
As a data engineer on this team, you will help create a robust and scalable data platform for other teams across the company to leverage. This work will include tasks such as creating abstractions to speed the platformâ€™s adoption and building reliable pipelines to support growing data processing and analytics needs. Ideally you will be a self-starter, detail and quality oriented, and excited about the prospects of having a big impact with data at Autodesk.
Responsibilities
Build and scale data infrastructure that powers batch and real-time data processing of billions of records daily
Improve the data quality and reliability of data pipelines through monitoring, validation and failure detection
Build foundational data sets that are trusted, well understood, aligned with business strategy and enable self-service
Interface with Data scientists, analysts, product managers and all data stakeholders to understand their needs and promote best practices
Architect data pipelines that provide fast, optimized, and robust end-to-end solutions
Automate manual processes and create a platform in favor of self-service data consumption
Minimum Qualifications
5 years of relevant industry experience in Data Engineering working with large scale data driven systems
Problem solver with excellent written and interpersonal skills; ability to make sound, complex decisions in a fast-paced, technical environment
Familiar with workflow management tools, like Airflow and Oozie
Experience designing data schemas and fine-tuning queries around large, complex data sets
Experience working with big data frameworks, like Hive, Spark and Presto
Deep understanding of SQL, dimensional modeling, and analytical data warehouses, like Snowflake
Strong overall programming skills, able to write modular, maintainable code
Expertise in object-oriented and/or functional programming languages (Python preferred)
Understanding of polyglot data persistence (relational, key/value, document, column)
Bachelorâ€™s degree in Computer Science, Engineering or related field, or equivalent training, fellowship or work experience</t>
  </si>
  <si>
    <t>RESEARCH SCIENTIST - BIOLOGICAL SAFETY</t>
  </si>
  <si>
    <t>$38K-$82K (Glassdoor est.)</t>
  </si>
  <si>
    <t>Join the Applied Physics Division as a Research Scientist. Perform daily microbiological technical tasks as it relates to standard testing or R&amp;D efforts. Maintain the safety and aseptic environment of the biological facilities. Immerse into promoting the microbiological sciences area to help grow commercial and government contacts. Be diverse in organism knowledge and ability to work with several biologics. Develop strategies to grow accounts and expand business relationships. Stay abreast of current industry trends and advise of new skills, equipment or capabilities the team should focus on. Assist with overall biological safety reviews and documentation.
Education/Experience:
Requires a BS degree in Microbiology, Virology, Immunology, Cell or Molecular Biology, Genetics, Parasitology, Biochemistry, or Chemistry with 2-5 years of microbiology and wet chemistry experience. Must have at least a 3.0 GPA. Experience in and knowledge of Biological Safety for Biological Safety Levels 1 &amp; 2 and favorably 3 is required. Must have experience working on methods/tests that require GLP (Good Laboratory Practice) or GMP (Good Manufacturing Practice) documentation. Experience in DNA extraction, purification, amplification and identification means is preferred. Experience working with BSL-2 organisms is preferred. Experience in the government and commercial sectors is preferred. Must have the ability to market and promote technical capabilities.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Physics home page.
An Equal Employment Opportunity/Affirmative Action Employer
Race/Color/Religion/Sex/Sexual Orientation/Gender Identity/National Origin/Disabled/Veteran
Committed to Diversity in the Workplace</t>
  </si>
  <si>
    <t>Southwest Research Institute
3.9</t>
  </si>
  <si>
    <t>Southwest Research Institute</t>
  </si>
  <si>
    <t>San Antonio, TX</t>
  </si>
  <si>
    <t>Los Alamos National Laboratory, Battelle, SRI International</t>
  </si>
  <si>
    <t>Data Operations Lead</t>
  </si>
  <si>
    <t>Employer Provided Salary:$85K-$90K</t>
  </si>
  <si>
    <t>Data Operations Lead
Location: Flexible though San Francisco, CA preferred. Travel (e.g. 1-3 times per year) to Musoâ€™s office in Bamako, Mali, will be required.
Department: Research, Monitoring, &amp; Evaluation
Full-time
Supervised by: Data scientist
Desired level of experience: Manager
Muso is an NGO based in Mali with a mission to eliminate preventable deaths that are rooted in poverty. Muso has built a proactive health system delivered by nurses, midwives, community health workers, supervisors, and physicians. To our knowledge, the communities we serve have achieved child mortality rates lower than any country in sub-Saharan Africa.
Muso has invested in building robust data collection streams. These include patient health care data collected by community health workers and government-run primary care clinics, and patient demographic, vital record, and health data collected via population-level census surveys. We are currently architecting an extensible data warehouse in order to ensure we effectively leverage our relational data sources and meet our data use goals.
As Musoâ€™s proactive health care services, data sources, and research projects grow in complexity and scope, the Data Operations Lead will play a key leadership role in the management and oversight of the data warehouse, supervising and building the capacity of members of the Data Operations team responsible for data warehouse maintenance. This position will also collaborate to support business analysis functions, including the identification of data requirements and the implementation of technological solutions, to ensure that our growing data systems continue to meet those requirements.
Responsibilities:
Provide leadership and overall direction of day-to-day management of data warehouse operations.
Supervise the Data Operations team to ensure reliable operations and maintenance of all data warehouse processes (e.g. data ingestion, QAQC, loading, reconciliation, scheduled back-ups, updating the Master Person Index).
Supervise the implementation of record linkage projects between the Master Patient Index and other data sources. This includes collaborating with the Data scientist and Data Operations team on the development of efficient work flows for updating and integrating the MPI within the data warehouse.
Develop standard operating protocols, train the Data Operations team on their implementation and maintenance, and ensure compliance and auditing.
Evaluate and make recommendations for enhancing Data Operations team capabilities (e.g. internal staffing, external collaborations).
Build technical expertise and capabilities of the Data Operations team through training and mentorship in data warehouse operations and maintenance.
Assess training and capacity-building needs on the Data Operations team, and design and implement training to address gaps in technical competencies.
Provide technical mentorship to the Data Operations team.
Support the Data Operations team to provide effective support and collaboration with other departments. This includes developing and implementing training of other technical staff in the Department of Research, Monitoring, &amp; Evaluation.
Manage and support the Data Operations team to modify the data warehouse as needed in support of Musoâ€™s data analytics pipeline.
Collaborate with different stakeholders in different departments (Program, Innovation and Technology, Research, Development) to identify, document, and prioritize data requirements and use cases.
Collaborate with Innovation Technology Coordinator and Data scientist to evaluate different solutions and potential new data sources in pursuit of Musoâ€™s data use goals, and to ensure all data sources meet requirements for data infrastructure, data analytics, and interoperability while also continuing to meet user needs.
Collaborate with Data scientist and other stakeholders to design and integrate data pipelines.
Manage and support the Data Operations team to modify the data warehouse as needed to integrate new data sources and/or support new projects, including designing and implementing ETL and quality assurance processes in support of business analytics and reporting.
Need to have:
BS and/or MS in Computer Science, Engineering, or related field.
Excellent knowledge of relational databases and data modeling and data warehousing.
Experience with managing database and/or data warehouse architecture and implementation of data warehouse solutions.
Experience with assessing requirements for data infrastructure, data analytics, and interoperability.
Professional experience programming in at least one language in addition to SQL: Java, Javascript, Python, PHP, etc.
Experience with PostgreSQL databases.
Experience providing direction and mentorship to others.
Proven ability to work independently and to collaborate effectively with team members and partners at all levels.
Ability to clearly and effectively communicate and maintain relationships with a diverse group of internal and external partners and stakeholders, including strong prioritization and project management skills.
Professional proficiency in French, or willingness to learn.
Nice to have:
Experience working with an NGO or in a resource-constrained setting
Experience developing data pipelines in Google BigQuery
Experience with DHIS2 and/or R
Experience developing dashboards and reports with any business intelligence tool, such as Tableau, Klipfolio, Qlik, Periscope, etc.
Experience directly managing others
Experience in training and building capacity among other data-focused roles
Demonstrated commitment to healthcare as a human right and social justice
To Apply
Please submit a cover letter and CV to careers@musohealth.org with subject line "Data Operations Lead". We will evaluate candidates on a rolling basis, so it is to the candidate's advantage to submit as soon as possible. Muso is an equal opportunity employer.</t>
  </si>
  <si>
    <t>Muso</t>
  </si>
  <si>
    <t>Big Data Engineer</t>
  </si>
  <si>
    <t>$62K-$119K (Glassdoor est.)</t>
  </si>
  <si>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
Required Skills:
4-7 years Python and Java programming
3-5 years knowledge of Java/J2EE
3-5 years Hadoop, Big Data ecosystem experience
3-5 years of Unix experience
Bachelors in Computer Science (or equivalent)
Duties and Responsibilities:
Design and develop applications utilizing the Spark and Hadoop Frameworks or GCP components.
Read, extract, transform, stage and load data to multiple targets, including Hadoop, Hive, BigQuery.
Migrate existing data processing from standalone or legacy technology scripts to Hadoop framework processing.
Should have experience working with gigabytes/terabytes of data and must understand the challenges of transforming and enriching such large datasets.
Additional Skills that are a plus:
C, Perl, Javascript or other programming skills and experience a plus
Production support/troubleshooting experience
Data cleaning/wrangling
Data visualization and reporting
Devops, Kubernetes, Docker containers
Powered by JazzHR</t>
  </si>
  <si>
    <t>$84K-$136K (Glassdoor est.)</t>
  </si>
  <si>
    <t>The Integer Group is looking for a Senior Data scientistin our Dallas, Texas office.
JOB SNAPSHOT:
Our data and analytics team is looking for a Senior Data scientist to join our fast-growing team. The ideal candidate will be intricately involved in the development and running of analytical and predictive experiments. This is the perfect opportunity for the successful candidate to become part of an innovative and energetic team that develops tools which influence both our internal products and that of our client's business.
As part of the I&amp;S team you will be curious, adventurous and entrepreneurial. You will identify patterns, problems and opportunities via market research data, sales data, media data and propose creative solutions based on your data jujitsu. Work on datasets covering shopper behavior, shopper spending, consumer attitudes, media activity, competitive activity, and any other numbers you can get your hands on. Uncover insights that can help our clients solve their marketing and business problems. Develop systems and products for effective data management and reporting.
DUTIES AND RESPONSIBILITIES
Data science
Research and develop statistical models for data analysis
Develop custom data models and algorithms to apply to data sets
Use predictive modeling to increase and optimize ad targeting, customer experiences and other business outcomes.
Develop company A/B testing framework and test model quality
Identify and evaluate new data sources and partnerships
Collaborate with internal teams to understand business challenges and work collaboratively to find solutions
Articulate findings to internal stakeholders using strong written and verbal presentation and communication skills
Implement new tools and processes to monitor and analyze performance
Assure the integrity, quality and security of our data
Data analysis and management
Help advance and future proof our current analytic capabilities by
Automating current day to day measurement and analysis of campaign performance
Creating real-time dashboards, reports, and presentations that clearly synthesize learnings and communicate opportunities for clients.
Combining different data sets from different channels to provide clients with a full view of their entire environment
Driving key marketing insights and data-substantiated consumer stories to internal teams and clients
Reviewing and understanding the variances in goal achievement to goal
Partner with agency and client stakeholders to understand business objectives, structure key questions, and define metrics and report structure that support business needs.
Assist clients and agency teams with strategic thought leadership: know what data we need and what data is possible to acquire; keep abreast of and recommend leading data methods and tools; quickly synthesize and identify gaps in collection and/or integrity of data.
Analyze consumer data to identify high priority targets to develop consumer segmentation, consumer profiles and consumer focused brand positioning.
Inspire agency teams with data-driven ideas
Internal Thought Leadership
Assess the effectiveness and accuracy of new data sources and data gathering techniques
Explore new techniques and tools, and make recommendations for purchase or implementation.
Work closely with the data team and innovation lead on all A.I. and predictive model initiatives.
Support agency publications as needed (Shopper Culture, The Checkout, etc.).
Research, create and maintain consumer, brand and market trends using available data resources.
Act as consumer expert for client industries, track competitive and marketplace activities, conduct competitive reviews, identify and communicate implications for the client and other client stakeholder teams
Stay current and connected to cultural and marketing trends
Document everything thoroughly and elegantly
Create and maintain library of case studies, insights, trends and best practices
Contribute to agency new business projects as needed
QUALIFICATIONS AND REQUIREMENTS
We are looking for someone with a BA/BS alongside 4-6 years of experience in an appropriate discipline such as MIS, statistics, mathematics, computer science, or other quantative field (MA/MS preferred). Additionally, the candidate should be familiar with the following:
Statistical analysis, modeling and reporting
Statistical computer languages like R, Phython, etc.
Knowledge and experience in statistical and data mining techniques: GLM/Regression, Random Forest, Boosting, Trees, text mining, social network analysis, etc.
Has worked with Tableau or other business intelligence tools (experience with Datorama/real-time performance dashboarding preferred)
Experience in marketing or marketing communications is preferred (media, social, PR, eComm)
Experience working with an auto-ML tool like DataRobot is a plus
Strong problem solving skills with an emphasis on product development
A drive to learn and master new technologies and techniques
Strong analytical and intuitive skills
Strong knowledge of computers and computer sciences
Strong written and verbal skills, including the ability to prepare summaries and present to agency teams.
Collaborative and a good team player. No jerks or prima donnas
A self-starter that likes to get things done, learn by doing, and show initiative
Organized, detail-oriented, able to multitask and still stay organized
Positive and professional: takes ownership of tasks and willingly takes on new responsibilities
Strong communication and organization skills.
Able to travel as necessary.
Flexibility to work extra hours with little or no advance notification.
Intrigued? Apply at integer.com/careers today!
About The Integer GroupÂ®
The Integer GroupÂ® is the world's leading commerce agency, relentlessly focused on delivering Great Work That Works. We believe in creativity that is fueled by data, informed by culture, and delivered to the touchpoints that create connections and ultimately drive transaction. Through shopper marketing, retail strategy &amp; design, eCommerce, integrated branding, and Commerce Connections Media, we accelerate conversion and build a brand's lifetime bond with its consumers. It's what we call living at the Intersection of Branding and SellingÂ®. A key member of Omnicom Group Inc., The Integer Group has more than 1,100 associates in 25 offices across the globe, including locations in Africa, Asia, Australia, Europe, the Middle East, and North and South America. The Integer Groupâ€™s clients include AT&amp;T, FedEx, Mars/Wrigley, Michelin, NestlÃ©, P&amp;G, PepsiCo, Starbucks and more.
www.integer.com</t>
  </si>
  <si>
    <t>The Integer Group
2.2</t>
  </si>
  <si>
    <t>The Integer Group</t>
  </si>
  <si>
    <t>Geometry Global, TracyLocke, Saatchi &amp; Saatchi X</t>
  </si>
  <si>
    <t>Clinical Data Analyst</t>
  </si>
  <si>
    <t>$52K-$89K (Glassdoor est.)</t>
  </si>
  <si>
    <t>Secure our Nation, Ignite your Future
Required Qualifications:
a. Bachelors degree or higher in Analytics, Business, Health or related field required.
b. Advanced skills with Microsoft Office suite and SharePoint collaboration software.
c. Experience with metric support.
d. Experience with Qlik View
Preferred Qualifications:
a. Experience with military technical documents including point papers, policies, and messages, and working in military environment preferred.
Task(s):
a. Perform data queries from appropriate central MHS and BUMED database systems (M2, MDR, etc.) and provide analytical support in evaluating and making recommendations from the data. Format and presentation of the data, analysis, evaluations or recommendations will be made for higher headquarters, MTFs, and others as needed. Develop and design strategies to sustain performance, metrics/methodologies and assist with the development of dashboards and suitable benchmarks for comparative measurement.
b. Develop predictive analytics models to assist in the projection of patient populations to support future planning and resource allocations.
Model methodology takes into account macroeconomic and demographic trends of served areas to predict future needs utilizing available data. These projections can be utilized by NAVMEDEAST for predicting future patient needs.
c. Research and analyze purchasedcare treatment options and establish metrics for evaluating health systems. Generate reports on the health systems directly competing with the MHS for treating TRICARE beneficiaries and analyze the impact of changes in MTF admittance policies on identified purchasedcare systems. Utilize mathematical models as needed to predict how do would react to changes in admittance policies and care at nonmilitary treatment facilities.
d. Utilize and support the development of available Course of Action (CoA) simulation tools to support quantitative decision making for NAVMEDEAST planning. The CoA tools will be designed to enable input of different scenarios to examine the differential impacts of proposed operational and policy changes under consideration.
e. Analyze the treatment costs between NAVMEDEAST facilities and purchased care health systems and develop detailed reports showing cost comparisons between facilities, patient populations, and for individual departments.
Methodology shall include creating cost models that predict shifts in total NAVMEDEAST patient care costs under different operational and policy changes.
f. Develop evidencebased analytics to support the assessment of clinic management practices, to include: provider profiling, provider productivity, panel size designation/determination, referral pattern analysis, utilization of ancillary services and related activities. Methodology includes the development predictive models for improving clinical operations and evaluate clinical currency, efficiency, and productivity.
g. Analytics support of multiphase diagnostics and implementation.
Commencement of tasks shall begin with diagnostics of the current state, future state recommendations, and future state implementation. Health Care Operations leadership/COR shall review the end of each phase for approval.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</si>
  <si>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Portsmouth, VA</t>
  </si>
  <si>
    <t>Computational Chemist/Data scientist</t>
  </si>
  <si>
    <t>*Organization and Job ID**
Job ID: 310562
Directorate: Earth &amp; Biological Sciences
Division: Biological Sciences Division
Group: Exposure Science
*Job Description**
The Biological System Science (BSS) Group in the Biological Sciences Division of the Pacific Northwest National Laboratory (PNNL) is seeking one or more staff scientists (Assistant or Associate Professor equivalent) with multidisciplinary experience in computational chemistry, cheminformatics, advanced statistics and/or machine learning/deep learning/AI. Successful candidates will join a large, uniquely collaborative, collegial group of innovators driving the integration of data science, computational science and analytical chemistry to solve the nations most challenging problems in human health, chemical forensics, and national security.
Candidates are expected to lead existing projects as well as help grow the program by inspiring innovations that accelerate discovery of groundbreaking computational methods in high throughput small molecule identification and lead submission of competitive grants to a broad sponsor space. The BSS Group is diverse and inclusive, working closely with colleagues across the laboratory with expertise in computational biology, integrative omics, applied mathematics, computer science, and statistics. Preferred candidates will have a broad understanding of the state of computational metabolomics and experience in designing and implementing novel deep learning networks for chemistry applications.
These positions have the responsibilities and expectations of an assistant or associate professor or professor: Will establish and grow scientific programs, built multi-disciplinary teams across the research organization, contribute to ongoing research programs, mentor and grow junior staff, establish or maintain a national reputation, build collaborations and train post-docs and students. While this position is equivalent to an associate professor or professor position, PNNL itself does not have titled professor positions. PNNL actively supports joint appointments with academic institutions across the U.S.
Discipline, principal job duties/expectations, and qualitative and quantitative measures of performance that exceed the Functional Descriptor:
Responsibilities include:
+ Selects and develops technical approaches on assignments with occasional oversight on complex problems. Principal investigator or co-PI on projects or tasks, while integrating capabilities of work team members. Supports/takes lead in scoping, scheduling, and budgeting at a project or major task level. Generates new ideas for proposals and business development opportunities while leading development of technical section of small to medium proposals. Demonstrates ability to acquire funding for self with programmatic impact at the sector and division level. Serves as a role model for quality.
+ Develops and optimizes capabilities at the division level. Develops external reputation. Builds/leads effective project teams with membership across a group, S&amp;E domain and/or directorate. Contributes to the local organization through mentorship of junior staff and taking on operational assignments.
+ Leads organizational teams that proactively identify and promote new capabilities within a division and S&amp;E domain and advance the directorate.
The hiring level will be determined based on the education, experience and skill set of the successful candidates based on the following:
Level 3: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4: Conceives, plans, and executes R&amp;D with considerable influence on scientific and technological developments. Displays considerable leadership in defining scientific and technical objectives across programs. Leads in the capture, planning, and technical execution of complex interdisciplinary projects and programs across organizational boundaries with lab level impact, and outside of the laboratory.
*Minimum Qualifications**
+ BS with 5+ years of experience, or MS with 3+ years of experience, or PhD with 1+ years of experience in computational chemistry, machine learning, chemical engineering, or related field.
+ Demonstrated success in training scientists/students in computational chemistry, metabolomics, mass spectrometry, or computational metabolomics.
+ Work history of leading interdisciplinary teams to develop and execute project or major task research projects.
+ Strong publication record
+ Intermediate to expert-level programming and high-performance computing experience.
*Preferred Qualifications**
+ PhD in computational chemistry, chemical engineering, or related field with 3+ years of independent research experience.
+ U.S. Citizenship, potential for obtaining a security clearance.
+ Nationally recognized scientific leadership.
+ Demonstrated track record of successful/funded proposals.
+ Strong verbal and written communications skills.
+ Experience coding in Python, using NWChem, Gaussian, or comparable software.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_Directorate:_ _Earth &amp; Biological Sciences_
_Job Category:_ _Scientists/Scientific Support_
_Group:_ _Exposure Science_
_Opening Date:_ _2020-02-25_
_Closing Date:_ _2020-05-24_</t>
  </si>
  <si>
    <t>$65K-$119K (Glassdoor est.)</t>
  </si>
  <si>
    <t>At MassMutual, were passionate about helping millions of people find financial freedom and this passion has driven our approach to developing meaningful experiences for our customers. The Data Engineering team, part of the Enterprise Technology and Experience, is comprised of highly skilled, collaborative, problem solvers who are motivated to create innovative solutions that exceed the changing needs of our customers and move MassMutual and the industry forward.
To continue our cutting-edge work, we are hiring an Advanced Data Engineer to join our team.
What great looks like for this role:
Our ideal Advanced Data Engineer is a collaborative leader skilled in designing and constructing highly scalable data management systems. Youre also committed to data integrity, are highly analytical, and can work on multiple projects at once. Youll use your skills to develop, monitor, and manage data systems across our platform. Additionally, you will act as a mentor to junior team members and coach them on best practices and engineering standards. The team culture of working collaboratively, cross-functionally, using new technologies combined with the work/life balance provided by MassMutual are core reasons people enjoy working on the Data Engineering team at MassMutual.
Objectives of this role:
Design, construct, install, test and maintain highly scalable data management systems.
Ensure systems meet business requirements and industry practices.
Design, build, and maintain a high-performance streaming and messaging platforms to support the enterprise.
Daily and Monthly Responsibilities:
Design, build, and maintain a high-performance streaming and messaging platforms to support the enterprise.
Create messaging standards for our messaging platforms.
Develop tools and processes to support the platform.
Create custom software components (e.g. specialized UDFs) and analytics applications.
Work across departments and business units to define patterns and data needs.
Translate high-level business requirements into technical specs.
Basic Qualifications:
Bachelors degree in computer science or engineering.
4+ years of experience with designing and building data platforms.
3+ years of experience with streaming/messaging platforms (Kafka, MQ, RabbitMQ, etc)
3+ years of coding and scripting (Python, Java, Scala) and design experience.
Expertise in tuning and troubleshooting streaming/messaging platforms.
Experience with ELT methodologies and tools.
Strong data integrity, analytical and multitasking skills.
Excellent communication, problem solving, organizational and analytical skills.
Able to work independently.
Authorized to work in the USA with or without sponsorship.
Preferred Qualifications:
Ability to setup and maintain a Kafka Cluster
Experience with Spark
Experience with designing an automating deployment process (CI/CD)
Basic knowledge of database technologies (Vertica, Redshift, etc)</t>
  </si>
  <si>
    <t>Product Engineer â€“ Data Science</t>
  </si>
  <si>
    <t>$63K-$101K (Glassdoor est.)</t>
  </si>
  <si>
    <t>Overview
The Product Engineer for applied Data Science will perform a wide variety of statistical and analytical techniques using the ArcGIS API for Python and other Web GIS tools along with other open source or proprietary analytic tools and capabilities commonly employed across national security related problems. All work performed in this role is from the perspective of a customer-user in the role of a Data scientist working on national security challenges and problems. From this perspective, the overarching goal of the Product Engineer is to create the right ArcGIS products and experiences to meet the analytic needs across the national security community. This work will include performing, documenting and teaching a wide variety of technical tasks, developing best practices, creating tutorials and documentation, identifying new technical requirements, and improving the analysis tools and APls.
Responsibilities
Participate in the design, release and successful adoption of the Python API for ArcGIS across multiple industries and a particular focus on national security interests.
Develop sample integrations, tutorials and documents for working with Jupyter Notebooks and the ArcGIS System
Leverage open source as well as proprietary modules using Python
Perform bug fixes and maintenance tasks for relevant and related products
Write samples and guides using Jupyter Notebooks, SOK guides and blog posts
Design, test, release, and support ArcGIS software for geoprocessing and analysis to enhance overall product quality and applicability for supporting data science workflows and needs
Participate in the design of new functionality for future releases
Identify workflow, data sources and enhancements for existing analytic methods and techniques
Evangelize data science community to our software community through various venues such as user documentation, educational materials, social media and online content
Requirements
Ability to apply analytical rigor and statistical methods to data and be comfortable manipulating and analyzing complex, high-volume, and high-dimensionality data from varying sources.
Incumbents are effective communicators capable of independently driving issues to resolution and communicating insights to non-technical audiences.
Strong background in statistical theory and application
Industry experience with case analysis, requirement gathering, and documenting to enhance existing software
Experience with designing, documenting, and executing functional test plans, in a commercial software environment
Knowledge of mocking up user experience modifications to support new software features
2 or more years experience with geoprocessing and Python scripting
Knowledge of RDBMSs, such as Oracle, SQL Server, etc.
Bachelor's or master's in GIS, statistics, geoscience, or related field, depending on position level
Questions about our interview process? We have answers.
#LI-JO1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</si>
  <si>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$127K-$202K (Glassdoor est.)</t>
  </si>
  <si>
    <t>Samba TV is uniquely positioned at the forefront of the TV revolution. The way people discover, watch, and engage with television has fundamentally changed, and we're connecting the dots to help better understand audience trends and viewership habits for marketers.
We are changing how industry leaders and consumers think about TV, and we're looking for a Data scientist who is not afraid to challenge the status quo and would like to make a meaningful impact on our innovative products.
Responsibilities
Data scientists at Samba TV work closely with Product, Engineering, and other teams on a variety of projects, including but certainly not limited to:
Improving our core viewership algorithms and defining metrics to estimate the impact those changes
Using statistical methodologies to estimate the effectiveness of our clients' advertising campaigns while controlling for confounding factors
Building predictive models that extend our data to all TV watchers, both in the US and abroad
Qualifications
You likely, but not necessarily, have an educational background in a quantitative discipline such as statistics, computer science, physics, or econometrics. However, Data scientists come from a wide range of backgrounds, so consider applying if you have experience doing the following:
Turning vague and ambiguous problems into an actionable sequence of steps
Using probability, statistics, predictive modeling, machine learning, or other quantitative methodologies to solve real-world problems
Writing understandable and replicable code to work with data
Explaining complex concepts to both technical and non-technical audiences
Recommending next steps based on your findings</t>
  </si>
  <si>
    <t>Samba TV
3.3</t>
  </si>
  <si>
    <t>Samba TV</t>
  </si>
  <si>
    <t>Market Data Analyst</t>
  </si>
  <si>
    <t>$31K-$57K (Glassdoor est.)</t>
  </si>
  <si>
    <t>We are seeking a creative, data driven Marketing Analyst to join our fast paced, growing organization. Candidate is responsible for researching product and manufacturing trends, evaluating campaign results and making recommendations for growth and operating efficiency improvements to our management team. The ideal candidate will have experience with complex data mining/analysis and implementation. This is a growth position with upward mobility. Complete benefit package includes medical, dental, vision life insurance, student loan repayment assistance and a 401(k) company matched contribution.
Responsibilities:
Evaluate market trends and patterns to suggest new &amp; complementary products
Manage Distribution Price List and analyze market data to identify cause and effect relationships
Evaluate product, pricing, placement (distribution channels) and promotion (advertisements/marketing campaigns) and present recommendations to management
Work closely with Distribution Channel Partners to grow market share in under-represented markets
Examine return on investment of marketing campaigns
Travel to customers and industry events to gather market intelligence
Visit other Amphenol Business Units domestically and internationally to learn best-practices and facilitate implementation internally
Work closely with Sales and Marketing to track competitive landscape and market trends
Requirements:
Undergraduate or Masters degree in Marketing, Business, Engineering or related field
Demonstrated aptitude for analytics
Proven record of leadership in a work setting and/or through extracurricular activities
Exceptional analytical and quantitative problem-solving skills
Ability to work collaboratively in a team environment
Ability to work effectively with people at all levels in an organization
Preferred:
1-3 years of experience in a fast-paced global manufacturing environment
â€œAn Equal Opportunity Employerâ€ Minority/Female/Disabled/Vet/Sexual Orientation/Gender Identity or National Origin" Drug free workplance.
ITAR - The candidate must be able to legally work in the United States; we are unable to provide sponsorship. Position requires candidate to be a US Person as defined in ITAR, 22 CFR 120.15 (US Citizenship or Resident Alien Status) and defined by 8 USC 1101(a) (20).</t>
  </si>
  <si>
    <t>SV Microwave
3.4</t>
  </si>
  <si>
    <t>SV Microwave</t>
  </si>
  <si>
    <t>West Palm Beach, FL</t>
  </si>
  <si>
    <t>Telecommunications Manufacturing</t>
  </si>
  <si>
    <t>$75K-$143K (Glassdoor est.)</t>
  </si>
  <si>
    <t>About SpringML
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Our core values include putting our customers first, empathy and transparency, and innovation. We are a team with a focus on individual responsibility, rapid personal growth and execution. If you share similar traits, we want you on our team.
Whats the opportunity?
SpringML is looking to hire a topnotch Data Engineer who is passionate about working with data and using latest distributed framework to process large dataset.
As a Data Engineer, your primary role will be to design and build data pipelines. You will be focused on helping client projects on data integration, data prep and implementing machine learning on datasets. In this role, you will work on some of the latest technologies, collaborate with partners on early win, consultative approach with clients, interact daily with executive leadership, and help build a great company.
Chosen team member will be part of the core team and play a critical role in scaling up our emerging practice.
Responsibilities
Ability to work as a member of a team assigned to design and implement data integration solutions.
Build Data pipelines using standard frameworks in Hadoop, Apache Beam and other open source solutions.
Learn quickly ability to understand and rapidly comprehend new areas functional and technical and apply detailed and critical thinking to customer solutions.
Propose design solutions and recommend best practices for large scale data analysis
Desired Skills and Experience
B.S. or equivalent degree in computer science, mathematics or other relevant fields.
5-10 years of experience in ETL, Datawarehouse, Visualization and building data pipelines.
Strong Programming skills experience and expertise in one of the following: Java, Python, Scala, C.
Proficient in big data/distributed computing frameworks such as Apache Spark, Kafka,
Experience with Agile implementation methodologies.
Powered by JazzHR</t>
  </si>
  <si>
    <t>Staff Data Engineer</t>
  </si>
  <si>
    <t>$105K-$194K (Glassdoor est.)</t>
  </si>
  <si>
    <t>Sumo Logic: Staff Data Engineer
What we do:
We are a cloud-native SaaS machine data analytics platform, solving complex monitoring problems for DevOps, SecOps and ITOps teams. Customers love our product because it allows them to easily monitor and optimize their mission critical, large scale applications.
Massive Scale:
Our microservices architecture in AWS ingests hundreds of terabytes daily across many geographic regions. Millions of queries a day analyze hundreds of petabytes of data.
At Sumo Logic, we are building a data platform designed to power the analytics and investigations that are common in the Security Operation Centers of large enterprises. It is designed to accept hundreds of billions of events from security-relevant data sources (detection products, network sensors, log shippers, inventory systems) per day. It is cloud-native, with no plan to support an on-premise deployment. It is multi-tenant, and is designed to simultaneously process events from thousands of our customers. And, it is security-focused â€” it is designed to perform the kinds of stateful analyses that security analysts demand.
We are building this platform the way startups should â€” with ruthless prioritization, and with a live and demanding customer base. By joining as a Data Engineer, you have the opportunity to make our vision a reality, one feature at a time.
What You Will be Doing
Building, improving, maintaining, and scaling stream processing services.
Writing code. Reviewing code. Revising code.
Giving feedback on our standards. Holding your team mates to them.
Collaborating with teammates on major feature designs. Sometimes, you will own features, sometimes others will.
Helping our team grow organically. We value referrals. We value your feedback on candidates.
Who You Are
You are a software engineer. (We treat our data systems as software systems, and engineer them accordingly.)
You love working with data. (Small data. Big data. All the data.)
You are excited to optimize for events per second (not requests per second).
You have experience working with (or, at minimum a desire to work with) the technologies we use: Kafka, RocksDB, ElasticSearch, JanusGraph, Postgres, Spark, HBase.
You know (or want to write software in) Scala.
You love collecting data about your software as much as writing software that collects data. We measure everything. We make data-driven decisions.
You are collaborative. Nothing this hard can be accomplished by working alone. We work as a team.
Masters in Computer Science or equivalent experience (PHD in CS is a huge plus)
About Us
Mission:
Democratize machine data analytics through the Sumo Logic platform, bringing real-time data insights securely through the cloud.
Funding and Growth:
We have raised $345 million in funding to date, with the most recent round being May 2019. Investors include Battery Ventures, Greylock Partners, Sutter Hill Ventures, Accel Partners, Sequoia Capital, Sapphire Ventures and DFJ Growth. Our recurring revenue and customer base are growing steadily. We serve over 2,000 customers across the globe including Alaska Airlines, Anheuser Busch, Hootsuite, Hearst, Hudl, Major League Baseball, Marriott, Medidata, Sauce Labs, Samsung SmartThings, SPS Commerce, Twitter, Telstra, Toyota, Zuora and more.</t>
  </si>
  <si>
    <t>Sumo Logic
3.8</t>
  </si>
  <si>
    <t>Sumo Logic</t>
  </si>
  <si>
    <t>Redwood City, CA</t>
  </si>
  <si>
    <t>Splunk, Datadog, Elastic</t>
  </si>
  <si>
    <t>Associate Data Engineer</t>
  </si>
  <si>
    <t>$45K-$86K (Glassdoor est.)</t>
  </si>
  <si>
    <t>About EAB
At EAB, our mission is to make education smarter and our communities stronger. We harness the collective power of 1,600+ schools, colleges, and universities to uncover and apply proven practices and transformative insights. And since complex problems require multifaceted solutions, we work with each school differently to apply these insights through a customized blend of research, technology, and services. From kindergarten to college and beyond, EAB partners with education leaders, practitioners, and staff to accelerate progress and drive results across three key areas: enrollment management, student success, and institutional operations and strategy.
At EAB, we serve not only our partner institutions but each otherâ€”that's why we are always working to make sure our employees love their jobs and are invested in their community. See how we've been recognized for this dedication to our employees by checking out our recent awards.
For more information, visit ourCareers page.
The Role in Brief:
Associate Data Engineer
Are you a data enthusiast who seeks to tease out meaning from complex data flows and assets? Are you a talented problem solver who can transform abstract problems into elegant technical solutions? We are looking for a Data Modeler to join our team of engineers and data analysts focused on designing, creating, and delivering data solutions as part of our state-of-the-art cloud based products. The successful candidate will have the opportunity to build a world-class solution to help our higher education partners solve challenging problems through data.
This role is based in Washington, DC.
Primary Responsibilities:
Responsible for data modeling and schema design that will range across multiple business domains within higher education
Partner with multiple stakeholders including partners, new product development, BI engineers to develop scalable standard schemas
Work with partners to research and conduct business information flow studies
Codify high-performing SQL for efficient data transformation
Coordinate work with external teams to ensure a smooth development process
Support operations by identifying, researching and resolving performance and production issues
Basic Qualifications:
1+ years of experience working with relational or multi-dimensional databases
Experience developing logical data models within a data warehouse
Experience developing ETL processes
Demonstrated mastery in one or more SQL variants: PostgreSQL, MySQL, Oracle, SQL Server, or DB2
Demonstrated mastery in database concepts and large-scale database implementations and design patterns
Proven ability to work with users to define requirements and business issues
Excellent analytic and troubleshooting skills
Strong written and oral communication skills
Bachelorâ€™s degree in Computer Science or Computer Engineering
Ideal Qualifications:
Experience working in an AGILE environment
Experience developing commercial software products
Experience with AWS data warehouse infrastructure (redshift, EMR/spark)
GIT expertise
Masterâ€™s degree in Computer Science or Computer Engineering
Benefits:
Consistent with our belief that our employees are our most valuable resource, EAB offers a competitive and inclusive benefits package.
Medical, dental, and vision insurance; dependents and domestic partners eligible
401(k) retirement plan with company match
20+ days of PTO annually, in addition to paid firm holidays
Daytime leave policy for community service or fitness activities (up to 10 hours a month each)
Paid parental leave for birthing or non-birthing parents
Phase Back to Work program for employees returning from parental leave
Infertility treatment coverage and adoption or surrogacy assistance
Wellness programs including gym discounts and incentives to promote healthy living
Dynamic growth opportunities with merit-based promotion philosophy
Benefits kick in day one, see the full details here.
At EAB, we believe that to fulfill our mission to â€œmake education smarter and our communities strongerâ€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donâ€™t discriminate on the basis of race, religion, color, sex, gender identity or expression, sexual orientation, age, non-disqualifying physical or mental disability, national origin, veteran status or any other basis covered by appropriate law.</t>
  </si>
  <si>
    <t>EAB
3.5</t>
  </si>
  <si>
    <t>EAB</t>
  </si>
  <si>
    <t>$95K-$154K (Glassdoor est.)</t>
  </si>
  <si>
    <t>Req Id: 2475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Data scientists in Brighthouse Financial's Data Science organization work closely with cross-functional teams in marketing, distribution, actuarial, product and other functions, leveraging Brighthouse Financial's rich datasets to develop and deliver propensity models and data-driven insights, and ultimately drive Brighthouse Financial's top line growth. A successful candidate will be passionate about finding insights in data and using quantitative analysis to answer complex questions, with a collaborative and resourceful style.
Key Responsibilities:
Conduct data analytics with the relevant programming / statistical package (such as R or Python) for large-scale problem solving
Work independently and possesses exceptional technical ability.
Understand complex business challenges, develop hypotheses, convert into the right analytical hypothesis, and communicate the results back to the partner teams with limited or no analytical background to drive the business strategy
Analyze internal / external, online / offline, and structured / unstructured data such as speech analytics, digital footprints, financial information, proprietary market research and secondary sources to identify insights
Create innovative solutions to business problems.
Partner with other operational areas to identify opportunities for new projects.
Build strong working relationships and improve workflow and organizational issues.
Build complex advanced-level machine learning and advanced analytics models.
Handle and resolve questions and issues referred by junior staff members.
May propose, evaluate and implement process improvements to increase efficiency and effectiveness.
Perform other duties as required or assigned.
Essential Business Experience and Technical Skills:
Doctoral degree in a technical field and two plus years of related work experience, or a Master's degree in a technical field and at least 3-4 years of related work experience, or a Bachelor's degree in a technical field and at least 6-8 years of related work experience.
Significant professional experience required applying quantitative analysis and modeling to solving real-world business problems including experience in model validation, testing and deployment
Demonstrated proficiency in Python/PySpark required
Demonstrated ability to perform high quality work independently
Excellent oral and written communication skills, including the ability to explain complicated quantitative concepts to non-technical stakeholders using effective story telling techniques and visualization
Ability to translate business requirements into detailed analysis plans.
Ability to prioritize requests to meet the most important and urgent business needs
Working knowledge of insurance industry is a plus
Prior exposure to financial services or insurance industry preferred
Travel:
Less than 5%
PI118871321</t>
  </si>
  <si>
    <t>Brighthouse Financial
3.5</t>
  </si>
  <si>
    <t>Brighthouse Financial</t>
  </si>
  <si>
    <t>Staff BI and Data Engineer</t>
  </si>
  <si>
    <t>$80K-$148K (Glassdoor est.)</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</si>
  <si>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Bachelorâ€™s or Masterâ€™s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â€“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</si>
  <si>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$36K-$62K (Glassdoor est.)</t>
  </si>
  <si>
    <t>For more than 80 years, Citadel has steadily grown and offered stability to our customers, community, and employees. Today, Citadel provides banking, investments, and insurance services to more than 200,000 customers. As we continue to expand, we remain committed to providing the very best value to our customers. At over $3 billion in assets, we are one of the Greater Philadelphia areaâ€™s largest locally owned financial institutions, proudly serving residents of Bucks, Chester, Delaware, Lancaster, Montgomery, and Philadelphia counties. In 2018, Citadel was ranked number one among all credit unions in Pennsylvania for providing value to our customers by Callahan&amp; Associates, and was named one of the best performing credit unions in the nation by SNL Financial. To learn more, visitCitadelBanking.com.
We are building out Citadel's Data&amp; Analytics capabilities and we are seeking three Marketing Data Analysts. These individuals will report to the Sr. Research&amp; Data Analyst. The roles will be based in the Marketing department located at our corporate headquarters in Exton, PA.
The Marketing Analyst is responsible for identifying and analyzing data regarding our customers and prospective customers, making recommendations and providing insight to Citadel leadership in critical decision-making that drives Citadel Class Service and our business objectives including growth and sales. The Analyst will be responsible for designing and delivering the Use Cases to support the development of Citadelâ€™s next generation Data&amp; Analytics platform. Each Use Case is designed to support the business and deliver an improved customer and/or employee experience and will include the requirements, data definition, report and dashboard design, and end user rollout.
Duties and Responsibilities
Collaborate with Marketing, Sales, Product teams and other Citadel business leaders to determine and prioritize needs for customer data.
Develop Use Casesâ€“ partner with the business to capture and document Business Requirements, Business Definitions, Data Definitions, Visual Requirements, and Test Scripts.
Apply various analytic methods to discover and interpret information about customer and prospective customer behavior from multiple data sources, including Citadelâ€™s website, social media, customer account data, data from external partners, and other sources
Integrate data across sources
Collaborate with IT to develop or adopt relational databases
Create actionable insights based on customer data, both proactively and in response to requests
Recommend target segments and campaigns/offers
Maintain necessary processes, controls and procedures to ensure data accuracy and business functionality and comply with privacy and security policies and regulations.
Lead and participate in cross-functional teams for corporate sales, marketing, customer service, and product development
Perform regular analysis and reports for distribution to senior management on customer/prospective customer data and trends.
Develop analytical reports to various departments requesting insight, supportive data or status reports to support corporate initiatives
Qualifications and Education Requirements
Required Work Experience -3+ years related data management and analysis experience, including experience in consumer behavior data mining and analysis
Preferred Work Experience -Retail banking or other financial services experience. Experience with marketing, sales, or customer service, including digital and traditional
Education - Bachelors degree required
Technical Knowledge Required -Proficiency in specialized database software.Writing SQL queries to solve business problems.Proficiency creating reports and dashboards in a modern data visualization tool (Tableau, PowerBI, Qlik).Proficiency in Microsoft Office suite.
PreferredTechnical Knowledge -CRM experience,Python or R, experience with database documentation (Data Dictionaries and Entity Relationship Diagrams)</t>
  </si>
  <si>
    <t>Citadel Federal Credit Union
3.9</t>
  </si>
  <si>
    <t>Citadel Federal Credit Union</t>
  </si>
  <si>
    <t>Exton, PA</t>
  </si>
  <si>
    <t>TruMark Financial, North Island Credit Union, CommunityAmerica Credit Union</t>
  </si>
  <si>
    <t>$50K-$92K (Glassdoor est.)</t>
  </si>
  <si>
    <t>Data Analyst
Category
Finance and Accounting
Job Location
Alexandria, VA
Tracking Code
FPI 3179-585
Position Type
Full-Time/Regular
CALIBRE is currently seeking an individual to provide data analysis support for a Department of Defense (DoD) client in Alexandria, VA. The position is available for immediate hire.
Responsibilities:
Support all analytical and statistical reporting requirements for program activities.
Integrate data from multiple data sets, analyze and interpret data sets and make findings relevant and actionable for the client.
Provide timely, accurate and reliable management reporting and analysis of data.
Work with the client to identify and prioritize data and statistical requirements, including specific data elements to be collected.
Identify, analyze, interpret, and model trends or patterns in data
Ensure the accuracy and completeness of data.
Assist in the development and implementation of data collection systems/tools, data analytics, and other strategies that optimize statistical efficiency and quality (including identifying process improvements to better satisfy business needs)
Deliver quality, easily understood products on a timely basis
Obtain, manipulate, clean, and normalize data obtained from various sources.
Propose and define pertinent measures and metrics.
Develop, analyze and produce standardized statistical reports and ad hoc reports
Generate graphical management reports and support management dashboards.
Required Skills
Possess an active SECRET clearance.
US Citizen.
Bachelor's degree in Statistics, Economics, Mathematics, Computer Science, Business, or other relevant discipline; or equivalent work experience.
Strong verbal and written communication skills.
Critical thinking abilities, willingness to learn, and eagerness to do research.
Minimum 5 yearsâ€™ professional experience. Specialized experience may substitute for years of experience.
Additional Requirements:
Ability to perform statistical analyses, e.g., calculating mean, standard deviation, correlation, regression analysis.
Proficiency with Microsoft Office products, particularly Excel and Access.
Required Experience
Desired Experience:
Experience with data analytic tools such as Tableau, Qlik, or PowerBI.
Ability to develop basic SQL queries
#LI-TO1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t>
  </si>
  <si>
    <t>CALIBRE Systems
3.7</t>
  </si>
  <si>
    <t>CALIBRE Systems</t>
  </si>
  <si>
    <t>CSC, Booz Allen Hamilton, ManTech</t>
  </si>
  <si>
    <t>Director - Data, Privacy and AI Governance</t>
  </si>
  <si>
    <t>$67K-$135K (Glassdoor est.)</t>
  </si>
  <si>
    <t>What great looks like in this role
Data, analytics, and artificial intelligence models are at the core of MassMutuals digital transformation. The enterprise Data, Privacy and AI governance program is responsible for implementing a principles-driven, enterprise program that holistically addresses governance at scale and enables the delivery of superior customer value, experiences, trust and loyalty.
As a member of the new Data, Privacy and AI governance team you will work with Data scientists and other leaders across the organization on principles, policies, and controls that inventory, measure, assess, and organize the firms data assets and algorithmic models. You will focus on driving change by democratizing data, analytics and AI/ML across the enterprise consistent with our corporate values, customer expectations, and regulations. Our tactics include an initiative to develop a proprietary, self-service platform for unified expression of these governance policies, streaming governance evidence, and a single-pane-of-glass to observe adherence. On our flat, agile team your focus may shift between data governance, privacy governance, and AI governance outcomes over time.
Objectives of the role
Partner with Data scientists and business leaders and lead the execution of governance engagements from start to finish. This includes the engagement planning, directing, and completing data and model inventories, compliance and privacy assessments, adoption of our principles-driven, adaptive policy framework, and overall data, privacy and AI/ML governance program objectives.
Contribute to the development of our principles-driven, adaptive policy framework to inventory, assess, organize, measure, and track MassMutuals data and AI/ML assets across the enterprise.
Ensure successful adoption and continuous improvement of the framework to drive effective governance at scale across our data, analytics, privacy and AI/ML capabilities.
Stay up-to-date on emerging trends in consumer expectations, our competitive landscape, and the regulatory environment.
Daily and Monthly Responsibilities
Collaborate and partner with leaders across our data science team, business channels, law, compliance, enterprise risk, and information security for policy making and best practices.
Develop and implement data and AI/ML principles, standards and standards of use.
Establish and track quantitative measures of policy compliance including veracity, lineage, ethics, security, fairness, accountability, transparency, and auditability.
Establish and continuously improve processes that collect governance evidence and compute these measures.
Partner with Enterprise Architecture and Data Management counterparts to drive a cohesive, consistent stakeholder experience and permissible use of data and AI/ML assets based.
Support strategic planning for data, privacy and AI/ML governance and overall data strategy through roadmap development and objective planning
Basic Qualifications
Bachelors degree in Science, Technology, Engineering or Mathematics (STEM).
Experience executing enterprise governance programs in highly regulated industries.
Experience conducting privacy or security risk assessments, DSARs, or internal audits.
Experience creating KPIs and using them to manage execution and inform strategy.
Exceptional communication skills, both written and verbal.
Influencing abilities across all levels of the organization.
Experience working with global privacy and data protection regulations such as the GDPR, CCPA, HIPAA, GLBA and other relevant privacy regulations.
Knowledge of metrics associated with characterizing performance, bias, variance, and error in algorithms and predictive models.
Experience establishing and executing complex, strategic, cross-functional enterprise programs.
Authorized to work in the USA without sponsorship.
Preferred Qualifications
Advanced degree preferred (M.S., M.B.A., J.D.).
Knowledge of public policy making
Experience with technology product management
Knowledge of methods for designing, developing, testing, peer-reviewing, and deploying machine learning and artificial intelligence solutions.
Expertise with the following are considered a strong plus: software development/DevOps, agile methodologies, financial/insurance industry structure and practices, and financial industry regulations.
Work in Boston Office.
Some travel to Springfield, Amherst and New York.</t>
  </si>
  <si>
    <t>$42K-$80K (Glassdoor est.)</t>
  </si>
  <si>
    <t>Company Overview
At Motorola Solutions, we create technologies our customers refer to as their lifeline. Our technology platforms in communications, software, video and services help our customers work safely and more efficiently. Whether itâ€™s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Our IT organization isnâ€™t just here to support our business. Weâ€™re here to reinvent it â€“ by changing the way our customers, partners and employees interact with our company. To do that, weâ€™re looking for people who bring great ideas and who make our partnersâ€™ ideas better. Intellectually curious advisors (not order takers) who focus on outcomes to creatively solve business problems. People who not only embrace change, but who accelerate it.
Job Description
MSI has a global and dynamic environment; threats to its information systems can come from many sources, both external and internal to the organization. We are looking for a Data Analyst to help drive various security initiatives. In this role, one will have the ability to make an impact and create positive change through the use of cutting edge technology to mine and analyze data to identify and remediate cyber threats. Ultimately, the Data Analyst will contribute to a world class program to help keep MSIâ€™s data secure so MSI can facilitate critical communications and help customers around the world be their best in the moments that matter.
MSI values collaboration, transparency, diversity, and continual innovation. Professional development is encouraged and supported. Our team is made up of individuals who want to grow, try new ideas, and most of all, stop adversaries from harming our organization.
Skills and attributes for success:
Individual contributor with 2-5 years of experience in cyber security, big data, and/or machine learning (time can overlap)
Practical experience in analytics, machine learning, or big data and have a suitable mathematics/statistical background
Strong written and verbal communications, attention to detail, interpersonal and networking skills
Highly creative, motivated self-starter who can provide leadership in big data analytics.
Strong sense of ownership and driven to manage tasks to completion.
Roles and responsibilities:
Lead Information Securityâ€™s data analysis program incorporating elements such as data hygiene, machine learning, and threat hunting to identify and remediate threats and address strategic initiatives.
Perform analysis on data related to patterns of malicious activity.
Provide insights and recommendations pulled from analysis to leadership and team members.
Work with the Security Engineers on any necessary data modeling to facilitate investigation.
Work closely with the Threat Response, Insider Threat, Vulnerability Management, and Threat Intelligence teams to implement custom detection of new and emerging threats.
Conduct big data analytics and analyze data sets for anomalies and trends.
Build dashboards highlighting the key trends of the data.
Develop advanced scripts for the manipulation of multiple data repositoriesâ€™ to support analystsâ€™ requirements.
Collect cyber-related data and perform analytics to identify meaningful and actionable information.
Ability to analyze, retain and improve machine learning models.
Desired Skills/Qualifications
Familiarity with malware, host forensics, or network traffic analysis.
Experience with machine learning, artificial intelligence and natural language processing techniques
Ability to analyze, retain and improve machine learning models.
Ability to create UBA/UEBA models to identify insider risk.
Direct experience in Information Security
Knowledge of threat vectors and attack methodologies focusing on both internal and external actors
Ability to create threat models to identify new areas for analysis
Experience with SIEM usage
Database knowledge (SQL and/or document databases)
Proficiency in statistics such as distributions, predictive modeling, data validation, statistical testing, regression.
Graduate Degree in Computer Science or Engineering, with a strong quantitative background.
Experience with data science automation, data mining, informatics programming, computational algorithms, information retrieval (i.e., organizing and structuring data), statistical analysis, software engineering, and/or systems design and analysis.
Experience with scalable distributed data processing, management, and visualization tools (e.g. Hadoop, Apache Spark).
Expert knowledge of Python.
Basic Requirements
Must be a U.S. citizen
Bachelor's Degree or Master's Degree in Computer Science, Engineering, or related field
2+ years of professional experience with data science automation, data mining, informatics programming, computational algorithms, information retrieval (i.e., organizing and structuring data), statistical analysis, software engineering, and/or systems design and analysis
Travel Requirements
Under 10%
Relocation Provided
None
Position Type
Experienced
Referral Payment Plan
Yes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
If you are a current Motorola Solutions employee, please click this link to apply through your Workday account.</t>
  </si>
  <si>
    <t>Motorola Solutions
3.7</t>
  </si>
  <si>
    <t>Motorola Solutions</t>
  </si>
  <si>
    <t>Cisco Systems, Huawei Technologies, IBM</t>
  </si>
  <si>
    <t>Scientist Manufacturing - Kentucky BioProcessing</t>
  </si>
  <si>
    <t>$68K-$139K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</si>
  <si>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youâ€™ll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Bachelorâ€™s degree in organic chemistry or chemical engineering
Experience in separation techniques such as chromatography, distillation,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Industrial, Chemistry, Scientific, Engineer, Manufacturing, Science, Engineering</t>
  </si>
  <si>
    <t>Reynolds American
3.1</t>
  </si>
  <si>
    <t>Reynolds American</t>
  </si>
  <si>
    <t>Owensboro, KY</t>
  </si>
  <si>
    <t>Winston-Salem, NC</t>
  </si>
  <si>
    <t>Data Analytics Project Manager</t>
  </si>
  <si>
    <t>$34K-$92K (Glassdoor est.)</t>
  </si>
  <si>
    <t>Who We Are At MassMutual, we help millions of people find financial freedom, offer financial protection, and plan for the future. Were passionate about helping millions of people find financial freedom and this passion has driven our approach to developing meaningful experiences for our customers. We do this by building trust with our customers by being knowledgeable problem solvers and prioritize their needs above all else. We Live Mutual. MassMutual was named a Top Place to Work in 2019 according to The Boston Globe and No. 84 on the Fortune 500 list of largest companies.
Meet the Team Data Analytics is an exciting time at MassMutual! MassMutual is going through a Digital Transformation, continuing to be a leading customer-centric company. The Data Analytics team, part of MassMutuals new Enterprise Technology Experience organization, is comprised of highly skilled, collaborative problem solvers who are motivated to create innovative data analytic solutions that exceed the changing needs of our customers and move MassMutual and the industry forward. The team culture is collaborative, cross-functional, and uses old and new technologies combined with the work/life balance.
Current Initiatives:
Enterprise-wide transition to a unified and governed strategic BI Platform
Expansion of Digital Operations footprint, and growing need for access to actionable data insights
Revitalization of analytics and reporting applications to support changing industry needs and expectations
The Opportunity
Are you highly analytical and like to solve complex problems? Would you describe yourself as a strong collaborative leader? Would you want to be part of a team that encourages your growth, supports your ambitions, and makes it a priority for you to reach your goals? If yes ... keep reading, this opportunity is for you!
Job Description
MassMutual Data Analytics is seeking a versatile, highly motivated Project Manager / Scrum Master to join our team. The Project Manager / Scrum Master is the foundational component of the enterprise scrum team offering support to the MassMutual Enterprise. The ideal candidate is team-oriented, possesses excellent communication skills and is skilled in and champions Agile concepts and practices. Managing all facets of agile project delivery including but not limited to, stakeholder relationships, work prioritization, sprint planning, scrum execution, team organization, project risk assessment, implementation and reporting.
Objectives and Responsibilities
Lead broad scope projects with medium to long-term focus
Engage with all levels across the enterprise managing relationships and expectations
Accountable for managing and driving program/ project execution on time and on budget
Identify, understand, and work to mitigate issues and risks proactively with the project team, business partners, and leadership
Work with technical leads and product managers to plan, develop technical scopes of work, and manage the execution of projects/product changes in response to requirements from stakeholders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Be self-supportive in collaborating with peers to effectively deliver a robust solution for the business
Drive process within a matrix management setting
Serve as a conduit of knowledge between functional and technical teams
Manage budget, timeline, and scope throughout the course of all assigned projects
Elicit, translate and simplify requirements
Document and organize acceptance criteria for user stories
Work with product managers to define improvements to business processes, assist decision-makers in gathering information to make decisions, and help quality assurance test solutions
Develop plans for continuous service to support implementation of products
Act as a champion for data analytic capabilities by communicating their benefits and how they can be implemented
Motivate teams to work together, communicate, and deliver
Navigate ambiguity to deliver results
Qualifications
10 years managing and driving the execution of complex projects
Certified PM (PMP) and/or Agile Scrum Master
Expert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Experience in/working in partnership with a technical roles, such as an engineer, developer, Data scientist, etc. a plus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Solid grasp of software technologies and stacks
Authorized to work in the United States without requiring sponsorship now or in the future
Preferred Qualifications
Masters Degree, preferably in Business/Finance or an analytical field such as Economics, Mathematics, Engineering, Computer Science</t>
  </si>
  <si>
    <t>Consultant - Analytics Consulting</t>
  </si>
  <si>
    <t>$54K-$71K (Glassdoor est.)</t>
  </si>
  <si>
    <t>Q4 - AINA - Sr RPA Developer (5A) - AA - Hub
03/27/2020
Job Description
Infosys is seeking a Sr RPA Developer with Automation Anywhere or Blue Prism experience to work from our new Hartford, CT Innovations Hub. The candidate will help manage RPA and Cognitive Automation Projects. They will participate in requirements gathering sessions, and will work with team members to identify requirements such as AS IS Process and automation opportunities. The candidate will apply knowledge of technologies, applications, methodologies, processes and tools to manage end to end automation projects.
Required Sr RPA Developer Qualifications:
This position is for Hartford, CT. This position may require extensive travel to project locations.
Bachelorâ€™s Degree or foreign equivalent, will consider work experience in lieu of a degree
5+ years of Information Technology experience with at least 3 years of automation project management experience
3+ years of experience with Cognitive and Robotic Process Automation (RPA) technologies
Strong experience of Solution Definition and Client Management
Knowledge and experience with full SDLC lifecycle
Experience with Scrum / Agile development methodologies
U.S. Citizenship or Permanent Residency required, we are not able to sponsor at this time
Preferred Sr RPA Developer Qualifications:
3+ years of experience in managing complex Cognitive and Robotic Process Automation with strong experience with RPA development
Experience and certification with UiPath is preferred
Hands on experience in Java or .Net development
Solid understanding of business process and document AS IS Process
Able to identify automation opportunity from AS IS Process
Define, develop and deploy automation solution for automation opportunities
Experience with test-driven development and automated testing frameworks
Capable of delivering on multiple competing priorities
Excellent verbal and written communication skills, able to resolve business issues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53433BR
State / Region / Province
Connecticut, Richardson, TX and various and unanticipated locations throughout the U.S.
Country
USA
Interest Group
Infosys Limited
Role
Consultant - Analytics Consulting
Company
ITL USA
Work Location
Hartford, CT
External Job Title
Sr RPA Developer</t>
  </si>
  <si>
    <t>Infosys
3.0</t>
  </si>
  <si>
    <t>Infosys</t>
  </si>
  <si>
    <t>Hartford, CT</t>
  </si>
  <si>
    <t>Bengaluru, India</t>
  </si>
  <si>
    <t>Tata Consultancy Services, Accenture, Cognizant Technology Solutions</t>
  </si>
  <si>
    <t>$65K-$124K (Glassdoor est.)</t>
  </si>
  <si>
    <t>Title: Data Engineer
Location: Orange County, CA
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leaders. Data drives the way we make decisions. We love our customers and understanding them better makes it possible to provide the best clinical outcome and care experience.
This position will play a key role in building and operating a cloud-based data platform and its pipelines using big data technologies.
As a Data Engineer, you will develop a new data engineering platform that leverage a new cloud architecture, and will extend or migrate our existing data pipelines to this architecture as needed. You will also be assisting with integrating the SQL data warehouse platform as our primary processing platform to create the curated enterprise data model for the company to leverage. You will be part of a team building the next generation data platform and to drive the adoption of new technologies and new practices in existing implementations. You will be responsible for designing and implementing the complex ETL pipelines in cloud data platform and other solutions to support the rapidly growing and dynamic business demand for data, and use it to deliver the data as service which will have an immediate influence on day-to-day decision making.
â— Interfacing with business customers, gathering requirements and developing new datasets in data platform
â— Building and migrating the complex ETL pipelines from on premise system to cloud and Hadoop/Spark to make the system grow elastically
â— Identifying the data quality issues to address them immediately to provide great user experience
â— Extracting and combining data from various heterogeneous data sources
â— Designing, implementing and supporting a platform that can provide ad-hoc access to large datasets
â— Modelling data and metadata to support machine learning and AI
Basic Qualifications:
â— Bachelors or Masters in Computer Science, Engineering, Mathematics, Statistics, or related field
â— 3+ years relevant experience in cloud based data engineering.
â— Demonstrated ability in data modeling, ETL development, and data warehousing.
â— Data Warehousing Experience with SQL Server, Oracle, Redshift, Teradata, etc.
â— Experience with Big Data Technologies (NoSQL databases, Hadoop, Hive, Hbase, Pig, Spark, Elasticsearch etc.)
â— Experience in using Python, Java and/or other data engineering languages
â— Knowledge and experience of SQL Sever and SSIS.
â— Excellent communication, analytical and collaborative problem-solving skills
Preferred Qualifications:
â— Healthcare domain and data experience
â— Healthcare EDI experience is a plus
â— Industry experience as a Data Engineer or related specialty (e.g., Software Engineer, Business Intelligence Engineer, Data scientist) with a track record of manipulating, processing, and extracting value from large datasets.
â— Experience building/operating highly available, distributed systems of data extraction, ingestion, and processing of large data sets
â— Experience building data products incrementally and integrating and managing datasets from multiple sources
â— Experience leading large-scale data warehousing and analytics projects, including using Azure or AWS technologies â€“ SQL Server, Redshift, S3, EC2, Data-pipeline, Data Lake, Data Factory and other big data technologies
â— Experience providing technical leadership and mentor other engineers for the best practices on the data engineering space
â— Linux/UNIX including to process large data sets.
â— Experience with Azure, AWS or GCP is a plus
â— Microsoft Azure Certification is a plus
â— Demonstrable track record dealing well with ambiguity, prioritizing needs, and delivering results in an agile, dynamic startup environment
Â· Problem solving skills and Ability to meet deadlines are a must
Â· Microsoft Azure Certification is a plus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Â· While performing the duties of this job, the employee is regularly required to talk or hear. The employee regularly is required to stand, walk, sit, use hand to finger, handle or feel objects, tools, or controls; and reach with hands and arms.
Â·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</si>
  <si>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Alignment Healthcare
3.5</t>
  </si>
  <si>
    <t>Alignment Healthcare</t>
  </si>
  <si>
    <t>Orange, CA</t>
  </si>
  <si>
    <t>Senior Scientist (Neuroscience)</t>
  </si>
  <si>
    <t>$109K-$200K (Glassdoor est.)</t>
  </si>
  <si>
    <t>Sunovion Pharmaceuticals is looking for a Senior Scientist in Neuroscience to join our Discovery Sciences Department in Marlborough, MA.
As a member of the Discovery Sciences Department, this position will be responsible for designing and managing in vitro and in vivo studies to characterize the biological activity of novel small molecule drug candidates for the treatment of neuropsychiatric and neurological diseases. The position requires broad scientific expertise in the design of studies to examine biochemical pathways and receptor pharmacology and the integration of results to develop neurocircuit &amp; pathway-based hypotheses of drug mechanism of action. Responsibilities include the management of experimental studies conducted through external research partners, as part of our strategy of a flexible business model for drug discovery. The successful candidate will have demonstrated a track record of accomplishments showing successful application of the technical skills required to probe biochemical &amp; pathway effects in experimental systems. Excellent resource management skills and the ability to initiate and maintain effective working relationships with CROs and academic collaborators are essential. This position will work closely with colleagues in medicinal chemistry, safety/toxicology and translational medicine and development and may also lead discovery projects/initiatives.
Essential Functions:
Applies technical expertise to design &amp; conduct studies to support the development of novel small molecules for psychiatric and neurological conditions. Develops mechanistic hypotheses and delivers research results to enhance understanding of mechanism of action &amp; effects on biochemical pathways/circuits. May lead discovery projects/initiatives.
Manages external relationships with CROs, research partners and academic institutions to deliver high impact pharmacology results. Manages research related documentation including study plans, data files and scientific reports supporting regulatory filings. Seeks and develops new external relationships to apply new technologies to CNS discovery programs.
Works in project teams with medicinal chemists, pharmacologists, preclinical safety and translational medicine scientists to advance novel agents into development. Communicates research results to internal and external stakeholders including collaborators, key opinion leaders and partners at Sumitomo Dainippon Pharma.
Minimum Education, Experience, Knowledge and Skills Required:
PhD in Pharmacology, Neuroscience or related field with 3-5 years post-doctoral experience.
At least 3 years post-doctoral research experience in neuroscience research.
Expert in the technical application of biochemistry and receptor pharmacology techniques such as the following: radioligand binding, receptor functional assays, signaling pathways, Western blots, ELISA, neuronal cell cultures systems.
Experience with biochemical pathway analysis tools and techniques used to develop mechanistic hypotheses of drug action eg genomics, RNAseq, (phospho)proteomics desirable.
Knowledgeable in other in vitro/ex vivo techniques eg electrophysiology and able to utilize a wide range of in vitro/ex vivo technique to develop successful research strategies to probe mechanism of action.
Demonstrated record of accomplishments showing technical &amp; research accomplishments and the ability to work collaboratively with external organizations.
Ability to work on computers for extended periods, robust data analysis skills and proficiency with professional software and statistical and pathways analysis tools are required (e.g. MATLAB, R, Python, etc.).
Must have excellent oral and written communication skills and an innovative spirit with capacity for generating new ideas.
Confidential Data: All information (written, verbal, electronic, etc.) that an employee encounters is considered confidential.
Compliance :Achieve and maintain Compliance with all applicable regulatory, legal and operational rules and procedures, by ensuring that all plans and activities for and on behalf of Sunovion are carried out with the \"best\" industry practices and the highest ethical standards.
Mental/Physical Requirements: Fast paced environment handling multiple demands. Must be able to exercise appropriate judgment as necessary. Requires a high level of initiative and independence. Excellent written and oral communication skills required. Requires ability to use a personal computer for extended periods of time.</t>
  </si>
  <si>
    <t>Machine Learning Engineer - Regulatory</t>
  </si>
  <si>
    <t>$61K-$113K (Glassdoor est.)</t>
  </si>
  <si>
    <t>Job Description
What We Do
We develop and operate trade surveillance technologies across large and diverse markets. We care deeply about system availability, reliability, and performance. We balance speed, power, and complexity in our functional capabilities. Our mission drives us to create clarity from ambiguity. We work with billions of events each day. We live and breathe automation. If itâ€™s broken, we fix it. If it needs refactoring, we refactor it. If itâ€™s hard to test, we make it testable. We are looking for someone to join us in upgrading our machine learning capabilities.
Responsibilities:
Analyzing, prototyping, and implementing machine learning platform technologies, models, and algorithms for use in surveillance programs.
Employing a range of data processing experiences from real-time, graph, to batch for preparing model data pipelines.
Explaining technical and architectural design topics like weâ€™re five years old.
Working with end-users to gather and define/refine functional requirements
Producing project documentation â€“ high-level charter, functional requirements, technical design, and test documents.
Designing and implementing or integrating data set health monitoring.
Designing and implementing model training plans.
Working closely with infrastructure team on server systems.
Mentoring/Guiding new or less experienced/knowledgeable team members.
Providing on-going application support to end-users and communicating technical information clearly to an end-user audience.
Job Requirements:
7 years software industry experience with one of the following technologies:
Experience with Python and/or a strong desire to learn Python
Experience with Java and/or a strong desire to learn Java
Experience with Linux or UNIX-like operating systems and knowledge of at least one scripting language
2+ years machine learning platform experience
Strong algorithmic problem solving, data analysis, and software systems design skills
Strong knowledge of data structures and algorithms
Excellent written and verbal communication skills
Must be self-motivated and have the ability to work independently as well as part of a team, requiring minimal direction and follow-up
Experience in working on multiple projects concurrently
Experience in financial, trading, exchange, banking and/or related fields is a plus
Bachelorâ€™s Degree in Computer Science or related field preferred
Experience with Hadoop and/or SQL desirable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</si>
  <si>
    <t>Cboe Global Markets
3.7</t>
  </si>
  <si>
    <t>Cboe Global Markets</t>
  </si>
  <si>
    <t>Lenexa, KS</t>
  </si>
  <si>
    <t>Stock Exchanges</t>
  </si>
  <si>
    <t>$43K-$86K (Glassdoor est.)</t>
  </si>
  <si>
    <t>Overview:
Guidepoint Data identifies, gathers, acquires and delivers high-value data that offers clients unparalleled quantitative insight into company and sector performance. We have over a decade of experience in collecting and analyzing primary data on hard-to-access markets, which allows Guidepoint Data to offer clients some of the most differentiated and powerful data available.
As a Data Engineer, you will be part of the development and support of critical data warehouse processes for transforming alternative datasets into valuable investor products. The Data Engineer will collaborate with data-science/analytical teams, data vendors, and hedge fund clients to automate the ingestion, transformation and delivery of time sensitive data. This position is perfect for someone who loves a challenge and has come from a fast-growing company that has helped scale infrastructure, databases, and data warehouses to keep up with the companies growing data.
What You'll Do:
Think strategically about data architecture and how to scale as the business grows
Lead development and support of data ingestion, transformation and delivery processes
Work directly with analysts, Data scientists and data partners to develop solutions
Mentor team members on the fine art of data engineering
What You Have:
Ability to build out data pipelines without the assistance of an ETL/ELT tool
Very strong coding skills Python, SQL
Experience with analytics warehouses and big data
Strong cloud experience AWS, Azure, Redshift, Snowflake
At least 2 years of experience with database development in a production environment
Strong grasp of database concepts and best practices
Meticulous, organized, proactive, critical thinker with high level of attention to detail
Excellent communication skills; both written and verbal
BS in Comp Sci or equivalent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</si>
  <si>
    <t>Guidepoint
3.2</t>
  </si>
  <si>
    <t>Guidepoint</t>
  </si>
  <si>
    <t>Coleman Research, AlphaSights, Third Bridge</t>
  </si>
  <si>
    <t>Scientist, Bacteriology</t>
  </si>
  <si>
    <t>$74K-$149K (Glassdoor est.)</t>
  </si>
  <si>
    <t>Scientist, Bacteriology
Location
Cerus US
Department
1400 - Microbiology
Apply Now
Job Brief (Primary Responsibilities)
Initiates and executes research and development viral infectivity assays using a variety of different bacteria, including pathogenic species, in human blood and blood products
JOB DESCRIPTION
Title: Scientist, Bacteriology
Department: Development Status: Exempt
Summary &amp; Scope of Position:
Plans, initiates and executes GLP and research bacteriology studies evaluating the efficiency of Cerusâ€™ technologies against a variety of different human pathogens in human blood products. May occasionally participate in virology assays.
Primary Responsibilities:
Initiate and execute experiments, either independently or as a team member; including experiments
Some of the work may support product claims and regulatory submissions
Work with various pathogenic bacteria using appropriate precautions
Prepare and manipulate whole blood and various blood products, including plasma, platelets and RBC
Initiate, grow and maintain various bacteria
Develop and optimize bacterial stock growth
Develop, optimize and qualify or validate bacterial assays
Perform and appropriately document GLP and notebook studies
Make detailed observations, analyze data and interpret results
Prepare technical reports, summaries, protocols and quantitative analyses
Analyze data and results for research experiments as well as GLP studies
Prepare final reports, study plans, etc., necessary for multiple projects
Prepare and deliver presentations of experimental results in internal or public forums
Maintain high level of professional expertise through familiarity with current scientific literature
Contribute to project progress within his/her scientific discipline
Perform as subject matter expert in general bacteriology
Contribute to/author regulatory submissions and scientific journal articles
May manage bacteriology laboratory including direct supervision of a small staff
May design, initiate and manage off-site studies
Perform other related duties as required
Act as principal investigator in conducting own experiments
Act as study director for GLP studies
Uses professional concepts and companyâ€™s policies and procedures to solve a wide range of difficult problems in imaginative and practical ways
Makes decisions on the validity and importance or experimental results
Exercises judgment within defined practices and policies in selecting methods and techniques for obtaining results
Qualifications/Requirements/Skills:
Ph.D. in a bacteriology-related discipline preferred with 2 years relevant experience or MS/MA in a microbiology-related discipline with a minimum of 8 years relevant experience; BA/BS required with a minimum of 15 years relevant experience
Postdoctoral work may serve as experience
Demonstrated ability to initiate, carry out and complete research and/or development projects
Demonstrated working knowledge of scientific principles of microbiology
Experience in developing new methodology and techniques
Experience working with pathogenic organisms
Demonstrated experience with bacterial assays for viability determination and enumeration, experience with a wide range of bacteria
Experience with PCR and other amplification techniques
Experience with cell, or molecular biology
Experience with cell culture, including stock preparation and repository maintenance
Exposure to identification of bacterial morphology
Experience working with human blood products desirable
Experience working in a GLP or other regulated environment desirable
Strong attention to detail and accuracy
Must have publications in peer-reviewed journals, or demonstrated ability to independently write reports that address key technical research and development issues
Excellent mathematical skills, problem solving skills, and ability to apply scientific methods to resolution
Strong word processing, spreadsheet, scientific and graphics applications skills
Proven analytical skills; problem-solving, trouble-shooting, innovative
Team oriented
Ability to work independently
Strong communication and presentation skills (verbal, excellent written, interpersonal, listening)
Flexible; ability to adapt to changing priorities
Time management (schedules, timelines, task prioritization)</t>
  </si>
  <si>
    <t>Cerus Corporation
2.1</t>
  </si>
  <si>
    <t>Cerus Corporation</t>
  </si>
  <si>
    <t>Concord, CA</t>
  </si>
  <si>
    <t>Associate Director, Platform and DevOps- Data Engineering and Aritifical Intelligence</t>
  </si>
  <si>
    <t>$113K-$196K (Glassdoor est.)</t>
  </si>
  <si>
    <t>Job Description
Are you looking for a patient-focused, innovation-driven company that will inspire you and empower you to shine? Join us as an Associate Director, Platform and DevOps in our Cambridge, MA.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Takeda is looking for leader in Development Operations and Cloud Scale Analytics to join our Data Engineering and Artificial Intelligence team. As a member of the Data Engineering and AI team, you will be tasked with creating an ecosystem to have the right data, to ask the right question, at the right time. You will work with the rest of the team to enable Takeda to continue its journey to harnessing large scale Big Data, Machine Learning and Deep Learning techniques, while focusing and educating others in the specialty that is Large Scale DevOps. You will help manage a modern ecosystem using elastic and serverless components. You will be helping to solve some of the biggest question at Takeda and for healthcare in general.
POSITION OBJECTIVES:
Provide leadership and highly specialized expertise in the Data Engineering and AI portfolio, complicated data ecosystems, big data and high compute clusters and modern IAAS deployments with elastic and serverless implementations.
Oversee and drive the deployment of automated infrastructure and software deployments from development to production. Demonstrates innovative methods of cloud based IAAS deployments and modern scripting tools to quickly launch, shut down and re-launch platforms and applications using modern and innovative scripted techniques on in an agile accelerating approach and realizing business outcomes, while keeping alignment with the business vision. Also act as a coach for operational excellence to other teams inside and outside of R&amp;D.
Provide leadership to proper operations management. This includes proper â€œkey managementâ€ and â€œcontrolled operationsâ€ for continuous deployments. Ensure quality of service for highly complex deployments with source code control, automation, understanding of scripted service-based environments into IAAS ecosystems, with business continuity in mind.
Manage strategic global R&amp;D systems configuration and deployment within Data Engineering and AI, providing proper discipline and rigor as we deploy new innovative solutions to produce insights that impact our R&amp;D portfolio.
Lead and manage advanced service teams for the Data Engineering and AI portfolio focused on innovation within R&amp;D and manage third party operations teams to function together to provide all the above.
POSITION ACCOUNTABILITIES:
Serve as the DevOps and Operations Lead during Implementation and Deployment of artifacts for Data Engineering products that drive decision for R&amp;D.
Uses new techniques, operational experience and business experience to drive the IT and R&amp;D landscape to develop and ensure products and developments are innovative, secure and use state of the art deployment techniques. Also influences end of life components and transitions vs future state progress against product portfolioâ€™s and long-term goals.
Influence the existing complex landscape and solutions by innovating, redefining and simplifying designs, propose and execute solutions to identified highly complex R&amp;D problems in data or process driven agile approaches.
Designs/builds/deploys complex system and products to R&amp;D to deliver value to our pipeline while ensuring we have a forward-looking technology base, continuously managing short change cycles to drive to our future state strategy.
Lead deployments, ensuring security, integrity and alignment, applying modern/innovative deployment and security techniques, included proper key management, encryption and intrusion prevention / detection.
Build and accelerate new capabilities with the R&amp;D IT functions to transform and innovate new insights and ways of working, impacting the management of keys and operations, the capabilities and the time to change towards improved business outcomes and client satisfaction.
Influence, provide feedback and oversee Data scientist and data engineer outputs to find, propose and improve R&amp;D solutions.
Ensure our advanced capabilities are in steady operation, using scripted infrastructure and deployment techniques. This will require utilizing and driving our existing third-party teams who currently manage our deployments maintain a proper production system.
Use coding and/or scripting tools to automate tasks for software and infrastructure deployment and monitoring.
Work independently on tough problems with other team members and independently solve, with some guidance, very difficult technology problems.
Demonstrate advanced tooling and techniques to other technical organizations throughout the company.
EDUCATION, BEHAVIORAL COMPETENCIES AND SKILLS:
Required
Bachelorâ€™s degree or equivalent experience in Scientific, Informatics, Computer Science or related.
5+ years of experience as a technical specialist or relevant project work.
Experience managing outsourced operations teams as a virtual operations team.
Understanding of scripted deployment tools including Ansible, Cloud Formation, Puppet or Chef.
Working knowledge of both Hadoop and HPC environments.
Knowledge and Understanding of IAAS Environments with a focused-on AWS.
Experience managing advanced data platforms including NoSQL (MongoDB, Other), SQL (PostgreSQL, MySQL) and Spark environments.
Experience and Understanding with Docker and other container-based services.
Ability to work in an agile and rapid changing environment with high quality deliverables.
Preferred
Masterâ€™s degree/PhD or equivalent experience in Scientific, Informatics, Computer Science or related field.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</si>
  <si>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$97K-$160K (Glassdoor est.)</t>
  </si>
  <si>
    <t>Who We Are!
At Maven Wave, we are relentless in hiring the industryâ€™s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Waveâ€™s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Weâ€™re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Apps and Data Team
See what Glassdoor has to say
Real Customer Stories</t>
  </si>
  <si>
    <t>Clinical Laboratory Scientist</t>
  </si>
  <si>
    <t>$24-$39 Per Hour(Glassdoor est.)</t>
  </si>
  <si>
    <t>POSITION PURPOSE:
Performs CLIA moderate and high complexity laboratory tests and analyses; recognizes and corrects problems; possesses in depth knowledge of laboratory techniques, principles, and instruments; correlates and interprets test results. Provides physicians with rapid and accurate test results.
ESSENTIAL JOB FUNCTIONS:
Performs CLIA moderate and high complex lab testing, automated and non-automated, in hematology, chemistry, blood bank, microbiology, coagulation, serology, and molecular diagnostics.
Performs, statistically evaluates, troubleshoots, and records quality control, calibrations, validations on test assays.
Performs and records preventive maintenance on lab instrumentation. Identifies, evaluates, and performs corrective maintenance on lab equipment.
Validates, correlates with patients' diagnosis, interprets, &amp; reports laboratory test data; enters data into LIS system and reviews it's completeness and accuracy. Reports and interprets data to physicians, infection control, regulatory agencies, as required.
Performs specimen collection, handling, processing, storage. Evaluates specimens quality for testing and troubleshoots deviations.
Assists in the development of QA and QI projects; collects and tabulates QA data.
Assists with training and education of new med techs and lab assistants.
Maintains competency and continuing education in general lab practices.
Perform other duties as assigned. Must be HIPAA compliant.
MINIMUM QUALIFICATIONS:
Experience:
3 years in a CLIA high complexity lab required.
Certification(s):
MLS(ASCP) = ASCP certification as a Medical Laboratory Scientist or
MT(AMT) or AMT certification as a Medical Technologist required
Computer / Typing:
Must possess, or be able to obtain within 90 days, the computers skills necessary to complete online learning requirements for job-specific competencies, access online forms and policies, complete online benefits enrollment, etc.</t>
  </si>
  <si>
    <t>Vail Health
3.7</t>
  </si>
  <si>
    <t>Vail Health</t>
  </si>
  <si>
    <t>Vail, CO</t>
  </si>
  <si>
    <t>Senior Data scientist - R&amp;D Oncology</t>
  </si>
  <si>
    <t>$102K-$172K (Glassdoor est.)</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</si>
  <si>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</si>
  <si>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AstraZeneca
3.9</t>
  </si>
  <si>
    <t>AstraZeneca</t>
  </si>
  <si>
    <t>Cambridge, United Kingdom</t>
  </si>
  <si>
    <t>Roche, GlaxoSmithKline, Novartis</t>
  </si>
  <si>
    <t>Pinnacol Assurance does just one thing, and does it better than anyone: provide caring workers' compensation protection to Colorado employers and employees. And while we may be a little biased, we believe that our work shapes communities and changes lives.
Pinnacol's data engineering team works very hard in a fun and supportive environmentâ€”and we are growing! We are looking for passionate problem solvers to join our efforts to build tomorrow's best in class data solutions.
What you'll do:
As a Data Engineer, you play a key part in realizing our mission to provide customers with tools they love to use. As a member of the Data Transformation Team you will be responsible for data management tasks including design, development, and data security in a Google Cloud Platform environment. You will leverage your experience and skills to design solutions that will deliver Pinnacol data products while operating as a key contributor on a team of dedicated professionals working toward a common product vision.
What you can expect:
Design, develop, document, monitor, and optimize automated data pipelines for various internal and third-party data sources.
Develop custom code using Python, SQL/NoSQL, Google Cloud-Composer (Airflow), Apache Beam and other technologies to build customized solutions supporting business initiatives/processes.
Implement software engineering best practices by developing, refining, iterating, integrating, testing, staging, and deploying maintainable technical solutions.
Develop solutions which adhere to data privacy laws and regulations using Data Loss Prevention toolsets and secure storage practices.
Provide innovative solutions leveraging modern data tools and techniques.
Enhance our platform capabilities and make recommendations to support a rapidly growing organization.
Use analytical skills and judgement to solve problems and make decisions in a rapidly changing environment.
Communicate complicated problems to team members to ensure we are coming up with the right solutions.
Be accountable for effectively driving, communicating and managing changes that ensure the performance and sustainability of our data processes.
Remain current on the external environment for industry leading tools, technology, analytics and best practices to continuously improve Pinnacol's customer value proposition
Additional Duties:
Train other employees as needed
Serve on committees
Present business and technical subjects to team members or other internal groups
Perform other duties as assigned
What you'll bring to the table:
Minimum Qualifications:
Experience designing and implementing data solutions in cloud environments
Experience with ETL/ELT tooling and practices
Data Provenance/Lineage approaches
Cloud-based Data storage and security best practices
Ideal Qualifications:
Experience with Google Cloud Platform
Experience with Apache Airflow/Cloud Composer or similar
Experience with Apache Beam/Dataflow or similar
Experience with Docker and Kubernetes or similar
Experience with BigQuery or similar
Experience with functional data engineering best practices
Must be flexible, innovative, and have the ability to perform in a rapidly changing, fast-paced environment.
We can't do our work without people like you.
Our employees are extraordinary and committed to making a difference. Here's some of the ways we show our appreciation.
Our benefits go beyond the basics. You'll get to choose from diverse benefit offerings for medical, dental and vision.
We care about each other. We enjoy a positive, collaborative work environment. We are hard workers and high performers.
Take a day (or 20!) off. Enjoy 20 paid days off your first full year plus eight paid holidays annually.
Take care of yourself. Sign up for unique wellness programs, including on-site, company-paid fitness facilities and classes
Get your learning on. We promote a learning culture to help you master your current job and cultivate the skills of the future through a variety of on-site, online, and off-site professional development opportunities.
Give back and get paid. Through our employee volunteer program, Pinnacol in Action, employees receive paid time off to volunteer with Colorado nonprofits.
Share in our success. You'll have the opportunity to earn a quarterly incentive, up to 20 percent of your annual base salary, when your team exceeds their goals and objectives.
When we find the right person, we try to put our best foot forward with an offer that excites you. We consider what you'd like to be paid, what similar jobs pay in the Denver area and make sure there's equal pay for equal work among those you'll be working with.
Want to love your work? Apply today!</t>
  </si>
  <si>
    <t>$108K-$171K (Glassdoor est.)</t>
  </si>
  <si>
    <t>The Infrastructure, Architecture, and Tools team is looking for a motivated, fast-learning candidate to drive the design and development of data analytics tooling and reports. You will be joining a fast-paced, dynamic software development team that is constantly solving new and challenging problems. You'll be working with our internal teams to understand their data analysis and reporting needs in order to design, develop, and enhance our organizational data marts and data analytic reports. Youll be using data gathered from our internal systems to help us improve our product development process and to evolve our internal Continuous Integration system to meet the needs of Development
Analyze different types of data in order to provide direction to improve the infrastructure of a highly automated facility that supports building, testing, and releasing all MathWorks products.
Profile and understand large volumes of source data, including structured and unstructured data.
Provide total analytic support which includes data extraction from multiple sources, synthesizing and aggregating data, and developing reports.
Identify opportunities to leverage existing metrics and develop new ones to help move the organization forward by identifying waste in our processes.
Create and maintain a system that helps ad-hoc metrics providers move to a more robust and sharable reporting interface.
Develop guidelines and processes to ensure data integrity and quality standards are met on new and existing data.
Establish service level agreements and best practices with Business Partners for reports and ad-hoc analysis.
5+ years experience in business / intelligence, business analysis
Strong quantitative visualization and analytical skills.
Experience SQL coding/querying skills in SQL Server and/or MySQL
Experience with Business Intelligence tools such as Microsoft Power BI, Tableau, or Business Objects
Experience with data mining techniques
Experience with web technologies such as JavaScript, jQuery, D3
Experience with scripting languages such as Perl, Python, etc.
Ability to clearly explain technical and analytical information (verbally, written &amp; in presentation format)
Familiarity with one or more ETL tools such as Microsoft SSIS, Talend, Data Services, Data Integrator, Informatica, etc.
Experience with MATLAB a plus
Experience with web development a plus
A bachelor's degree and 7 years of professional work experience (or a master's degree and 5 years of professional work experience) is required.</t>
  </si>
  <si>
    <t>MathWorks
4.4</t>
  </si>
  <si>
    <t>MathWorks</t>
  </si>
  <si>
    <t>Natick, MA</t>
  </si>
  <si>
    <t>$76K-$142K (Glassdoor est.)</t>
  </si>
  <si>
    <t>MetroStar Systems is looking for a Data Engineer that is passionate about creating and managing modern data structures and supporting applications. The goal is to migrate legacy databases from premise to AWS and transform them into a Data Lake for a modern web application. This project is using the most up-to-date technologies lead by a highly technical team. If you want to join a company that values people that are fearless about making technology work and are open to commuting primarily to Rockville, MD; but may also include Reston, VA, we want you to work for MetroStar!
You're a great fit if:
You have experience programming with Databases or were previously a DBA
You have experience managing and/or designing Data Lakes or other modern data structures
You have experience with Elastic or Solr based search deployments
You have worked with AWS based environments and solved data engineering problems in the cloud
You enjoy working in an Agile environment and group setting in order to provide timely, effective, and customized software solutions to your customer
Youâ€™re passionate about modern data design and getting data out of legacy data structures to make it more usable, efficient, and powerful
Open to commuting to primarily Rockville, MD; but also Reston, VA.
You'll love our Data Engineer position if: (This is the stuff you MUST have to be a fit)
You have 5+ years doing database or data lake programming
You have 2+ years doing data design and engineering in a virtualized environment (preferably AWS)
You have a strong understanding of Data Structure and Storage options in AWS
You have 2+ years of experience with repository tools such as Git or Bitbucket and project tracking systems such as Jira
You have experience working in Agile environments and using data engineering to support data needs in rapid deployments.
You have a Bachelorâ€™s Degree or relevant work experience in working with Data Engineering.
We'll REALLY love you if: (This is the bonus stuff that makes you stand out)
You have programming in or designed a Data Lake in AWS
You have experience migrating a legacy database into a cloud native or modern data structure
You have experience working in sprints and/or Kanban.
You understand various data design principles and can discuss the merits of various approaches in an interview
What your day will look like:
You will support both on premise and cloud hosted web applications as we migrate applications.
You will design data structures which address business needs currently addressed by a legacy DB.
You will work with Scrum Masters, Business Analysts, and Developers to engineer catalog and customer data from legacy data systems to a new system, assist with migration, and support
The Admin Stuff: Applicants selected may be subject to a government security investigation and must meet eligibility requirements for potential access to classified information. Accordingly, US Citizenship is required
The Legal Stuff:MetroStar Systems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MetroStar Systems.</t>
  </si>
  <si>
    <t>MetroStar Systems
3.4</t>
  </si>
  <si>
    <t>MetroStar Systems</t>
  </si>
  <si>
    <t>Director II, Data Science - GRM Actuarial</t>
  </si>
  <si>
    <t>$202K-$306K (Glassdoor est.)</t>
  </si>
  <si>
    <t>Advance your career at Liberty Mutual Insurance - A Fortune 100 Company!
Job Summary:
GRM Actuarial - Predictive Modeling team is searching for a highly motivated Director II, Data Science who is eager to make an impact on the very complex and evolving insurance industry. As the manager of the US Short-Tailed Lines Predictive Modeling team, you will provide analytical direction for a team of actuarial and data science professionals. You and your team will leverage primary data, advanced quantitative modeling and financial analysis to develop predictive models and tools that enable data-driven strategic decision-making. This role requires broad knowledge of predictive modeling techniques, and advanced application of those techniques to a variety of business issues. You will provide highly technical analytical assessments of business issues to management and a mixture of technical and non-technical audiences so good communication skills are essential. This is a highly visible role that will connect often with senior management and other groups across Liberty Mutual.
Responsibilities:
Manage, coach and develop a team of up to six highly-skilled actuarial and data science staff.
Collaborate with other business partners to develop appropriate statistical approaches and tools that will drive strategic decision making related to reserving, trends and other challenging problems central to our business.
Understand the competitive marketplace, business issues, and data challenges in order to deliver actionable insights, recommendations and business processes.
Research, recommend, and implement new and/or alternative statistical and mathematical methodologies appropriate for the given model or analysis.
Supervise and perform highly complex, technical and creative predictive modeling projects.
Effectively communicate results, insights and recommendations in written, oral and presentation formats to technical and non-technical audiences.
Regularly engage with data science and actuarial communities and lead cross-functional working groups.
Qualifications:
Master's Degree in Mathematics, Economics, Statistics or any other quantitative field plus a minimum 7 years of applied business/non-academic experience preferred; OR Ph.D. plus a minimum of 4 years of experience preferred; OR Fellowship in the Casualty Actuarial Society (FCAS) designation required plus a minimum of 5 years of experience, or comparable actuarial education/designation combined with relevant experience.Proficient in predictive analytics including real-world experience in model development, validation, and testing.
Experienced in the following: generalized linear models, survival models, random forests, clustering, and Bayesian approaches to data analysis.
Proficient with at least one language for data analysis, such as R, Python or SAS.
Proven ability to lead and drive projects and assignments to completion through others, and effectively engage talent.
Knowledge of insurance principles, underwriting and the various functions of an insurance organization, including Finance, Underwriting, Sales and Claims desirable.
Exceptional planning, analytical, decision-making, communication and project management skills.
Demonstrated ability to exchange ideas and convey complex information clearly and concisely, both verbally and in writing.
Ability to give effective presentations to and influence senior leaders and other groups.
Management experience is preferred.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</si>
  <si>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Scientist, Molecular/Cellular Biologist</t>
  </si>
  <si>
    <t>$49K-$97K (Glassdoor est.)</t>
  </si>
  <si>
    <t>[1]Scientist, Molecular/Cellular Biologist
About Audentes Therapeutics
Audentes Therapeutics is a leading AAV-based genetic medicines company focused on developing and commercializing innovative products for serious rare neuromuscular diseases. We are leveraging our AAV gene therapy technology platform and proprietary manufacturing expertise to develop programs across three modalities: gene replacement, vectorized exon skipping, and vectorized RNA knockdown. Our product candidates are showing promising therapeutic profiles in clinical and preclinical studies across a range of neuromuscular diseases. Audentes is a focused, experienced, and passionate team driven to improve the lives of patients.
Audentes leverages strong, global relationships with the patient, research, and medical communities, and we take pride in carefully selecting our colleagues. Listed below is a current opening for a smart, driven, experienced, and just plain nice individual who wants to join us on our journey.
The Role
Reporting to the Director, Discovery Biology, Audentes Therapeutics is seeking an innovative and talented scientist with expertise in gene therapy and viral vector to join the Discovery Biology group located in South San Francisco. This position will be a member of a team responsible to characterize and test candidate AAV gene therapy vectors to address indications within the Company's gene therapy pipeline. Additional responsibilities include, providing scientific results that support the generation of publications, patents, or regulatory submissions.
Responsibilities
Plan and execute in vitro experiments to evaluate and characterize candidate AAV gene therapy vectors in primary and/or mammalian muscle cell lines.
Analyze cells by flow cytometry, qPCR, RT-PCR, ddPCR.
Perform and interpret cell-based functional assays.
Collect and evaluate data; prepare reports, summaries and presentations; maintain and update laboratory notebook and the laboratory information management system, as appropriate, according to company policy
Keep up to date with the literature in the field.
Additional duties as assigned.
Required Qualifications
PhD in Molecular Biology, Life Sciences or related field with 2+ years of related experience.
Broad laboratory experience and skills in cell biology techniques and cell-based assays (including transfection, viral transduction, flow cytometry, cell-based assay development, etc)
Proven experience in molecular biology techniques including genomic DNA and RNA isolation, qPCR, ddPCR, RT-PCR, etc.
Demonstrated knowledge and working experience in AAV viral gene therapy and/or pre-clinical research and development.
Designing and performing experiments with minimal supervision, analyze results and interpret the data with strong scientific rigor, present at team meetings and contribute to publication.
Critical thinking, innovative and adept at troubleshooting
Ability to work in teams and collaborate closely with researchers across Audentes and external collaborators.
Demonstrated innovative design and execution of research projects through literature review, and scientific teamwork
Models our Core Values: Be Bold, Care Deeply, #GetStuffDone - is experienced as someone who exemplifies the culture we want to create; operates with transparency; is trusted
Preferred Qualifications
Experience in in vitro models for neuromuscular diseases preferred
Industry experience preferred
All qualified applicants will receive consideration for employment without regard to race, sex, color, religion, sexual orientation, gender identity, national origin, protected veteran status, or on the basis of disability.
[1][1] Title commensurate with experience
(ref. R-201903-JM)</t>
  </si>
  <si>
    <t>Audentes Therapeutics
2.9</t>
  </si>
  <si>
    <t>Audentes Therapeutics</t>
  </si>
  <si>
    <t>BioMarin Pharmaceutical, Sangamo Therapeutics, bluebird bio</t>
  </si>
  <si>
    <t>Scientist - Analytical Services</t>
  </si>
  <si>
    <t>$65K-$134K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</si>
  <si>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R.J. Reynolds Tobacco Company (2004).
Here, youâ€™ll have the opportunity to work on iconic brands and revolutionary products by collaborating with visionary, principled and passionate people every day.
POSITION DESCRIPTION
This position will be responsible for coordinating and reporting analyses related to vapor products, also known as e-cigarettes. In this role, the Scientist will work with many areas of the business to understand the needs of relevant stakeholders to ensure the analytical needs of projects are carried out.
This position will report to a Senior Manager in RJRT Analytical Support and will work with others on this team to drive continuous improvement to facilitate analytical and stability testing as well as R&amp;D and MFG support testing.
Accountabilities/Principal Duties and Responsibilities:
Responsible for technical assignments as defined by business needs.
Utilize technical principles and theories, ingenuity, and creativity to assist, develop, and/or recommend solutions to complex problems.
Partner/collaborate with various stakeholder groups (e.g., Product Development, Product Integrity, Product Services, Scientific &amp; Regulatory Affairs and Manufacturing Operations).
Evaluate, select, and apply techniques, procedures, and criteria using good judgment in making adaptations and modifications to achieve objectives.
Lead assignments that have clear and specified objectives and require the investigation of a limited number of variables. Assistance will be provided on unusual problems from senior technical staff and work will be reviewed for application of sound professional judgment.
Lead or coordinate the work of others.
Identify and develop expertise in areas that can be utilized internally for development of processes for improved laboratory throughput.
Identify and partner with external suppliers, vendors, and analytical service providers to achieve predefined business needs.
Provide technical product support during the start-up and qualification of new equipment, processes, vendors, and suppliers.
Drive continuous process improvement through the ability to recognize unnecessary complexities and process gaps, and proactively drive implementation of strategies to execute effective solutions
POSITION QUALIFICATIONS:
Education:
Bachelor Degree required (advanced degree preferred) - desired discipline includes a science background (i.e., chemistry, physics, engineering) or other technical specialty, technical writing &amp; communication, plus a minimum of 5 years of relevant experience.
Required Skills:
Proficient in Microsoft Office applications and ability to learn application specific software
Excellent project management, time management, team collaboration, and organizational skills
Ability to engage with internal stakeholders as well as external partners
Ability to actively participate in a Team-based environment and collaboratively work in cross functional teams
Ability to quickly develop credibility and begin influencing within an organization
Ability to work and thrive in an environment subject to change, ability to quickly adapt to change
Excellent people and communication skills
Relevant Experience and Preferred Skills:
Experience in a regulated environment (FDA, MHRA, etc.)
Quality System experience with ISO, GMP, GLP
Proven knowledge of statistical methods for data reporting and analysis
Lab instrumentation and Data acquisition software experience
The Ideal Candidate will possess:
Ability to work and make decisions with minimal supervision
Ability to develop and drive key strategies
Effective oral and written communication skills
Demonstrated interpersonal skills of dependability and credibility
Effectively communicate with peers and management
Broad Analytical Chemistry expertise
Ability to drive collaborative efforts cross-functionally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Analytics, Scientific, Engineer, Scientist, Science, Management, Engineering</t>
  </si>
  <si>
    <t>Associate Data Analyst- Graduate Development Program</t>
  </si>
  <si>
    <t>$32K-$59K (Glassdoor est.)</t>
  </si>
  <si>
    <t>Overview
National Interstate is a member of Great American Insurance Group. As one of the leading commercial transportation insurers in the nation, we offer risk financing solutions in all 50 states tailored to meet the needs of a wide variety of transportation classes. Our offerings include traditional insurance and innovative alternative risk transfer (ART) programs, including more than a dozen group captive programs catering to niche wheels markets. We are proud to be a multiple Northcoast 99 winner and Cleveland Plain Dealer Top Workplace in Northeast Ohio. It is because of our talented and dedicated team that we are able to live out our company values of integrity, transparency, fairness, accountability, empowerment and collaboration with each transaction we make. If you are ready to join an engaging and driven team such as ours, we would love to hear from you!
Responsibilities
Prepares basic financial and business related analysis and reporting. Defines business and legal reporting requirements through research, interpretation of regulations, and business unit requests to meet customer needs.
Learns to effectively utilize reporting procedures that designate the use of check lists, submission logs, data transmissions and data receipt confirmations.
Learns to collect and analyze data for validity and accuracy in preparation of assigned reports.
Learns to develop and maintain department databases and assesses quality of data used in routine reports.
Beginning to develop knowledge of data sources content and structure to assess the quality of data.
May begin to identify and make recommendations for resolution of identified issues in data and reporting quality.
Utilizes department / company software to prepare basic data queries.
Beginning to develop understanding of industry products/coverages and applies that knowledge to support business activity.
Performs other duties as assigned.
The Ignition program at National Interstate is an exciting way for college graduates to enter the workforce and not only become experts in their field, but truly understand the business that they work for!
You will:
Spend 5 weeks in intense classroom and on-the-job training
Gain a deep understanding of our business model and value proposition
Get exposed to other areas of the business outside of your discipline
Shadow corporate meetings and gain a broad understanding of our place in the market
Have access to senior management throughout the program
Qualifications
Education: Bachelorâ€™s Degree or equivalent experience.Field of Study: Actuarial Science, Mathematics, Statistics or a related disciplineExperience: 0 - 2 years of related experience.
Physical Requirementsâ€¢ Requires prolonged sitting.â€¢ Requires continuous use of computer.â€¢ May lift, carry, push, or pull objects up to 10 lbs.â€¢ Requires regular and predictable attendance.</t>
  </si>
  <si>
    <t>National Interstate
3.3</t>
  </si>
  <si>
    <t>National Interstate</t>
  </si>
  <si>
    <t>Richfield, OH</t>
  </si>
  <si>
    <t>$87K-$158K (Glassdoor est.)</t>
  </si>
  <si>
    <t>Join our team of Data Consultants and work on dynamic long-term projects. The majority of our team members are long-term employees who enjoy consistent work and a collaborative team approach!
Background in computer science and comfortable in programming in a variety of languages, including Java, Python, Scala;
Determining the appropriate software packages or modules to run, and how easily they can be modified;
Handling large scale structured and unstructured data from internal and third-party sources;
Architecting highly scalable distributed data pipelines using open source tools and big data technologies such as Hadoop, Pig, Hive, Presto, Spark, Drill, Sqoop and ETL frameworks;
Utilizing Linux shell scripting and containerization technologies (Docker, Kubernetes); and,
Leading teams in a dynamic work environment while managing stakeholder expectations and scope.
Requirements
Bachelor's degree, preferably in technology related disciplines.
Cloud computing platforms such as Azure, AWS, and GCP;
Relational databases and writing SQL queries, evaluating their performance
Strong experience with data processing software in Azure, AWS and GCP
Or Big data machine learning toolkits such as SparkML, messaging systems (Kafka) and NoSQL databases (Cassandra, HBase, MongoDB) desirable
Building data lakes and data pipelines that adhere to our engineering philosophy
Benefits
For more than 20 years, Moser Consulting has been the go-to source for exceptional IT talent with the ability to self-manage. At Moser Consulting, our people are our #1 asset. We hire the best people, welcome them like family, connect them with opportunities, and let them do what they do best: produce innovative solutions to technology problems.
Our culture gives us a competitive advantage by keeping our employees happy, healthy, and by lowering stress levels in a very demanding industry. It is no accident that we are recognized as one of the Best Places to Work in Indiana. We focus on giving employees: an incredible work space; a fun, collaborative, and creative atmosphere; an extremely generous compensation package; and dozens of outstanding and unique perks usually not found at one company.
Equal Opportunity Employerâ€“minorities/females/veterans/individuals with disabilities/sexual orientation/gender identity.</t>
  </si>
  <si>
    <t>Moser Consulting
4.5</t>
  </si>
  <si>
    <t>Moser Consulting</t>
  </si>
  <si>
    <t>Senior Insurance Data scientist</t>
  </si>
  <si>
    <t>$107K-$173K (Glassdoor est.)</t>
  </si>
  <si>
    <t>What We'll Bring:
At TransUnion, we have a welcoming and energetic environment that encourages collaboration and innovation. We are consistently exploring new technologies and tools to be agile. This environment gives our people the opportunity to hone current skills and build new capabilities, while discovering their genius.
Come be a part of our team â€“ youâ€™ll work with great people, pioneering products and cutting-edge technology.
What You'll Bring:
A graduate degree in a STEM field with advanced coursework in statistics and machine learning
7+ years of professional analytical modeling experience, solving problems relevant to the problems we solve at TransUnion
Expert proficiency with one or more statistical programming languages such as R or SAS
Strong written and verbal communication skills: ability to clearly articulate ideas to both technical and non-technical audiences, strong presentation skills with comfort presenting to executive audiences
Strong time and project management skills with the ability to oversee and manage project teams to meet project deliverables inclusive of delegating work, setting clear goals, providing coaching and feedback, and managing customer expectations
Direct and effective experience managing junior analytical professionals preferred
Ability to travel periodically to client sites
Weâ€™d Love to See:
Experience in the Insurance industry especially in Claims
Emblem experience is a plus
Additional experience writing intermediate SQL queries for data extraction preferred
Impact You'll Make:
Youâ€™ll functions as an insurance analytics expert on meetings with clients and partner companies. Youâ€™ll actively contribute to insurance analytics strategy by contributing ideas, preparing presentation/sales material for customers, and product design/business case materials for TransUnion leadership.
Youâ€™ll provide mentorship and training to junior colleagues and maintain progress on all initiatives under minimal direct supervision. Youâ€™ll foster a high performance culture and cultivate an environment that promotes excellence and reflects the TransUnion brand.
Youâ€™ll partner with internal and external cross-functional teams to drive new business initiatives and deliver long term value-added product propositions for business customers in the US and international insurance segments at TransUnion. This includes but is not limited to the development of predictive models and business intelligence solutions for insurance carriers.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sales support.
Leads the group responsible for insurance underwriting, application fraud and other point-of-quote/bind solutions for auto and property lines. Explores internal and external data to create innovative new products to be implemented at a variety of insurance carriers.
Utilizes advanced statistical and machine learning techniques to create high-performing predictive models and creative analyses to address business objectives and client needs.
Actively contributes to insurance analytics strategy by contributing ideas, preparing presentation/sales material for customers, and product design/business case materials for TransUnion leadership.
Follows industry trends in insurance and related data/analytics businesses. Contributes ideas and actively participates in the investigation and research of new processes, resources and technologies that can potentially be implemented to provide improved customer solutions or to broaden TransUnion's analytic consulting and related services capabilities.
Design and lead initiatives involving descriptive, predictive, and prescriptive analysis leveraging a variety of techniques (such as segmentation, logistic regression, survival analysis, principal component analysis, and machine learning); this will involve delegating tasks to other team members and managing the team to meet deliverables on time.
Dig in by extracting data and performing segmentation and statistical analyses on large population datasets (using languages such as R, SAS, SQL, and Python)
Deliver analytic insights and recommendations in succinct and compelling presentations for internal and external customers at various levels including an executive audience; may lead key presentations to clients
Help to cultivate an environment that promotes excellence, innovation, and a collegial spirit
Serve as a subject matter expert on the team and act as a mentor to more junior team members; may directly manage a small team of Analysts
Serve as an advisor and partner to the senior management team: proactively seek out opportunities for innovation and present new ideas and solutions on behalf of the team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TransUnion's Internal Job Title:
Sr Consultant, Data Science and Analytics</t>
  </si>
  <si>
    <t>Senior Data Science Systems Engineer</t>
  </si>
  <si>
    <t>$56K-$99K (Glassdoor est.)</t>
  </si>
  <si>
    <t>MITREâ€™s Army Concepts, Platforms and Theater Operations
Department (P622) is seeking a highly motivated systems engineer having the
skills and education to define and produce architecturally significant products
to support the application of complex analytic designs based on mission
requirements and the strategic direction of the sponsor; provide thought leadership in the areas of
hybrid architectures that apply innovative algorithmic design and support
machine-driven predictive analysis; techniques for reuse of analytics across
multiple domains and data types; ensure that system design and architecture
meet quality, scalability, agility, and extensibility requirements; work
hands-on individually and with co-workers and/or sponsors to define prototype
design requirements.
The successful candidate will apply M&amp;S techniques to
explore multi-domain effects of blue forces against red forces using the
current MDO Concept dated Dec 2018.
MITRE will apply the MDO Analytical Framework (MDAF) developed in FY19
to integrate concept data into M&amp;S tools and that enable the sponsor to
dynamically visualize red and blue threat capabilities based on scenario
geometry and geography, measure performance of capabilities and S&amp;T
enablers during execution, and evaluate convergence by comparing combinations
of capabilities and layered options.
MITRE will provide quantitative support to experiment with new
operational concepts, evaluate force posture options, adjust C2 data flows, and
develop employment concepts for new S&amp;T enablers. This role will work with a team of diverse
engineers in the delivery of highly impactful products to the sponsor,
interface and develop relationships with the sponsor in order to understand
their needs and be able to make recommendations to work leaders for shaping
future tasks.
Required Qualifications:
BS in Systems Engineering, Computer Science, Data Science
or other relevant technical field
Five or more years of relevant experience.
Documented success in defining work programs greater than
themselves / a technical thought leader
Understand the breadth of Army operations across the Joint
domains
Ability to understand technologies and technical
architectures in terms of overall business/operational goals, not just
technical advancements
Ability to present at senior government levels in a
balanced technical value to mission set of perspectives including adjusting
during a briefing on the fly to the context
Possess the communication and analytical skills needed to
collaborate broadly with industry partners and within MITRE in order to
proactively identify gap-filling capabilities and opportunities and to
recommend relevant commercial architectures, systems, and technologies
Possess an active secret clearance with the ability to obtain a top secret clearance
Desired Qualifications:
MS or PhD in Systems Engineering, Computer Science, Data
Science, or related technical field
Preference given to qualified candidates holding an active Top Secret DoD clearance
Ability to engage and interact effectively with senior
government executives, program managers, and contractors
Knowledgeable about DoD process, tools (e.g.,Magic Draw,
Visio) and DoDAF
Experience with modeling and simulation</t>
  </si>
  <si>
    <t>Hampton, VA</t>
  </si>
  <si>
    <t>ENVIRONMENTAL ENGINEER/SCIENTIST</t>
  </si>
  <si>
    <t>Employer Provided Salary:$25-$28 Per Hour</t>
  </si>
  <si>
    <t>McPhail Associates, LLC is a geotechnical and geoenvironmental engineering consulting firm located in Cambridge, Massachusetts within walking distance of Davis Square. We are currently seeking an entry to mid-level environmental engineer/scientist. The successful candidate will work with a dedicated team of geotechnical and geoenvironmental engineers, geologists and scientists on projects involving environmental due diligence, environmental regulatory compliance, subsurface explorations, and the assessment and remediation of soil and groundwater impacted by oil and hazardous materials. McPhail Associates offers a robust benefits package and opportunity for advancement.
Responsibilities:
Preparation of ASTM Phase I and II Environmental Site Assessments.
Preparation of dewatering permit applications.
Preparation of state and federal regulatory compliance reports.
Preparation of chemical testing data tables.
Preparation of soil disposal pre-characterization reports and soil disposal facility profiles.
Planning and executing subsurface explorations.
Sampling of soil, groundwater, soil gas, and indoor air.
Occasional field monitoring of subsurface explorations, storage tank removals, and environmental remediation.
Interact and communicate with staff, clients and subcontractors.
Qualifications:
Bachelorâ€™s degree in Environmental Science, Civil Engineering or related field.
3-5 years experience preparing ASTM Phase I and II Environmental Site Assessments and MCP submittals.
Strong technical writing and excellent verbal communication skills.
Current 10-hour OSHA Construction Industry Training or 40-hour HAZWOPER training is preferred.
Knowledge of the Massachusetts Contingency Plan (MCP) is preferred.
Computer Skills - Microsoft Office and Bluebeam Revu
Please send resume to McPhail Associates, LLC c/o careers@mcphailgeo.com</t>
  </si>
  <si>
    <t>Mcphail Associates
3.3</t>
  </si>
  <si>
    <t>Mcphail Associates</t>
  </si>
  <si>
    <t>Construction</t>
  </si>
  <si>
    <t>Construction, Repair &amp; Maintenance</t>
  </si>
  <si>
    <t>Senior Scientist - Regulatory Submissions</t>
  </si>
  <si>
    <t>$80K-$155K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</si>
  <si>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Job Summary:
Senior Scientist - Regulatory Submissions supports enterprise-wide regulatory strategies and advocacy efforts, particularly as they relate to regulatory product clearance by FDA. Through strong leadership and technical expertise, this position supports Scientific &amp; Regulatory Affairs by assisting, developing and/or leading projects and programs aligned with scientific and operational strategies for current and future smokeless tobacco products.
Principal Duties and Responsibilities:
Lead the development and refinement of tobacco product applications to be submitted to regulatory agencies (i.e., FDA)
Serve as a technical writer, and contribute scientific and regulatory expertise in leading the development and assembly of regulatory submissions, amendments, and correspondence
Prepare data/information to support regulatory submissions, amendments, and correspondence
Contribute expertise in driving primarily Substantial Equivalence (SE) and Exemption from Substantial Equivalence (EXR) submissions, but opportunities will be available to contribute across multiple regulatory pathways, including Pre-Market Tobacco Product Applications (PMTA), Investigational Tobacco Product (ITP) applications, and Tobacco Product Master Files (TPMF)
Establish relationships and partner with both internal and external stakeholders across a broad set of disciplines and contexts (e.g., Law and External Affairs, Product Integrity, Product Development, Consumer Marketing, Product Services, Manufacturing Operations)
Provide support for product and process-related regulatory strategies and advocacy efforts, associated regulatory applications, and engagement for new product introductions
Assist the Senior Director of Scientific &amp; Regulatory Affairs in developing, refining, and ultimately driving tactical plans in support of product-related regulatory strategy and objectives
Qualifications:
Education
Postgraduate degree in chemistry preferred; four-year degree in chemistry, biological sciences, engineering, or other technical discipline required; other fields (e.g., technical writing or communications) will be considered.
Candidates not meeting the specific degree requirements stated above will be considered if they have 7 years of direct experience in tobacco product development and/or preparation of pre-market clearance submissions to regulatory agencies.
Experience
3-5 years of relevant work experience preferred
Demonstrated expertise in one or more areas of tobacco-related science or regulatory affairs
Required Skills:
Demonstrated capacity to quickly accumulate and apply broad, cross-functional business knowledge
Ability to conceive, plan and conduct work streams aligned with, and in support of, strategy
Strong business and/or technical writing skills and attention to detail
Demonstrated ability to manage and execute multiple projects often under heightened time constraints
Ability to apply critical thinking and problem-solving skills
Demonstrated ability to work both independently and as part of a team
Excellent verbal and written communication and presentation skills
Preferred Skills:
Basic understanding of the tobacco category and FDA regulatory requirements for tobacco products
Demonstrated technical writing ability
Self-motivated and works with a sense of urgency; orientation to creativity, innovation, and action
Ability to anticipate emerging issues and formulate solutions in a complex multi-functional environment
Ability to successfully navigate a work environment with evolving priorities
Demonstrated ability in engaging, influencing, and collaborating with internal and external resources to meet regulatory and business objectives
Excellent organizational skills with the ability to manage multiple projects reflecting various timeframes simultaneously
Ability to apply and balance strategic and tactical thinking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Regulatory Affairs, Chemistry, Scientific, Engineer, Scientist, Legal, Science, Engineering</t>
  </si>
  <si>
    <t>Scientist - Biomarker and Flow Cytometry</t>
  </si>
  <si>
    <t>$43K-$98K (Glassdoor est.)</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</si>
  <si>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divisionâ€™s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</si>
  <si>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Crown Bioscience
2.4</t>
  </si>
  <si>
    <t>Crown Bioscience</t>
  </si>
  <si>
    <t>Revenue Analytics Manager</t>
  </si>
  <si>
    <t>$45K-$78K (Glassdoor est.)</t>
  </si>
  <si>
    <t>HOVER uses patented technology making it possible for anyone with a smartphone camera to create an interactive 3D model, complete with detailed measurements and powerful design features. The data produced is extremely valuable as it generates a single source of truth for the physical world allowing for more veracity throughout the home improvement and insurance processes. We've found an incredibly strong product-market fit across exterior home improvement, insurance, and financial services. What's the secret sauce? Computer vision and an exceptional culture.
With our team of investors, including Google Ventures and Menlo Ventures, HOVER is committed to continuing our success and facilitating growth. We believe there is strength in diversity so we hire skilled and passionate people from a wide variety of backgrounds.
Why HOVER wants you:
As a Revenue Analytics Manager, you will help define our rapid Go-To-Market expansion with insight and recommendations. Your analysis and guidance will not only help us better understand our business today, but also where it needs to be in the future and how we'll get there. You'll be the primary owner of all Go-To-Market analysis, driving work related to reps activities, customer engagements, financials, and everything else under the sun that is sales and revenue related.
As a curious and creative thinker, you'll be constantly looking for ways to drive impact through our data. You're someone with a strong sense of ownership who doesn't just want to run some numbers and hand over some fancy graphs to leadership, but rather you're truly interested in understanding our Go-To-Market better than anyone in the company, uncovering the deep insights that determine our strategy, and telling compelling stories with data that actually drive action and impact. You're comfortable figuring things out on-the-fly and sense-checking what you're hearing with back-of-the-envelope math, and you're always interested in playing devil's advocate to iterate towards better insight.
You will contribute by:
Core Analysis (â…“): Own our regular analysis and reporting of GTM progress and performance. Help us better understand our business in an actionable manner, week over week, month over month, year over year.
Special Projects (â…“): Drive long-term, deep-dive projects that open new opportunities for growth. Examples include new territory/customer segmentation methods, customer data enrichment, customer product adoption and impact, advanced forecasting methods, pricing analysis, compensation plan changes, etc.
Cross-Functional Partnership (â…“): Collaborate with other teams ad-hoc to drive forward company-wide initiatives, especially working with Product, Finance, and Marketing
Your background includes:
5+ years of progressive experience in Analytics, Sales Strategy/Operations, Management Consulting, and/or Business Operations roles
Proficiency with Tableau
Proficiency with Excel
A knack for telling stories with data, often through visualizations and slide decks
Comfort working with senior leadership on a weekly basis
Experience with SQL is a plus
Experience in a rapidly growing startup is a plus
Benefits
Compensation - Competitive salary and meaningful equity in a fast-growing company
Healthcare - Comprehensive medical, dental, and vision coverage for you and dependents
Paid Time Off - Unlimited and flexible vacation policy
Paid Maternity/Paternity Leave - We support work/life balance and offer generous paid parental and new child bonding leave
Learning - We encourage continued education and will help cover the cost of conferences, workshops, or certifications
Transportation - Pre-tax commuter benefits and free parking</t>
  </si>
  <si>
    <t>HOVER
4.8</t>
  </si>
  <si>
    <t>HOVER</t>
  </si>
  <si>
    <t>Associate Scientist, LC/MS Biologics</t>
  </si>
  <si>
    <t>$44K-$96K (Glassdoor est.)</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</si>
  <si>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
PURPOSE
This scientific position builds on past experience, skills and personal attributes of an accomplished bioanalytical scientist. The position involves applying analytical skills to assist in the development and implementation of profit-generating biomarker and biotherapeutic assays.
RESPONSIBILITIES
Work under the direction of a Director or other higher-level scientific personnel to validate and apply new bioanalytical approaches pertaining specifically to LC/MS biomarker and biotherapeutic assays
Uphold all safety standards, discipline guidelines and regulatory compliance requirements
Maintain accurate documentation during study lifetime and archive material promptly following completion
Participate in method development, method validation, and sample analysis
Perform liquid-liquid, protein precipitation, and solid-phase extractions
Work with automated extraction instrumentation
Interface with Laboratory Operations to request and return study samples
Prepare stock and working solutions/standards and QC samples. Aliquots control matrices
Weigh reference compounds if respirator-certified
Make and record observations, performs calculations, and collects and prepares data for evaluation
Document all project work according to Q2 and GLP processes and procedures
Perform pipette maintenance and calibration verification. Assists with trouble-shooting laboratory instrumentation and other maintenance as required
Work with team members to manage assigned projects to establish priorities, set schedules, and monitor progress to ensure that projects are progressing satisfactorily
Maintain method development documentation in accordance with departmental procedures
Strengthen knowledge in chromatographic and mass spectrometric techniques
Establish Q2 Bioanalytical Labs as a preferred outsource provider of LCMS Biologics services
Contribute scientifically to method development
Maintain lab equipment, supports lab safety, and comply with Good Laboratory Practice (GLP) requirements
May coordinate application of validated methods to LCMS Biologics sample analysis
May communicate with clients regarding progress on scientific and operational objectives
May use LIMS system to schedule samples, set up and edit work lists and manage bioanalytical data
May assist with the application of validated methods to routine sample analysis and to direct studies from clients from method development through validation and sample analysis
May review run binders and notebooks and other project-related documentation at the direction of the Project Leader (includes validation reports)
REQUIRED KNOWLEDGE, SKILLS AND ABILITIES
Highly experienced in all routine laboratory procedures
Understanding of wet-laboratory sample extraction
Ability to maintain clear and efficient method development documentation
Ability to follow verbally communicated or draft procedures
Understanding of development/validation methodology
Excellent attention to detail and communication skills
Ability to interact with clients, and work to objectives and timelines
Ability to establish and maintain effective working relationships with coworkers, managers and clients
MINIMUM REQUIRED EDUCATION AND EXPERIENCE
High School diploma and 5 yearsâ€™ relevant lab experience; or Bachelorâ€™s Degree in Chemistry or a related field; or equivalent combination of education, training and experience in GLP laboratory environment.
PHYSICAL REQUIREMENTS
Long periods of mental concentration
Extensive use of pipetting requiring repetitive motion of upper body, arms, hands and fingers
Regular sitting and standing for extended periods of time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Apply Now!</t>
  </si>
  <si>
    <t>Q2 Solutions
2.9</t>
  </si>
  <si>
    <t>Q2 Solutions</t>
  </si>
  <si>
    <t>Ithaca, NY</t>
  </si>
  <si>
    <t>Morrisville, NC</t>
  </si>
  <si>
    <t>Sr. Scientist Method Development</t>
  </si>
  <si>
    <t>$50K-$110K (Glassdoor est.)</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</si>
  <si>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organizationâ€™s clinical trials laboratory services capabilities to fulfill its mission of treating each sample as if a life depends on it.
This Immunoanalytical Scientist builds on past experience, skills and personal attributes of an accomplished bioanalytical scientist, and requires the ability to act independently with little or no guidance. The position involves applying analytical skills to assist in the development and implementation of profit-generating biomarker assays. An advanced understanding of nano-flow chromatography and modern quadrupole or time-of-flight mass spectrometry instrumentation, development/validation of methodology, biological sample preparation, interpreting of data, interacting with clients, and working to objectives/timelines are integral to this position.
Responsibilities
Work under the general guidance of a Scientific Director to develop and
validate new bioanalytical approaches pertaining specifically to biomarker and biotherapeutic assays for disease mechanism investigations and support of drug development studies
Work with key clients to implement this service in accordance with their expectations
Develop methods including sample preparation, chromatography and mass spectrometry approaches for the detection and quantitation of identified biomarker compounds
Validate associated methodologies to a fit-for-purpose extent
Coordinate application of validated methods to sample analysis
Communicate with clients regarding progress on scientific and operational objectives
Work with management to set work plans, goals and metrics to build this service
Prepare and presents project data and supporting information. Contributes to and reviews technical reports
Attends scientific meetings and client visits to promote Q2 Solutions LCMS Biologics business
Train less experienced scientific co-workers, when necessary, to support growth of LCMS Biologics service
Validate methods to regulatory (GLP) standards
Oversee the application of the validated methods to routine sample analysis
Oversee daily management of intra- and inter-organizational relationships to ensure timely completion of projects in accordance with customer specification
Provide frequent communication of project status with clients
Prepare and make external presentations of Q2 Solutions LCMS Biologics capabilities to clients and prospective clients
Apply analytical skills to assist in the development and implementation of profit-generating assays.
Comply with all applicable regulatory standards, including Good Clinical and Good Laboratory Practices.
Knowledge, Skills and Abilities
Understanding of chromatography and mass spectrometry instrumentation
Understanding of all routine laboratory procedures
Understanding of development/validation of methodology
Understanding of wet-laboratory sample extraction
Ability to interact with clients, and work to objectives/timelines
Excellent attention to detail and communication skills
Ability to maintain clear and efficient method development documentation
Ability to provide verbally communicated or draft procedures
Advanced understanding of nano-flow chromatography and modern quadrupole or time-of-flight mass spectrometry instrumentation, development/validation of methodology, biological sample preparation, interpreting of data
Ability to establish and maintain effective working relationships with coworkers, managers and clients
Minimum Education and Experience
Bachelor's Degree in Chemistry/Bioanalytical Chemistry or a related field
5 yearsâ€™ progressively responsible related experience or equivalent combination of education, training and experience in GLP laboratory environment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IQVIAâ€™s Talent Acquisition team at workday_recruiting@iqvia.com to arrange for such an accommodation.
Apply Now!</t>
  </si>
  <si>
    <t>Marietta, GA</t>
  </si>
  <si>
    <t>IT - Data Engineer II</t>
  </si>
  <si>
    <t>$61K-$119K (Glassdoor est.)</t>
  </si>
  <si>
    <t>IT - Data Engineer II
The Data Engineer II provides support development in the field of big data and analytics and is responsible for working with and understanding various elements of data both internal and external to Arbella. Understands how to read and follow architectural mapping to create data models and assists in governance of these models. Follows best practices used across organization. Prepares data for use in predictive and prescriptive modeling. Employ a variety of languages and tools (e.g. scripting languages) to marry systems together. Develops meaningful business reports through various presentation and BI tools like Business Objects.
Candidates must have knowledge of new and legacy technologies, have knowledge of relevant platforms and environments, and be familiar with business process, functions and data to provide innovative, insightful, and secure data and analytic solutions. Candidates must have a passion for learning new emerging technologies.
To be considered as a candidate for a Data Engineer II position, a person must have a proven track record of building data models in relational or NO SQL information systems. They must be excited and motivated to work in a data centric environment. They have sound organizational skills. They look to build collaborative relationships across all levels of the business and the IT organization. They possess analytic and problem-solving skills and have the ability to synthesize complex information using current or advanced technologies. Able to communicate technical results to both technical and non-technical users using effective story telling techniques and visualizations. Demonstrated ability to perform high quality work both independently and collaboratively.
Key Responsibilities:
â€¢ Demonstrates expertise synthesizing and analyzing data sets of different sizes and complexities that can be both structured and unstructured as well as augmenting data from internal sources with appropriate external data.
â€¢ Demonstrates the application of sound data modeling principles.
â€¢ Assists team in the development and maintenance of best practices, methodologies, standards and frameworks.
â€¢ Continually seeks ways to improve processes, workflows and/or operations.
â€¢ Provides leadership, mentoring and coaching to other analysts.
Key Requirements:
â€¢ Bachelorâ€™s Degree in Business Analytics, Data Analytics, Data Science, Computer Science, Finance, or related major; 3 years total relevant work experience.
â€¢ Experience using Java and SQL.
â€¢ Interested in distributed technologies like Hadoop, Spark, Hive, Pig.
â€¢ Reporting/data visualization tools .
â€¢ Experience with Talend and Informatica.
â€¢ Excellent written and verbal communication skills.
#LI-CL1</t>
  </si>
  <si>
    <t>Arbella Insurance
3.4</t>
  </si>
  <si>
    <t>Arbella Insurance</t>
  </si>
  <si>
    <t>Quincy, MA</t>
  </si>
  <si>
    <t>Research Scientist, Immunology - Cancer Biology</t>
  </si>
  <si>
    <t>Employer Provided Salary:$100K-$140K</t>
  </si>
  <si>
    <t>Research Scientist, Immunology - Cancer Biology
Location: Cambridge, MA
Kronos Bio seeks a highly motivated Research Scientist to join its drug discovery team located in Cambridge, MA. As a member of an interdisciplinary team, this individual will be expected to harness their strong background in immunology/immuno-oncology to help guide strategic scientific decisions and research program development. The applicant is expected to have a robust experimental skill set, an eagerness for learning, and contribute to a strong culture of teamwork and collaboration in a fast-paced environment.
Principal Duties and Responsibilities:
Provide functional area expertise in immunology/immuno-oncology as a member of the Biology team.
Work within project teams and across functional groups to drive key elements of the discovery and preclinical development of novel cancer immunotherapies.
Independently design, optimize, and execute flow cytometry-based immunological assays to characterize lead compounds and their effects on anti-tumor immune responses.
Use a repertoire of in vitro assays (ELISA, qPCR, Nanostring, western blotting) to further define the MOI of lead molecules and the biology of novel targets.
Identify and implement new experimental techniques as required to answer critical scientific questions and advance programs.
Use literature survey to solve specific research problems.
Actively contribute to a focused, team-oriented atmosphere providing assistance and/or guidance to colleagues when needed.
Maintain high standards of laboratory safety
Perform research in compliance with all applicable regulatory and guidelines, as informed by supervisor.
Qualifications:
PhD in immunology or related field with 0-2 years of industry or postdoctoral research experience (industry/biotech experience preferred).
Expertise in basic immunological techniques such as isolation and culture of primary cells, multi-color flow cytometry, and cytokine profiling.
Experience establishing ex vivo functional immune assays such as T cell proliferation, suppression, and cytotoxicity assays.
Extensive knowledge of T cell biology, including regulatory T cells, and mechanisms of immune suppression is a plus.
Ability to work independently and able to balance multiple tasks or projects.
Diligent with details and timely execution and delivery of high-quality results.
Familiarity with analysis of genomic and gene expression data sets.
Highly analytical mind, attention to detail, excellent organizational skills, and rigorous experimental record keeping using an ELN system are critical.
Collaborative, proactive and optimistic personality.
Interested candidates should forward a resume and cover letter to careers@kronosbio.com.
https://kronosbio.com/openpositions/
Kronos Bio, Inc., is dedicated to the research and development of first-in-class therapies that modulate historically â€œundruggableâ€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 .</t>
  </si>
  <si>
    <t>Kronos Bio</t>
  </si>
  <si>
    <t>Project Scientist - Auton Lab, Robotics Institute</t>
  </si>
  <si>
    <t>$56K-$91K (Glassdoor est.)</t>
  </si>
  <si>
    <t>The Auton Lab at Carnegie Mellon University is a large academic group driven by a desire to make a real-world difference in a broad range of research interests. The areas of our current focus include, but are not limited to, modeling complex temporal and sequential data, structural learning, incorporating diverse feedback, interactive network science and human-machine interaction. We are always interested in finding ways to make Artificial Intelligence more accessible, beneficial and affordable to everyone. The areas of our current application interests include healthcare in clinical, managerial, and new sensing modalities contexts, radiation safety, countering human trafficking, agriculture, predictive maintenance of equipment, multi-modal data analytics, etc.
We are seeking a Project Scientist to join us in the Auton Lab. In this role, you will act as a team leader for specific areas of research projects in applied data science. Working with principal investigator(s), you will prioritize project goals based on overall organizational goals. You will contribute significantly in the development and documentation of research finding and as a major collaborator of scientific papers. There will be frequent opportunities to present research finding to current or potential sponsors and at major national and international conferences.
Core responsibilities will include:
Preparing data, developing models, and producing research findings
Contributing to project management and maintenance of customer relationships
Documenting research findings, producing reports and synthetic summaries
Contributing to scientific publications
Working with principal investigator(s) to formulate research goals and plans
Preparing and delivering presentation of research findings
Qualifications:
PhD in machine learning, applied mathematics, statistics, computer science, or other relevant field or equivalent combination of training and experience preferred
10-15 years of Research Experience required
Proven technical background
Experience in analyzing of data at scale, proven hands-on model development
Flexibility, excellence, and passion are vital qualities within Auton Lab. Inclusion, collaboration and cultural sensitivity are valued proficiencies at CMU. Therefore, we are in search of a team member who is able to effectively interact with a varied population of internal and external partners at a high level of integrity. We are especially interested in qualified candidates who can contribute through their work/life experiences to the diversity and excellence of the academic community.
You should demonstrate:
Excellent communication skills
Ability to work optimally in a team
Are you interested in this opportunity with us? Please apply.
More Information:
Please visit â€œWhy Carnegie Mellonâ€ to learn more about becoming part of an institution inspiring innovations that change the world.
A listing of employee benefits is available at: www.cmu.edu/jobs/benefits-at-a-glance/.
Carnegie Mellon University is an Equal Opportunity Employer/Disability/Veteran.</t>
  </si>
  <si>
    <t>Enterprise Architect, Data</t>
  </si>
  <si>
    <t>$101K-$158K (Glassdoor est.)</t>
  </si>
  <si>
    <t>The MassMutual Data Science team in the Enterprise Technology and Experience organization is seeking an outstanding Enterprise Architect-Data to join our team. The enterprise architect for data will be responsible for evaluating and benchmarking new database technologies and enabling MassMutual to make high impact, long-term decisions around design, procurement, and deployment of database, storage, and computing technologies that underpin the data analytics, reporting, pipeline, streaming and data science capabilities at MassMutual. Additionally, this architect will be responsible for defining the standards of data flow and data access for all data platforms driving analytics, reporting, and data science systems. This includes the specification of data interchange formats and data interfaces including APIs and driver based access. The data architect will also be responsible for drafting technical standards, creating data reference architectures, patterns and publishing architectural artifacts. This is a critical strategic architecture role to help drive digital transformation and create a competitive advantage for the company
Position Summary
Incumbents work with Data scientists, engineers, product managers, and enterprise stakeholders to help deliver innovative, data-driven systems aimed at transforming the insurance industry. As part of a Data Science team, incumbents may be responsible for any of the following:
Technical evaluations and benchmarking of core data technologies including query engines, storage platforms, and big data computing frameworks.
Specification and publication of standards around data transport and data APIs
Thought leadership and active participation in conferences and research with strategic partners and academic institutions
Define the technical platform strategy for enterprise consumer data initiatives
Partner with senior leaders to develop and maintain data platform and data technology strategy
Define data architecture strategies and approaches to advance enterprise data initiatives
Partner with business executives and senior architects to identify data and process issues, then provides solution options and recommends options
Provide recommendations on system options, risks, cost/benefit analysis, and impact on cross-domain systems, business strategy, goals and processes.
Collaborate with extended enterprise architecture, business, and IT support teams to communicate data architecture strategies, standards, and direction.
Skills/Technologies
Big Data - Hadoop, Hive, Flume etc.
AWS EMR, Spark
ETL/ELT pipelines
Informatica
Python, Java, SQL, R, JavaScript/Typescript
Function as a Service - Lambda
Data Warehouse Redshift, Vertica, Snowflake etc.
Relational database Oracle, DB2, Aurora, MySQL
Graph Database Neo4j, Neptune etc.
Data Analytics MicroStrategy, Tableau, PowerBI, AWS Quicksight etc.
Data Engineering Relational, Dimensional, Columnar, Graph DB design
Streaming Kafka, Apache Nifi
What great looks like in this role
The Enterprise Architect will be part of MassMutuals team whose vision is to build an industry leading EA function that creates alignment between technology and business strategy. The EA will have an opportunity to guide the process of planning and designing capabilities to maximize the value of IT and enable the company to make high impact, long-term decisions. This will be accomplished through architecture strategies, blueprints and road maps that standardize technology stacks and create engineering speed and agility through the innovative use of data science, data analytics, cloud and APIs. The EA will work with a team that embrace diversity in all of its forms, respect and have fun.
Objectives of this role
Enterprise data architecture strategy
Enterprise data analytics strategy
Data Reference architectures
Data placement, usage and storage patterns
Data integration patterns
Data platform architecture and design
Basic Qualifications
Bachelors Degree preferably in Computer Science, Engineering or an analytical field such as Economics, Mathematics or Information Systems
5 years of related IT Solutions Architecture or Technical Lead
Deep technical knowledge across the various integration points
Understanding of the impact of IT on business results
Authorized to work in the US with or without sponsorship now or in the future
Preferred Qualifications
7 years of related IT Solutions Architecture or business consulting experience preferred
Preferred job experience includes some knowledge of Insurance and Retirement Services
Excellent communication, presentation, influencing and reasoning skills</t>
  </si>
  <si>
    <t>Senior Manager, Epidemiologic Data scientist</t>
  </si>
  <si>
    <t>$125K-$210K (Glassdoor est.)</t>
  </si>
  <si>
    <t>ROLE SUMMARY
The Senior Manager, Epidemiologic Data scientist will help our team reimagine and create a new, data-enabled approach to understand disease and accelerate drug discovery and development. This role will also require the Senior Manager, Epidemiologic Data scientist to explore and contextualize disease using academic literature to enable stakeholders across Pfizer to design more effective studies and identify opportunities for alternative pathways for approval. As this role will bring significant transformation to the way we currently understand diseases for the next generation of Pfizer therapies, the Epidemiologic Data scientist will need to be an innovative, resourceful problem solver with expertise in epidemiology and creating technology-enabled experiences for our stakeholders to enable our work.
ROLE RESPONSIBILITIES
Major Responsibilities
Develop new disease contextualization capabilities with external technology and data partners to bring better understanding of disease to drug research and development pathways
Conduct literature reviews and develop Epidemiology contributions for development and product teams, including:
Epidemiology and regulatory grade RWD Research Strategy
Epidemiology section of the Risk Management Plan (RMP) and Pediatric Investigational Plan (PIP)
Epidemiology sections for other regulatory documents (e.g. ad-hoc regulatory requests)
Background epidemiology studies, natural history of disease studies and user characterization studies
Post-approval effectiveness studies and their feasibility assessments
Other epidemiology studies (e.g. special subpopulations, new indications)
Provide critical assessment of epidemiological data and relevant literature to enable proactive disease contextualization and regulatory submissions/responses
Manage epidemiological work with external vendors for complex literature review and regulatory submissions deliverables
BASIC QUALIFICATIONS
MPH in Epidemiology or Master's degree with relevant work experience
1-3 years in developing epidemiological assessments and researching natural history of disease in the pharmaceutical industry, academia, and/or regulatory agencies
Excellent written and verbal communication skills and the ability to work cross-functionally and collaborate with internal stakeholders and shared services customers
Self-starter with the ability to thrive in a fast-paced, ambiguous environment. Must be highly motivated and desire to constantly learn new skills, systems and processes as continuous innovation and problem solving is expected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Experience supporting a range of therapeutic areas or deep expertise in one or more of the following: Rare disease, I&amp;I, Oncology, Internal Medicine, and Vaccines
PHYSICAL/MENTAL REQUIREMENTS
The position will require the ability to search for, read, and synthesize large volumes of scientific literature.
OTHER INFORMATION
Last Date to Apply for Job: April 17,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</si>
  <si>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Corporate Risk Data Analyst (SQL Based) - Milwaukee or</t>
  </si>
  <si>
    <t>$43K-$77K (Glassdoor est.)</t>
  </si>
  <si>
    <t>Job Summary
Under supervision and guidance, the Corporate Risk Intelligence Analyst:
â€¢ Performs data analysis and rule recommendations.
â€¢Generates on-going and ad-hoc reporting.
â€¢Acts as a liaison between technology and Corporate Risk Management (CRM) business partners for the creation of business requirements.
â€¢Participates in planning, definition and testing of changes.
Key Result Areas
â€¢ Accuracy, Analysis, Collaboration, Other Business Requirements, Problem Solving, Reporting, Results Driven, Testing, Time Management
Job Accountabilities
â€¢ Mine and clean data from multiple sources, then analyze results to identify trends and patterns in order to recommend and configure changes for CRM application parameters leveraging excel or tools that support reviewing analytics and metrics.
â€¢Analyze, anticipate, and support data and reporting requirements for corporate risk solutions including management and board reporting as well as data needs for regulatory and audit requests.
â€¢Provide recommendations with clear and concise rationale to be able to defend the change if asked by management, auditors and/or regulators.
â€¢Work with technology, serving as business line resource for questions, issues, data, configuration, reporting, and general business line support for CRM tools and systems.
â€¢Support CRM project initiatives by writing and reviewing business and design requirements, developing test cases, testing and implementation support.
â€¢Developing, managing and evolving documentation in support of business line support of tools, models and validations.
â€¢Maintaining knowledge by attending educational workshops; reviewing professional publications; establishing personal networks in support of data, configurations, tuning, reporting, and regulatory requirements.Requirements:
Experience - Less than 2 years - Progressive application, data, and or analytics experience within the financial services and/or BSA / risk / compliance function, Required
Education - Associate's Degree or equivalent combination of education and experience Business or related field, Required
Preferred:
Experience - 2-4 years - Progressive application, data, and or analytics experience within the financial services BSA / risk / compliance function, Preferred
Education - Bachelor's Degree Business or related field, Preferred
Skills
â€¢Written Communication , Intermediate
â€¢Verbal Communication , Intermediate
â€¢Ability to Multi Task and Prioritize , Intermediate
â€¢Mathematical , Intermediate
â€¢Microsoft Office , Intermediate
â€¢Analytical , Advanced
â€¢Other: Strategic Thinker, Beginner
â€¢Other: Ability to lead and facilitate Presentations, Beginner
â€¢Other: Project Management / Leadership, Beginner
â€¢Operate Office Equipment , Intermediate
Licenses and Certifications
â€¢Data Analytics, PMP, CAMS, Fraud, Risk or other certification in support of technology, data, analysis or risk-based functions
General Physical Condition
â€¢No unusual physical effort, strain, or discomfort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
Compliance Statement
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t>
  </si>
  <si>
    <t>Associated Banc-Corp
3.8</t>
  </si>
  <si>
    <t>Associated Banc-Corp</t>
  </si>
  <si>
    <t>Green Bay, WI</t>
  </si>
  <si>
    <t>Wells Fargo, BMO Harris Bank, U.S. Bank</t>
  </si>
  <si>
    <t>$139K-$221K (Glassdoor est.)</t>
  </si>
  <si>
    <t>Lead Data scientist will lead specific client projects and modeling teams to deliver technically excellent, highly predictive yet explainable models to drive our product development. This Lead Data scientist will also communicate and champion Zestâ€™s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Zestâ€™s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 in calls, meetings, conferences to advance Zestâ€™s position as the worldâ€™s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â€“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LAâ€™s top restaurants and fully stocked kitchen
Company happy hours, social events and outings
About Zest AI:
Here at Zest AI, weâ€™re leveraging the power of machine learning and big data to challenge the traditional method of credit underwriting. Lending institutions apply our product â€“ Zest Automated Machine Learning (ZAML) â€“ to better assess decisions on loan portfolios; which in response increases revenue, reduces risk, and automates highly regulated compliance measures within fin-tech.
Please review our CCPA Policy with regard to applicant and employee personal information here.</t>
  </si>
  <si>
    <t>Marketing Data Analyst, May 2020 Undergrad</t>
  </si>
  <si>
    <t>Fareportal is seeking a Marketing Data Analyst t to join our Marketing Team.
At Fareportal, we create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We are seeking for a Marketing Data Analyst May 2020 Under grad will be responsible for providing a data driven approach to key long-term investment decisions as well as providing insight to sustain and accelerate the growth of the business. The role will leverage internal data sources, market data and industry knowledge &amp; expertise to support strategic decision making.
Pre-requisites for the role include a technical/analytical skill set, a strong business acumen and a curious mind-set capable of thinking outside the box and questioning the status quo. The role requires a high degree of flexibility and the ability to proactively provide insight and recommendations throughout the organization.
Responsibilities:
Understand the business drivers, spot new growth opportunities and make recommendations to drive the business to a higher level of profitability.
Work on new investment ideas, building a business case to support the decision. Assess costs and forecast the revenue streams.
Understand the impact of retention and acquisition marketing on the business. Calculate the Return of Investment, provide actionable insights and work with the commercial and marketing team to set the right strategy.
Use a scalable approach when facing problems and build tools to automate and improve manual processes.
Requirements:
May 2020 under grad BS/BA College Degree in an analytical discipline (i.e. Engineering, Statistical Science, Mathematics, Actuarial Studies, Economics, Computer Science, etc.)
Experience in working with large complex datasets to derive insight
Excellent knowledge of SQL, Excel
Comfortable using graphs and other illustrative tools to present large volume of data.
Pro-active problem solver attitude with flexibility to work across different units.
Strong work ethic complemented by a positive, can-do attitude.
Understanding of the online business, e-commerce.
Inclined to learn data analysis tools and languages such as Knime, R, SAS etc.
Professional interest in Online Travel/e-commerce/tech industry</t>
  </si>
  <si>
    <t>$78K-$147K (Glassdoor est.)</t>
  </si>
  <si>
    <t>The Genesys Cloud Analytics platform is the foundation on which decisions are made that directly impact our customerâ€™s experience as well as their customersâ€™ experiences. We are a data-driven company, handling tens of millions of events per day to answer questions for both our customers and the business. From new features to enable other development teams, to measuring performance across our customer-base, to offering insights directly to our end-users, we use our terabytes of data to move customer experience forward.
In this role, youâ€™ll partner with software engineers, product managers, and Data scientists to build and support a variety of analytical big data products. The best person will have a strong engineering background, not shy from the unknown, and will be able to articulate vague requirements into something real. We are a team whose focus is to operationalize big data products and curate high-value datasets for the wider organization as well as to build tools and services to expand the scope of and improve the reliability of the data platform as our usage continues to grow on a daily basis.
Summary:
Develop and deploy highly-available, fault-tolerant software that will help drive improvements towards the features, reliability, performance, and efficiency of the Genesys Cloud Analytics platform.
Actively review code, mentor, and provide peer feedback.
Collaborate with engineering teams to identify and resolve pain points as well as evangelize best practices.
Partner with various teams to transform concepts into requirements and requirements into services and tools.
Engineer efficient, adaptable and scalable architecture for all stages of data lifecycle (ingest, streaming, structured and unstructured storage, search, aggregation) in support of a variety of data applications.
Build abstractions and re-usable developer tooling to allow other engineers to quickly build streaming/batch self-service pipelines.
Build, deploy, maintain, and automate large global deployments in AWS.
Troubleshoot production issues and come up with solutions as required.
This may be the perfect job for you if:
You have a strong engineering background with ability to design software systems from the ground up.
You have expertise in Java, Python or similar programming languages.
You have experience in web-scale data and large-scale distributed systems, ideally on cloud infrastructure.
You have a product mindset. You are energized by building things that will be heavily used.
You have engineered scalable software using big data technologies (e.g. Hadoop, Spark, Hive, Presto, Flink, Samza, Storm, Elasticsearch, Druid, Cassandra, etc).
You have experience building data pipelines (real-time or batch) on large complex datasets.
You have worked on and understand messaging/queueing/stream processing systems.
You design not just with a mind for solving a problem, but also with maintainability, testability, monitorability, and automation as top concerns.
Technologies we use and practices we hold dear:
Right tool for the right job over we-always-did-it-this-way.
We pick the language and frameworks best suited for specific problems. This usually translates to Java for developing services and applications and Python for tooling.
Packer and ansible for immutable machine images.
AWS for cloud infrastructure.
Infrastructure (and everything, really) as code.
Automation for everything. CI/CD, testing, scaling, healing, etc.
Flink and Kafka for stream processing.
Hadoop, Hive, and Spark for batch.
Airflow for orchestration.
Druid, Dynamo, Elasticsearch, Presto, and S3 for query and storage.
About Genesys
Every year, GenesysÂ® delivers more than 70 billion remarkable customer experiences for organizations in over 100 countries. Through the power of the cloud and AI, our technology connects every customer moment across marketing, sales and service on any channel, while also improving employee experiences. Genesys pioneered Experience as a ServiceSM so organizations of any size can provide true personalization at scale, interact with empathy, and foster customer trust and loyalty. This is enabled by Genesys CloudTM, an all-in-one solution and theâ€¯worldâ€™s leading public cloud contact center platform,â€¯designed for rapid innovation, scalability and flexibility. Visit www.genesys.com.
Genesys is an equal opportunity employer committed to diversity in the workplace. We evaluate qualified applicants without regard to race, color, religion, sex, sexual orientation, disability, veteran status, and other protected characteristics. #LI-AR2</t>
  </si>
  <si>
    <t>Genesys
4.3</t>
  </si>
  <si>
    <t>Genesys</t>
  </si>
  <si>
    <t>Durham, NC</t>
  </si>
  <si>
    <t>Daly City, CA</t>
  </si>
  <si>
    <t>Avaya, Five9, Salesforce</t>
  </si>
  <si>
    <t>Moda Operandi is an e-commerce platform transforming the way people discover and shop for designer fashion. Through its innovative mix of commerce and content, Moda allows women and men to shop for what's new and what's next in designer fashion from the world's leading emerging designers and luxury brands. Founded in 2010, Moda Operandi's mission is to make it easy for designers to grow their businesses and consumers to realize their personal style. Today, Moda's platform carries more than 1,000 brands and designers across fashion, fine jewelry and home, ships to 125 countries, and has raised nearly $300M in funding from top-tier global investors.
Position Summary
The Senior Data Analyst works with the leads for the analytics function on the Analytics team at Moda Operandi. The ideal candidate is data-driven, with an ability to understand the bigger picture. This role is responsible for providing actionable insights that ultimately drive value. The Senior Data Analyst should be comfortable presenting those insights and recommendations to various individuals across the organization.
What You'll Do
Analysis
Own the delivery of digital analytics and insights across the business units, making recommendations and implementing improvements to current business practice.
Conduct ad hoc analyses that will advise the marketing team on how to maximize channel profitability and optimize promotional strategies.
Execute deep-dive analysis, through application of statistical methodologies, (such as cluster analyses) to provide insights into customer/marketing performance data
Reporting
Develop and disseminate weekly, monthly and quarterly E-commerce &amp; marketing dashboards to the executive team
Monitor website shopping funnel performance and identify marketing &amp; merchandising opportunities to improve E-commerce KPIs
Automate recurring reports to increase department and organizational efficiency
Planning &amp; Forecasting
Participate as the marketing lead in the annual business forecasting process and on an ad hoc basis to understand the impact of new company initiatives
Maintain daily forecasts for key web metrics and measure performance against goals for Moda's business divisions, product categories, marketing channels and visitor device types
Data Accuracy &amp; Availability
Partner with product, tech and marketing teams to ensure the right tracking is in place to measure success of initiatives, and to update tracking as new product features and marketing vendors are added
Develop new methods for understanding how cross-device and cross-channel interactions influence current reporting
Partner with QA team to automate the process for ensuring web analytics data is consistent and correct
Organizational Leadership
Works with Senior Analyst to define digital analytics road map and prioritizes projects based on current company needs &amp; future growth
Advise marketing and tech teams on AB test design and implementation best practices
Stay abreast of digital analytics technology and tracking best practices
Who You Are
Bachelor's degree in marketing, math, statistics, finance, or related analytical field
3+ years of experience in a digital analytics or web analytics role
Strong SQL skills, R or Python a plus
Self-starter &amp; able to manage projects from ideation through completion
Strong Microsoft Excel skills
Strong data presentation and visualization skills.
Experience with Google Analytics, Omniture/Adobe Analytics or other web analytics tools a plus
Experience with statistical software (SAS, SPSS, or open source equivalent (R / Python)) a plus
Experience with Looker or other dashboarding tool a plus
Experience with large data sets a plus
Working knowledge of HTML/CSS/Javascript a plus
Bonus Points
Communication and Influencing
Demonstrate ability to build and foster productive working relationships with cross-functional teams
Creative thinker with the confidence to share ideas with the team
Impact the ability to:
Support cross-functional team improvement initiatives
Execute appropriate processes and decisions across the organization
Industry Knowledge
Comprehensive understanding of the fashion and luxury goods industry, consumer products and personal technology industries, and trends affecting them
Resiliency
Thrive in a fast-paced environment, welcoming challenges
Adapts to change with ease and composure
Curiosity
Possesses a desire to uncover and explore
Digital Acumen
Exceptional understanding of digital landscape and how all channels work together to create 360 degree impact</t>
  </si>
  <si>
    <t>Moda Operandi
1.9</t>
  </si>
  <si>
    <t>Moda Operandi</t>
  </si>
  <si>
    <t>YOOX NET-A-PORTER GROUP, Farfetch, MATCHESFASHION</t>
  </si>
  <si>
    <t>Data Modeler - Data Solutions Engineer</t>
  </si>
  <si>
    <t>$37K-$66K (Glassdoor est.)</t>
  </si>
  <si>
    <t>Data &amp; Analytics Engineering organization of Liberty Mutual Global Retail Marketing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is one of America's Best Employers for Diversity and one of the Best Employers for Women http://bit.ly/LibertyMutual-BestPlacesToWorkforWomen one of the Best Employers for New Grads http://bit.ly/LibertyMutual-BestPlacesforNewGrads and one of the Best Places to Work http://bit.ly/LibertyMutual-BestPlacestoWork . We offer excellent benefits for our employees including generous parental leave, retirement plans including 401k and pension, education reimbursement, commuter benefits, college savings plans, and much more.
To learn more about our benefit offerings and culture please visit:
https://LMI.co/Benefits
http://bit.ly/LibertyMutual-Culture
EOE Statement:
Liberty Mutual is an equal opportunity employer. We embrace an environment that is free from all discrimination in the workplace, in its business, or by its vendors. Liberty Mutual values diversity and the differences and similarities of our employees. We foster a diverse and inclusive work environment that leads to better ideas, stronger teams and more innovative products and services for our customers. Learn More:</t>
  </si>
  <si>
    <t>Associate Environmental Scientist - Wildlife Biologist</t>
  </si>
  <si>
    <t>$38K-$64K (Glassdoor est.)</t>
  </si>
  <si>
    <t>QK, Inc., formerly Quad Knopf, has served a diverse client base throughout the Central Valley for over 40 years. We currently have an opening for an Associate Environmental Scientist. Associate Environmental Scientists use their species specific and relevant environmental knowledge to provide important services pertaining to the health of communities and work to protect the environment from serious hazards. This position is a professional position with responsibility for gathering, compiling, analyzing, and interpreting complex data, then utilizing the information to prepare technical documents and presentations, with an emphasis on NEPA and CEQA compliance. This position is one of a team member who works with general direction from his/her supervisor, and expresses a higher level of independence than an Assistant Environmental Scientist by performing more complex tasks with less direct oversight. The Associate Environment Scientist will assist in routine to moderately complex environmental assessment and remediation projects. This includes the assessment of the risks of new construction to the environment that is needed in order to complete our projects.
Essential Tasks and Responsibilities
Conduct field surveys for threatened, endangered, or rare species, as well as speciesâ€™ habitat in support of ESA, CWA, Section 404, and other environmental regulations
Observe and monitor species in the field
Conduct archival/electronic research with USFWS and other state and federal agencies
Conduct land use/development monitoring for natural/biological resources protection
Assure permits are requested and maintained appropriately
Provide input for those sections of NEPA and CEQA documents pertaining to environment and data collection methodology
Prepare drafts of technical memoranda, meeting minutes, transmittals, presentations, and other written materials
May compile data and information for public presentations
Other duties as assigned by the Team/Group Leader, Project Manager, Branch Manager, or others as needed in order to successfully complete the project deliverable or meet internal goals
Essential Skills and Abilities
Species identification and research/survey, vegetation community and habitat classification and inventory, monitoring, data synthesis and interpretations required
Excellent writing, research, analytical, interpersonal, communication, and time management skills required
Knowledge of GPS and GIS applications
Proficient in MS Word and Excel
Quantitative analysis skills
Ability to work in a team environment
Critical thinking skills
Technical writing skills
Ability to sit and stand for long periods
Strong ability to communicate well (in writing and verbally) with other staff, clients, and agencies to accomplish team goals
Visual acuity and manual dexterity
Repetitive wrist and hand motions required
Ability to travel to field sites and walk long distances may be required on occasion
Preferred Skills and Abilities
Desire to be helpful to internal and external clients
Able to remain flexible with the ever-changing workload, working conditions and project/agency requirements
Strong critical thinking skills that allow for collaborative innovation in problem solving and project planning
Ability to drive oneâ€™s own career path, develop relationships with mentors, and seek opportunities for growth
Proven ability to successfully work against a deadline and within constrained budgets
Proven self-motivation
Ability to teach junior staff both agency and company standards
Education
Bachelorâ€™s degree in biology, botany, wildlife management, ecology, environmental biology, or environmental science
Knowledge of basic methods in designing and collecting field data
Knowledge of habitat classification, wildlife identification, and technical writing helpful
Knowledge of NEPA, CEQA, ESA, CWA, and GIS a plus
Experience
Three (3) to five (5) yearsâ€™ experience (or MA/MS and two (2) years of experience), especially in the areas of NEPA and CEQA compliance, wetlands delineations, CWA, ESA, and related federal and/or state environmental compliance regulations. Prefer field experience in California
Experience using field equipment
Knowledge of GPS and GIS applications</t>
  </si>
  <si>
    <t>QK
4.7</t>
  </si>
  <si>
    <t>QK</t>
  </si>
  <si>
    <t>Clovis, CA</t>
  </si>
  <si>
    <t>Visalia, CA</t>
  </si>
  <si>
    <t>Associate, Data Science, Internal Audit</t>
  </si>
  <si>
    <t>$43K-$82K (Glassdoor est.)</t>
  </si>
  <si>
    <t>Associate, Data Science, Internal Audit-2001417
Description
[POSITION SUMMARY] The Associate, Data Science drives cross functional analytics projects from beginning to end: builds relationships with partner teams, frames and structures questions, collects and analyzes data, and summarizes key insights in support of decision making. S//he works with engineers to evangelize data best practices and implement analytics solutions.[RESPONSIBILITY STATEMENTS]Collaborates across functional areas of our business at every level of seniority to uncover and address opportunities for scalability and growth.,Drives cross functional analytics projects from beginning to end: builds relationships with partner teams, frames and structures questions, collects and analyzes data, and summarizes key insights in support of decision making.,Evaluation and discovery of alternative data vendors including ability to quantifiably validate external algorithms and apply insights to commercially driven use cases.,Leverages available data tools and collaborate with Data scientists and engineers across the firm and adapts data initiatives to needs of business.,Performs quantitative analysis, including alpha assessment, risk analysis, portfolio construction and return attribution to enhance investment strategies using sourced and external data.,Translates business queries into actionable and commercial insights leveraging unstructured data and statistically robust techniques.,Works with engineers to evangelize data best practices and implement analytics solutions.
Qualifications
[EDUCATION] Bachelor's Degree; Statistics, Computer Science, Physical Sciences, Economics, or a equivalent quantitative field.,Master's Degree; Statistics, Computer Science, Physical Sciences, Economics, or a equivalent quantitative field.,Ph.D.; Statistics, Computer Science, Physical Sciences, Economics, or a equivalent quantitative field.,or equivalent work experience; [WORK EXPERIENCE] 5-9 years; [SKILLS AND ABILITIES] Ability to adapt to various programming languages and environments.,Ability to clearly communicate complex results to technical and non-technical audiences.,Ability to utilize analytics in a collaborative manner across business functions and product lines to derive optimum solutions.,Demonstrated ability to communicate complex concepts.,Demonstrated experience with SQL, R or a comparable programming language (such as Python, SAS, SPSS, or MATLAB),Effective time management in order to efficiently deliver concurrent projects with competing priorities.,Excellent written and verbal communication skills.,Individually motivated and possess sound judgment, integrity, and a solid work ethic.,Knowledge of the principles of machine earning, classification models, time series regression and stochastic statistics to deliver improved business performance,Strong evidence of leveraging analytics to drive business results., Strong project management skills.,Strong quantitative and problem solving skills with focus hypothesis formulation and testing. [PHYSICAL DEMANDS] Minimal physical effort such as sitting, standing, and walking.
Job
:Data Science
Primary Location
:Massachusetts-BOSTON-75 State Street - 06366 - State Street-Corp
Organization
:Internal Audit (8880)
Schedule
:Full-time
Job Posting
:Mar 25, 2020, 1:32:51 PM</t>
  </si>
  <si>
    <t>Santander
3.1</t>
  </si>
  <si>
    <t>Santander</t>
  </si>
  <si>
    <t>Madrid, Spain</t>
  </si>
  <si>
    <t>Sr Data Engineer (Sr BI Developer)</t>
  </si>
  <si>
    <t>$90K-$110K(Employer est.)</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</si>
  <si>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Bachelorâ€™s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HealthÂ®,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nationâ€™s largest payers and employers. Tens of millions of Americans are currently eligible for Tivity Healthâ€™s SilverSneakersÂ®, PrimeÂ® Fitness, WholeHealth Livingâ„¢ and flip50â„¢ programs and millions of people have lost weight with NutrisystemÂ®, South Beach DietÂ® and DNA BodyBlueprintâ„¢.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</si>
  <si>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Tivity Health
3.4</t>
  </si>
  <si>
    <t>Tivity Health</t>
  </si>
  <si>
    <t>Chandler, AZ</t>
  </si>
  <si>
    <t>Franklin, TN</t>
  </si>
  <si>
    <t>BRMi Technology is seeking a Data Engineer (CI/CD Subject Matter Expert) for a large client in the Northern Virginia area. The selected candidate will support our client's Information Technology division and their enterprise by providing comprehensive data engineering solutions in translating the business vision and strategies into effective IT and business capabilities through the design, implementation, and integration of IT systems for the Enterprise Data Team. The Data Engineer will be responsible for guiding the evolution, development, and governance of our client's data as it pertains to the roll-out and acceptance of CI/CD practices and principles, tools and platforms.
Required:
Extensive experience in engineering and designing CI/CD solutions specific to data management organizations, including use of a variety of data ecosystem tools and technologies with emphasis on Sqoop, Spark, Scala, Python, Java, UNIX Shell, Hive and Impala for a minimum of three (3) years
1. Experience in CI/CD concepts and use of automation tools such as GitHub, Jenkins, Maven, etc.
2. Ability to update and maintain CI/CD practices, communicate, and train teams to use the practices and tools in projects.
3. Familiarity with script writing and ability to interpret and write source code.
4. Familiarity with cloud provider platforms (AWS, Azure and CDH)
5. Proficient in the data ingestion pipeline process, exception handling and metadata management on big data platforms
6. Experience in architecture and design of data architecture solutions using Hadoop ecosystem tools and technologies such as Sqoop, Spark, Scala, Python, Java, UNIX Shell, Hive and Impala
7. Experience in business intelligence disciplines, and a deep understanding of Data Warehousing BI, and advanced analytics concepts in large organizations
Desired:
1. Advanced degree in MIS, computer science, statistics, marketing, management, finance or related field
2. Experience with Data Governance and Data Pipeline Management
3. Prior experience in the Financial Industries and large banks
** BRMi will not sponsor applicants for work visas for this position.**
**This is a W2 opportunity only**
EOE/Minorities/Females/Vet/Disabled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t>
  </si>
  <si>
    <t>BRMi
4.4</t>
  </si>
  <si>
    <t>BRMi</t>
  </si>
  <si>
    <t>Senior LiDAR Data scientist</t>
  </si>
  <si>
    <t>$93K-$151K (Glassdoor est.)</t>
  </si>
  <si>
    <t>Overview
Luminar is an autonomous vehicle sensor and software company with the vision to power every autonomous vehicle by delivering the only LiDAR capable of making them both safe and ubiquitous. Founded in 2012, Luminar is a 350-person team across Palo Alto, Orlando and Colorado Springs, and has raised more than $250M from prominent venture funds. Today, 12 of the worldâ€™s top 15 automotive companies are working with Luminarâ€™s breakthrough technology as part of their global autonomous development programs, including Volvo Cars, Toyota Research Institute, and VW/Audiâ€™s subsidiary, AID.
We are a diverse team of passionate and driven individuals, making us a powerhouse of innovation, design, engineering, and manufacturing. We are hiring the best and the brightest to accelerate the industry, and bring forward the next transportation revolution.
Responsibilities
Seeking an experienced statistician responsible for performing statistical analysis on LiDAR systems for use in the autonomous automotive market. This individual will apply their strong analytical, engineering and statistics skills to assess overall system performance, characterize algorithm performance, and perform troubleshooting at both the system level and algorithm level. The ideal candidate has prior experience processing image or point cloud data and knowledge of statistical learning methods.
Responsibilities:
Create and execute experimental designs to understand LiDAR system and subsystem performance
Continually improve the ability to report on LiDAR system and subsystem performance through the development and automation of data reporting and analysis routines
Apply analytical skills to not only root cause issues that involve LiDAR system performance but resolve future issues by providing and collaboratively implementing any recommendations
Analyze and process 3D point cloud data, which includes not only basic tasks such as extracting regions of interest, extracting targets in the scene based upon features, and performing plane fitting but more advanced tasks such as applying nearest neighbor algorithms, applying thresholding techniques, computing normals, applying iterative closest point algorithms, and performing basic segmentation
Write reports and presentations on LiDAR system performance for either internal or external dissemination
Interact with customers to review externally compiled LiDAR field performance test reports
Collaborate with a cross-functional calibration team to improve overall LiDAR calibration and resulting system performance
Collaborate with a LiDAR signal processing and algorithm team to characterize whether new algorithms and existing algorithms meet system performance requirements, which often requires either statistical simulations or data collection on staged or dynamic scenes
Collaborate with a systems engineering team to develop system requirements and test methodologies
Align data collection efforts with company data infrastructure services
Qualifications
Requirements:
Possesses either a:
Bachelorâ€™s degree in Statistics, Math, or Engineering with 8+ years of relevant experience applying statistical analysis skills
Masterâ€™s degree in Statistics, Math, or Engineering with 5+ years of relevant experience applying statistical analysis skills
Very proficient in statistics with the ability to apply a strong knowledge of inferential statistics, design of experiments (DOE), and stochastic processes to real world problems
Very proficient working with scientific computing platforms, such as MATLAB and Python, and their associated statistical packages to analyze data
Ability to write high-quality presentations and white papers
Project experience showing competency in applying sensor-level processing such as image processing or point cloud processing techniques to real-world problems
Bonus Points:
Project experience showing competency in applying statistical learning methods to real-world problems
Project experience showing competency in applying either image processing or point cloud processing techniques to real-world problems
Familiarity with industry standard image processing and point cloud processing libraries, frameworks, or toolboxes
Thorough knowledge of full lifecycle processes in safety-critical industries such as automotive, medical, or military with a particular interest in first-hand ISO 26262, ISO 21448 (SOTIF), and Automotive SPICE experience
Previous exposure to validation or verification procedures especially performance qualification
Credential &amp; Educational Requirements
Bachelorâ€™s Degree in Statistics, Math, or Engineering
About Luminar
Luminar is an equal opportunity employer and we are committed to diversity and inclusion. All applicants will be considered for employment without regard to race, color, ancestry, national origin, sex, sexual orientation, gender identity or expression, marital or parental status, religion, age, disability, genetic information,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
Luminar offers competitive compensation and a generous benefits package.</t>
  </si>
  <si>
    <t>Luminar Technologies
3.9</t>
  </si>
  <si>
    <t>Luminar Technologies</t>
  </si>
  <si>
    <t>Orlando, FL</t>
  </si>
  <si>
    <t>Salesforce Analytics Consultant</t>
  </si>
  <si>
    <t>Wave6, an Emtec company, innovates with cutting-edge technologies, like Salesforce.com, to help transform mid-size to enterprise organizations by introducing creative solutions. We have a company culture that encourages innovation, collaboration, and that encourages all resources to push the limits on creative solutions for our clients. Our partnership with Salesforce focuses on expanding the platform from Digital Mobile Solutions to the new Wave Analytics offering!! Our team has continued opportunities to learn new skills and grow professionally and we offer competitive benefits and rewards. We are a trusted partner to many household named companies such as General Electric, Home Depot, Weather Channel, NBC, Mesirow Financial, Dominos, LinkedIn and many more. Join our team!
Position Description
The Salesforce Analytics Consultant will collaborate with clients and internal team members to design and implement customized solutions for our clientsâ€™ business problems using the Salesforce Analytics Cloud platform. This role is part of the Wave6 Salesforce Analytics Cloud team. Wave6 is one of the pioneer partners recognized by Salesforce as a leader in this exciting space. The role will include strong interaction with Sales and the Analytics Strategy teams. The ideal candidate will be a detail-oriented self-starter with a team player attitude who is passionate about telling stories with data.
Key Responsibilities:
Serve as a trusted advisor to clients by leading conversations to understand, interpret, and document analytics business challenges and needs
Create wireframes for Einstein Analytics dashboards and other analytic solutions
Design and develop dashboards and datasets that address client requirements
Ability to articulate requirements for data integration needs
Develop and provide guidance on implementation best practices
Review and correct project direction, approach and key artifacts to keep programs on track and solutions extensible and maintainable going forward
Work closely with developers and QA resources to ensure that the built solution meets client requirements
Draft functional and technical documentation related to the analytics solution
Present recommendations and solutions to client leadership
Cultivate positive internal and external relationships to build client credibility as an analytics professional
Contribute to the Wave6 library of assets to support analytic solution delivery
Stay up-to-date on Salesforce analytics technologies and industry best practices through a combination of attention workshops/training and self-study
Wave6 projects require moderate travel from time to time with a healthy balance of remote and onsite client interaction. Anticipate a maximum of 25% travel over the course of a year.
Preferred Location: Midwest but open to candidates across USA and Canada as most client work is in the U.S. or Canada.
Must Have Skills:
3+ years working with traditional Business Intelligence tools to generate analytics on a variety of data sources (Salesforce Einstein Analytics, Tableau, Microsoft Power BI, SAS, etc.)
2+ years experience with Salesforce
Thorough understanding of the fundamentals of analytics
Hands-on experience in analyzing data, identifying trends and building visualizations
Ability to discover business requirements and translate them into technical requirements suitable for development of an analytical solution
Experience with agile methodologies
Proven ability to clean and transform data in preparation for analysis
Ability to manage priorities and be self-motivated
Preferred Skills:
Experience with Salesforce Einstein Analytics including dataset creation, dataflow modeling, and dashboard design
Experience with key areas of enterprise architecture, including integration technologies, single sign on, and master data management.
Experience with SQL, SAQL, R, Python, or JSON
Understanding of the Salesforce security model and Einstein Analytics security requirements
Professional Skills:
A particular desire to continually study new technologies and functionality, as well as be involved in projects that push the capabilities of existing technologies
Strong communication skills, both written and verbal including the ability to effectively develop materials that are appropriate for the audience and evangelize best practices
Strong presentation skills including the ability to effectively present and defend point of view to a variety of audiences
Enthusiastic, professional, and confident personality, with a focus on customer success
Ability to work independently and be a self-starter
Wave6, an Emtec Company, is an Equal Opportunity Employer
US / Canadian citizens and those authorized to work in the US / Canada are encouraged to apply</t>
  </si>
  <si>
    <t>Emtec, Inc.
3.9</t>
  </si>
  <si>
    <t>Emtec, Inc</t>
  </si>
  <si>
    <t>Jacksonville, FL</t>
  </si>
  <si>
    <t>Technology-Minded, Data Professional Opportunities</t>
  </si>
  <si>
    <t>$40K-$101K (Glassdoor est.)</t>
  </si>
  <si>
    <t>At VU, we help Veterans buy homes. To make that happen, we have a variety of Technology-Minded, Data Professional Opportunities. The mantra that guides all of our Technology teams is, â€œsee a need, fill a need.â€ That mentality led us to create a uniquely diverse department. We donâ€™t just maintain vendors, but, given our special line of business, we are often creating the technological solutions we need.
The VU Technology Department includes:
Data Services
Information Security
Infrastructure Services
Product Strategy
Quantitative Strategy
Software Services
For our Data Professional Opportunities, you will work on one of the above Technology teams. Examples of these roles include:
Database Administrator
Data Engineer
Data Flow Engineer
Data Architect
Data Analyst
Data scientist
Tableau Administrator
You are a creator and a maker. Innovation is part of your DNA. You are experienced and a subject matter expert, yet hungry to keep learning.
Weâ€™re looking for someone who can be passionate about their job and have fun doing it, who will deliver results with integrity, and who enjoys finding ways to enhance the lives of others every day.
Weâ€™ll also want to know you can demonstrate some or all of these attributes:
Familiarity/experience with system analysis and design
Ability to think critically and analytically
Ideate and facilitate creative solutions
Excel in a fast-paced, results-oriented environment
Thrive in a highly cooperative work setting
Strong knowledge of SQL
Experience working with database management systems, such as SQL Server, MySQL, and MongoDB
Relevant experience in software delivery, ideally in our native tech stack: C#/ASP.NET/MVC/WCF/SQL/IIS.
Experience with common ETL tools, especially SSIS
Experience with Big Data tools, such as Hadoop, Spark, Sqoop, Hive, etc.
Familiarity working with Windows or Linux server environments
Experience supporting data-focused applications such as RabbitMQ, Redis, ElasticSearch, etc.
Familiarity with common data-modeling concepts and tools
Proficiency in basic computer technologies
No previous mortgage experience is necessary and as you grow and gain experience, opportunities across the company are available to progress your career.
Veterans United is the nationâ€™s #1 VA lender and over 97% of our customers would recommend us. This may sound like a brag but it's only possible because we have a team of talented and committed employees working hard, every day, to make a difference for the people we serve; the men and women who sacrificed for our country. We find itâ€™s easy to give your best when you serve the brave.
Learn more:
Glassdoor
Careers
Veterans United is proud to be an EOE/ADA and Military-friendly employer.</t>
  </si>
  <si>
    <t>Veterans United Home Loans
4.7</t>
  </si>
  <si>
    <t>Veterans United Home Loans</t>
  </si>
  <si>
    <t>Columbia, MO</t>
  </si>
  <si>
    <t>$97K-$180K (Glassdoor est.)</t>
  </si>
  <si>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â€œSecurity-as-a-Serviceâ€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</si>
  <si>
    <t>Praetorian
4.7</t>
  </si>
  <si>
    <t>Praetorian</t>
  </si>
  <si>
    <t>Managing Data scientist/ML Engineer</t>
  </si>
  <si>
    <t>$81K-$134K (Glassdoor est.)</t>
  </si>
  <si>
    <t>Managing Data scientist/ML Engineer
Apply Now
Become part of the team
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â€¢ Work in collaborative environment with global teams to drive client engagements in PA Consulting key industries: Life Science, Healthcare, E&amp;U, CPG
â€¢ Provide data-driven recommendations to clients by clearly articulating complex technical concepts through generation and delivery of presentations.
â€¢ Analyze and model both structured and unstructured data from a number of distributed client and publicly available sources.
â€¢ Quickly understand client needs, develop solutions, and articulate findings to client executives.
â€¢ Perform exploratory data analysis and feature engineering to both inform the development of statistical models and generate improve model performance and flexibility.
â€¢ Design and build scalable machine learning models to meet the needs of given client engagement.
What we're looking for
â€¢ 7+ years professional work experience as a Data scientist or machine learning engineer
â€¢ Strong interpersonal and team-building skills
â€¢ Exemplary communication skills, including written, verbal and presentation
â€¢ The ability to successfully manage client expectations and relationships
â€¢ Entrepreneurial, with creative thinking skills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Excellent team-oriented and interpersonal skills.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Boston
Contract Type
Permanent
Working Pattern
Full Time
Become part of the team
Weâ€™re looking for a Data Science lead that relishes understanding the latest advanced analytics and machine learning then converting those technologies into effective solutions that help to measurably build a clientâ€™s business. We are looking for someone whoâ€™s eager to roll up their sleeves with clients then take ideas and run with them.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Role &amp; Responsibilities:
â€¢ Work in collaborative environment with global teams to drive client engagements in PA Consulting key industries: Life Science, Healthcare, E&amp;U, CPG
â€¢ Provide data-driven recommendations to clients by clearly articulating complex technical concepts through generation and delivery of presentations.
â€¢ Analyze and model both structured and unstructured data from a number of distributed client and publicly available sources.
â€¢ Quickly understand client needs, develop solutions, and articulate findings to client executives.
â€¢ Perform exploratory data analysis and feature engineering to both inform the development of statistical models and generate improve model performance and flexibility.
â€¢ Design and build scalable machine learning models to meet the needs of given client engagement.
What we're looking for
â€¢ 7+ years professional work experience as a Data scientist or machine learning engineer
â€¢ Strong interpersonal and team-building skills
â€¢ Exemplary communication skills, including written, verbal and presentation
â€¢ The ability to successfully manage client expectations and relationships
â€¢ Entrepreneurial, with creative thinking skills
â€¢ Experience working with database systems (e.g. SQL, NoSQL, MongoDB, Postgres, ect.)
â€¢ Experience working with big data distributed programming languages, and ecosystems (e.g. S3, EC2, Hadoop/MapReduce, Pig, Hive, Spark, etc)
â€¢ Experience building scalable data pipelines and with data engineering/ feature engineering.
â€¢ Webscraping leveraging Beautifulsoup, Selenium, Scrapy, etc
â€¢ Experience with front end (UI), HTML5, JavaScript, CSS, R Shiny, Tableau
â€¢ Excellent team-oriented and interpersonal skills.
Benefits
We offer a compelling benefits package that is competitive with the market and designed to reward you for achieving success.
About us
Weâ€™re an innovation and transformation consultancy that believes in the power of ingenuity to build a positive-human future in a technology-driven world. Our diverse teams of experts combine innovative thinking with breakthrough-technologies to progress further, faster. With a global network of FTSE 100 and Fortune 500 clients, weâ€™ll offer you unrivalled opportunities for growth and the freedom to excel. Combining strategies, technologies and innovation, we turn complexity to opportunity and deliver enduring results, enabling you to build a lasting career.
Diversity Statement
We believe that diversity makes us a stronger firm and look to employ people with different ideas, styles and skill sets. This diversity stimulates a rich, creative environment â€“ one in which our people develop, and our clients enjoy enduring results. Weâ€™re committed to recruiting, promoting and rewarding our people solely based on their ability to contribute to PAâ€™s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</si>
  <si>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Scientist, Pharmacometrics</t>
  </si>
  <si>
    <t>$84K-$157K (Glassdoor est.)</t>
  </si>
  <si>
    <t>Scientist, Pharmacometrics
Location
Agios Pharmaceuticals HQ
Job Code
1215
# of openings
1
Apply Now
Scientist, DMPK/Pharmacometrics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Scientist to join our growing DMPK/Pharmacometrics team. The Scientist will be responsible for pharmacometric activities including data analysis planning, data analysis and interpretation for NCA, population PK/PD and exposure-response analyses for safety and efficacy.
Key Responsibilities
Prepares analysis plan for NCA, exposure-response analysis and population PK/PD modeling and simulation
Performs pharmacometric analyses and activities within assigned programs to yield high impact on critical decisions
Interprets and presents results and recommends appropriate actions
Drives the development and execution of the pharmacometric strategy of clinical development teams
Provides insightful regulatory strategy for pharmacometric support of drug filings and is responsible for the respective sections of regulatory documents
Develops and maintains strong knowledge of best regulatory practices and pharmacometric analysis methodology
Contributes to cross line functional collaboration
Develops and maintains scientific knowledge in pharmacometrics, publishes manuscripts and posters, presents at scientific conferences and other scientific forums internally and externally
Minimum Requirements
Applicants should possess a PhD or Masters in pharmacometric, clinical pharmacology, pharmacokinetics, pharmaceutical sciences, pharmacy, biomedical engineering, statistics, applied mathematics, or a related field with minimum of 0- years (PhD) or 3-6 years (MSc) of experience working as a pharmacometrician
Good interpersonal and communication skills
Good knowledge and hands-on experience of NONMEM and R
Experience developing PK/PD models to aid in research and development decision making
Knowledge of Health Authority perspective on use of modeling and simulation
Strong English oral and written communication skills
Preferred Qualifications
Good knowledge of pharmacokinetics and pharmacodynamics
Familiar with common techniques used in PK/PD modeling and simulation, like Pheonix NLME, SAS, Monolix, PK-Sim, Simcyp and/or GastroPlus, etc.</t>
  </si>
  <si>
    <t>Agios Pharmaceuticals
3.8</t>
  </si>
  <si>
    <t>Agios Pharmaceuticals</t>
  </si>
  <si>
    <t>Staff Scientist- Upstream PD</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</si>
  <si>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</si>
  <si>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Scientist Manufacturing Pharma - Kentucky BioProcessing</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</si>
  <si>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Kentucky BioProcessing (2400).
Here, youâ€™ll have the opportunity to work on iconic brands and revolutionary products by collaborating with visionary, principled and passionate people every day.
Job Summary:
This scientist in this position aids in the design and conducts projects to support KBP strategic initiatives. Collaborates within sub-function as well as with external areas on project assignments, establishing relationships and building technical knowledge. This position seeks opportunities to broaden knowledge base and add value to project workstreams. Scientist utilizes creativity and technical knowledge to promote development and implementation of improved and/or new innovative product platforms. (S)He will conduct all activities in accordance with applicable regulations and procedures. (S)He will conduct all activities in accordance with phase appropriate quality systems though following BPRs, SOPs and operations procedures.
Principal Duties and Responsibilities:
Support the identification, development and implementation of new technologies, processes, and associated science.
Aids in extraction and purification of molecules from plants both at an R&amp;D and cGMP level
Applies and interprets principles, theories, and concepts in a scientific specialty.
Understands KBP strategies and ensures alignment of work streams.
Supports the design of and execution of projects and collaborates on project activities with cross functional areas; prepares and presents data/reports to management on these projects or other subjects within expertise.
Education:
4-year undergraduate degree or demonstrated relevant progressive experience
Preferred Skills:
Bachelorâ€™s degree in life sciences
Experience in separation techniques such as chromatography, filtration, centrifugation
Previous experience working in purification of molecules from plant-based systems
Biopharmaceutical Research and Development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Owensboro
Job Segment:
Scientific, Industrial, Scientist, Engineering, Manufacturing, Science, Quality</t>
  </si>
  <si>
    <t>Lead Big Data Engineer</t>
  </si>
  <si>
    <t>$121K-$203K (Glassdoor est.)</t>
  </si>
  <si>
    <t>Our mission is to help people everywhere find a job and company they love. We are disrupting an industry by changing how people search for jobs and how companies recruit top talent.
We are looking for a talented engineer to join our growing data engineering team. The ideal candidate has significant experience in leading a small group of engineers that build scalable data platforms that enable business intelligence, analytics, data science, and data products. You must have strong, hands-on technical expertise in a variety of technologies and the proven ability to fashion robust, scalable solutions. You should have a passion for continuous improvement quality.
We embrace a wide variety of technologies and work very closely with Data scientists and business stakeholders to deliver end to end solutions. If you are interested in a fast paced environment, the latest technologies, and fun data problems come join us!
Responsibilities
Design and develop big data applications using a variety of different technologies.
Develop logical and physical data models for big data platforms.
Automate workflows using Apache Airflow.
Write data pipelines using Apache Hive, Apache Spark, Apache Kafka.
Create solutions on AWS using services such as Kinesis, Lambda, and API Gateway.
Provide ongoing maintenance and enhancements to existing systems, and participate in rotational on-call support.
Learn our business domain and technology infrastructure quickly and share your knowledge freely and proactively with others in the team.
Mentor junior engineers on the team
Lead daily standups and design reviews
Groom and prioritize backlog using JIRA
Act as the point of contact for your assigned business domain
Key Qualifications
7+ years of hands-on experience with developing data warehouse solutions and data products.
4+ years of hands-on experience developing a distributed data processing platform with Hadoop, Hive, Spark, Airflow, Kafka, etc.
2-3 years of hands-on experience in modeling and designing schema for data lakes or for RDBMS platforms.
Experience managing a small team of engineers
Experience with programming languages: Python, Java, Scala, etc.
Experience with scripting languages: Perl, Shell, etc.
Practice working with, processing, and managing large data sets (multi TB/PB scale).
Exposure to test driven development and automated testing frameworks.
Background in Scrum/Agile development methodologies.
Capable of delivering on multiple competing priorities with little supervision.
Excellent verbal and written communication skills.
Bachelor's Degree in computer science or equivalent experience.
Nice To Have
Experience building machine learning pipelines or data products.
Familiarity with AWS or GCS technologies.
Be passionate about or have contributed to open sourced engineering projects in the past.
Why Glassdoor?
Work with purpose join us in creating transparency for job seekers everywhere
Glassdoor gives back! Glassdoor is a Pledge 1% member; all employees receive 3 paid volunteer days per year
100% company paid medical/dental/vision/life coverage, with 80% dependent coverage
Long Term Incentive Plan
401(k) Plan with a Company Match to prepare for your future
Conveniently located office in the heart of downtown San Francisco (Embarcadero)
No gender pay gap; we're committed to equal pay with our annual pay gap 'checkup'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age, veteran or military status, or any other category protected under the law. Glassdoor is an equal opportunity employer; committed to a community of inclusion, and an environment free from discrimination, harassment, and retaliation.</t>
  </si>
  <si>
    <t>Glassdoor
4.0</t>
  </si>
  <si>
    <t>Glassdoor</t>
  </si>
  <si>
    <t>Mill Valley, CA</t>
  </si>
  <si>
    <t>Indeed, LinkedIn</t>
  </si>
  <si>
    <t>Product Engineer â€“ Spatial Data Science and Statistical Analysis</t>
  </si>
  <si>
    <t>$52K-$85K (Glassdoor est.)</t>
  </si>
  <si>
    <t>Overview
Do you have a passion for finding underlying patterns and helping people make data-driven decisions? Do you want to join an awesome team that is building tools used everywhere from predictive policing to disease prevention? Become a key member of the statistical analysis development team and help us create the tools that enable organizations to make better decisions using Esri software. Weâ€™re looking for a passionate, experienced individual to help us improve and expand our capabilities in spatial statistics, machine learning, and spatial data science.
Responsibilities
Research cutting-edge methods and applications in the field of spatial and spatiotemporal statistics and spatial data science
Design, test, and document new analytical tools and the effective visualizations and outputs of those tools
Evangelize spatial data science through various venues such as user documentation, educational materials, conferences, workshops, and online content
Create and ship quality software by working effectively in an agile, highly interactive, and creative team environment
Requirements
Strong background in statistical theory and application
Experience in data mining, machine learning, time-series analysis, or similar analytical disciplines
2+ years of experience with R and Python (special consideration for experience with pandas, NumPy, and SciPy and machine learning libraries such as scikit-learn, TensorFlow, and PyTorch)
Experience with distributed computing, including frameworks such as Spark
Excellent written and verbal communication skills
Masterâ€™s or Ph.D. in geography, statistics, econometrics, computer science or related field, depending on position level
Recommended Qualifications
Ability to communicate complex concepts effectively, making spatial data science accessible and even fun
Working experience in geostatistics, spatial statistics, or other statistical fields involving autocorrelated datasets
Passion for storytelling using data visualization
Familiarity with Esri GIS products
Knowledge of or experience developing models or scripts in ArcGIS
Questions about our interview process? We have answers.
The Company
Our passion for improving quality of life through geography is at the heart of everything we do. Esriâ€™s geographic information system (GIS) technology inspires and enables governments, universities, and businesses worldwide to save money, lives, and our environment through a deeper understanding of the changing world around them.
Carefully managed growth and zero debt give Esri stability that is uncommon in today's volatile business world. Privately held, we offer exceptional benefits, competitive salaries, 401(k) and profit-sharing programs, opportunities for personal and professional growth, and much more.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
If you need a reasonable accommodation for any part of the employment process, please email humanresources@esri.com and let us know the nature of your request and your contact information. Please note that only those inquiries concerning a request for reasonable accommodation will be responded to from this e-mail address.</t>
  </si>
  <si>
    <t>Sr Software Engineer (Data scientist)</t>
  </si>
  <si>
    <t>$81K-$140K (Glassdoor est.)</t>
  </si>
  <si>
    <t>Assurant Labs is looking for a thoughtful, adaptive individual with a growth mindset to join our growing team as a Data scientist In this role, you will work closely with neural networks, computer vision, and machine learning for one of our small product teams in an agile environment. The team focuses on onboarding devices into an insurance program and fulfilling insurance related needs such as filing a claim and viewing policy information. Candidates must have strong communications skills, sound judgement, and the ability to be productive in a fast-paced, team-oriented environment. Responsibilities Enhance device diagnostics capabilities for Pocket Geek platform Develop and maintain a data-warehouse for Pocket Geek platform Building and refining models Create reports based on relational data Create and maintain ETL pipelines Provide insights for the business based on the Pocket Geek Mobile user analytics Requirements Experience with PyTorch or TensorFlow Experience with Jupyter Notebook and Pandas Experience with MySQL and relational database design Experience working with large data sets Analysis skills including math, statistics, and data visualization Ability to reason with and adapt to evolving development tasks and priorities Create and maintain rapport with team members Create and maintain professionalism with those inside and outside the office Hopes Willingness to participate in mentoring and skills transfer among team members A continuous learning mindset that keeps you current on development best practices and trends Excellent communication Desire for a deep technical understanding for the problems at hand Ability to balance trade-offs between speed and quality based on business priorities 86226</t>
  </si>
  <si>
    <t>Assurant
3.4</t>
  </si>
  <si>
    <t>Assurant</t>
  </si>
  <si>
    <t>Westlake, OH</t>
  </si>
  <si>
    <t>Asurion, SquareTrade, National General Insurance</t>
  </si>
  <si>
    <t>Sr. Data Engineer (ETL Developer)</t>
  </si>
  <si>
    <t>$83K-$148K (Glassdoor est.)</t>
  </si>
  <si>
    <t>Summary
FGL Holdingsâ€”the F&amp;G family of insurance companiesâ€”is committed to helping Americans prepare for and live comfortably in their retirement. Through its subsidiaries, F&amp;G is a leading provider of annuity and life insurance products. For nearly 60 years, we have offered annuity and life insurance products to those who are seeking safety, protection and income solutions to meet their needs.
At F&amp;G, we believe our culture is what makes our company great. In 2019, we received a Top Workplace award, which we credit to our employees' shared cultural values: Collaborative, Authentic, Dynamic and Empowered. We believe that by embracing these values, we will continue to build and strengthen the company, while being a great place to work. We recruit talented and committed individuals to join our team, and we provide opportunities for personal and professional growth.
The Sr. Data Engineer will support the design, development, implementation and maintenance of complex, mission-critical Informatica, SQL-based systems supporting F&amp;Gâ€˜s insurance operations. As a senior team member, the senior data engineer will assume lead roles in the design and development, oversee the work of all junior developers, and participate in the strategic planning around future development of the F&amp;G data environment.
The Company has made a significant investment in information technology and relies heavily on data interfaces from multiple off-site source systems. Solid communication and problem-solving skills are required.
Organization
This position reports directly to the Director, Data Engineering&amp; Administration and has significant interaction with members of the IT organization, Third Party Administrators, group managers, and departmental analysts throughout the organization. In addition, interaction with the PMO Project Managers for prioritization and reporting and Relationship Management with business will be critical and ongoing.
Duties and Responsibilities
Develop Informatica code to support existing and future EDS deployments
Performance tune existing and future Informatica code to ensure all SLAs are met
Develop and support team of on-shore and off-shore Informatica developers to deliver exceptional quality and meet all project deadlines
Perform relational database analysis, modeling, and design of complex systems
Create detailed technical design documents in accordance with business requirements
Develop complex programs/queries to support transactional processing and regulatory reporting utilizing SQL and Informatica
Develop and perform detailed unit, quality assurance and regression tests to validate the readiness of internal developed code for production
Create detailed deployment plans for use in the migration of code from staging to production environments and provide deployment guides to host provider for deployments
Work with Infrastructure and other IT teams to implement complete solution
Create clear and effective Status reports as required
Perform impact analysis for interface/system changes affecting the applications and data environment
Work closely with Data Management team members to translate business needs into technical solutions
Assist Data Management Manager in developing estimates for project and maintenance work
Monitor/ensure acceptable levels of system performance, integrity and security
Support standards for system architecture, code quality and collaborative team development
Attend routine departmental meetings to support communication around development best practices, participate in change control discussions, review code, and provide technical instruction to colleagues
Partner with external TPAs and consultants to collaborate on large scale development efforts and enforce F&amp;G standards for integration and data exchange
Attend conferences, developer forums, and training opportunities to ensure current technology trends are understood and applied within the F&amp;G environment
Experience and Education Requirements
Bachelorâ€™s degree (preferred emphasis in computer science or MIS) or equivalent experiences
Senior to expert level design/development, debugging ability with Informatica Power Center (including version 10.1)
Senior to expert level ability to optimize Informatica and SQL jobs through performance tuning
Minimum 5 years of experience in supporting ETL, production data operations (File processing, data distribution etc.,) including debugging, addressing production issues and performing Root Cause Analysis
Expert level experience in designing and building large applications utilizing SQL Server
Experience in windows batch scripting, scheduling jobs using job scheduling tools, e.g., JAMS and Data Marts and other Data Warehousing practices
Thorough understanding of the software development life cycle and experience in working with geographically distributed teams (offshore, offsite etc.,)
Ability to use SQL development tools such as SQL Navigator and Toad as well as maintain code in source code control systems
Knowledge of proper database normalization, indexing, transaction protection and locking is essential
Preferred Skills
Preferred to have experience in supporting DTCC and data transfers from / to external organizations and internal systems using EFT (Electronic File Transfer)
Working knowledge of Informatica Data Quality, Business Glossary, Metadata Manager
Experience with database design/modeling tools such as Erwin
Skills and Abilities
Strong technical documentation ability
Familiar with SSIS, Python and other ETL frameworks preferred
Previous experience with Tableau, operational reporting is a plus
Must have a teamwork focused attitude and be skilled at building relationships within IT organizations and across business functions
Strong technical documentation skills
Life/Annuity insurance industry experience strongly preferred
Excellent oral and written communication skills
Knowledge of data integrity protocols and security requirements and techniques
Strong time management and organizational skills to enable productivity in a fast-paced, dynamic development environment
Strong verbal communication skills and a demonstrated ability to work effectively in team-based development projects
Physical Demands and Work Environment
Must be able to work in a fast-pace team environment and handle multiple projects and assignments under tight deadlines
Must demonstrate willingness to work flexible hours as needed to accommodate business needs and deliverables
Must be able to sit at a computer for extended periods of time
#LI-JS1
#INDHP</t>
  </si>
  <si>
    <t>F&amp;G
3.7</t>
  </si>
  <si>
    <t>F&amp;G</t>
  </si>
  <si>
    <t>Des Moines, IA</t>
  </si>
  <si>
    <t>Senior Data scientist Artificial Intelligence</t>
  </si>
  <si>
    <t>*Organization and Job ID**
Job ID: 310481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5 years of experience, Masters with 3 years of experience or PHD with 1-2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</si>
  <si>
    <t>Analytics - Business Assurance Data Analyst</t>
  </si>
  <si>
    <t>$31K-$55K (Glassdoor est.)</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</si>
  <si>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oneâ€™s audit skills through exposure to the companyâ€™s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departmentâ€™s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â€“ both verbal and written, strong quantitative analytical and problem solving skills, detail-oriented, ability to see the big picture/think critically, and ability to get along well with others at all levels of the company/team player.
Education: Bachelorâ€™s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</si>
  <si>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GreatAmerica Financial Services
4.6</t>
  </si>
  <si>
    <t>GreatAmerica Financial Services</t>
  </si>
  <si>
    <t>Cedar Rapids, IA</t>
  </si>
  <si>
    <t>Associate Director/Director, Safety Scientist</t>
  </si>
  <si>
    <t>$102K-$178K (Glassdoor est.)</t>
  </si>
  <si>
    <t>Who are we?
Acceleron is a biopharmaceutical company dedicated to the discovery, development, and commercialization of therapeutics to treat serious and rare diseases. Acceleronâ€™s leadership in the understanding of TGF-beta superfamily biology and protein engineering generates innovative compounds that engage the body's ability to regulate cellular growth and repair.
Acceleron focuses its research and development efforts in hematologic and pulmonary diseases. In hematology, Acceleron and its global collaboration partner, Bristol Myers Squibb, are co-promoting newly approved REBLOZYLÂ® (luspatercept-aamt), the first and only approved erythroid maturation agent, in the United States and are developing luspatercept for the treatment of chronic anemia in myelodysplastic syndromes and myelofibrosis. Acceleron is also developing sotatercept for the treatment of pulmonary arterial hypertension, having recently reported positive topline results of the Phase 2 PULSAR trial and actively enrolling patients in the Phase 2 SPECTRA trial.
Whatâ€™s in it for you?
The Safety Scientist is responsible for ensuring high quality safety surveillance activities including aggregate report production, safety management meeting coordination, signal detection and risk management activities for assigned products.
Reporting to the Medical Safety Director, she/he will collaborate with other members of pharmacovigilance team and cross-functionally including clinical, regulatory, contract research organizations (CROs), and drug development collaborators/partners to ensure that all safety surveillance and individual case safety reporting are performed on-time for assigned products in compliance with global regulations.
What will you be doing?
Responsible for the technical and scientific support for safety surveillance and signal detection activities for assigned products via existing signal detection methodology and tools.
Responsible for the development of periodic (e.g. PBRER, DSUR, PADER) and ad-hoc safety reports for assigned products for submission to regulatory agencies around the world.
Collaborates with the Safety Medical Director to ensure that all information is available to allow for informed medical review and benefit-risk assessment.
Responsible for the quality of the final document using the procedures in place
Contribute in the evaluation of safety and supporting documents and responses to regulatory authorities.
Contribute in the development of risk management plans.
Review safety data from various sources (e.g. pre-clinical, clinical trial data, post-marketing, literature) throughout the development process as well as post marketing for assigned products.
Represent pharmacovigilance on cross-functional product/project teams as required.
Collaborate with PV team members to ensure appropriate and timely communication/dissemination of safety information.
Represent pharmacovigilance for regulatory inspections and audits and contribute in developing corrective action plans when needed.
In collaboration with Safety Medical Director, plan and conduct Safety Management Team (SMT) meetings and track follow-up actions.
What are we looking for?
Life Science Degree or Healthcare Professional (PharmD, PhD, MS, BS, RN, or RPh).
Post-graduate trainings in epidemiology (e.g. MPH) is an added benefit but not an absolute requirement.
Five years previous experience working in a (global) pharmaceutical Pharmacovigilance Department and among them atleast 3 years in safety surveillance or safety risk management.
Experience in clinical development and post marketing safety surveillance and reporting to Regulatory Authorities worldwide.
Competence in conducting safety data reviews, preparation of aggregate reports, signal detection and risk management plans for investigational and/or post marketed products.
Experience with MedDRA and drug coding reviews.
Knowledge of domestic and international regulatory safety reporting requirements, including FDA/ICH guidanceâ€™s related to pharmacovigilance (e.g.E2B) and Good Clinical Practices, as well as working knowledge of Code of Federal Regulations regarding drug safety.
Ability to achieve compliant solutions to complex problems in which analysis of situations or data requires an in-depth, strategic evaluation of various factors
Must have excellent, concise writing skills, excellent communication and interpersonal skills, and experience in working in multidisciplinary teams
Demonstrated technical leadership and ability to influence across external functions and within internal team
How will you grow with us?
This opportunity will allow you to drive the Pharmacovigilance function at Acceleron while working with a growing team and collaborating with knowledgeable and passionate cross-functional team members. It is an exciting time to work at Acceleron, with our company growth and advancing drug pipeline. You will tackle exciting challenges in a fast-paced environment and play an important role to further develop our drug safety function. Grow in your career and join our team!
*In compliance with federal law, all persons hired will be required to verify identity and eligibility to work in the United States and complete the required employment eligibility verification document form upon hire.
*Recruiters - please do not send unsolicited resumes to this posting.
FOR IMMEDIATE CONSIDERATION PLEASE SUBMIT YOUR RESUME TO:
www.acceleronpharma.com</t>
  </si>
  <si>
    <t>Acceleron Pharma
4.4</t>
  </si>
  <si>
    <t>Acceleron Pharma</t>
  </si>
  <si>
    <t>Senior Scientist, Cell Pharmacology/Assay Development</t>
  </si>
  <si>
    <t>Employer Provided Salary:$110K-$130K</t>
  </si>
  <si>
    <t>Senior Scientist, Cell Pharmacology/Assay Development
Location: Cambridge MA
Kronos Bio seeks a highly motivated Research Scientist/Senior Research Scientist to join its drug discovery team located in Cambridge, MA. As a member of an interdisciplinary team, this individual is expected to harness their substantial oncology background to help guide strategic scientific decisions and research program development. The applicant is expected to have a robust experimental skill-set, an eagerness for learning, and contribute to a strong culture of teamwork and collaboration in a fast-paced environment.
Essential Duties and Responsibilities:
Coordinate with R&amp;D team members to lead key elements of discovery and preclinical development programs for novel cancer therapies.
Design, develop and execute in vitro assays required for the advancement of high priority projects, including cell model development and engineering, cell-based bioassays and in vitro pharmacologic characterization.
Experience with knockdown or over-expression techniques in in vitro models including CRISPR, shRNA, ASO or lentiviral overexpression to define gene expression programs.
Experience using laboratory automation and robotics is a plus.
Experience working closely with computational biologists and/or medicinal chemists is a plus.
Manage and direct external resources (CRO) and collaborators.
Present and discuss results with the Kronos Bio team and the external research community; work collaboratively with a team of talented scientists.
Demonstrated ability to thrive in a collaborative cross-functional team environment, self-motivated but team player.
Qualifications:
PhD or MS/BS in Biology with a minimum of 2 years (PhD) or 6 years (MS/BS) industry/biotech experience.
Ability to work independently and able to balance multiple tasks or projects.
Diligent with details and timely execution and delivery of high-quality results.
Strong background in basic research or translational research in oncology, including but not limited to high throughput screening, cell-based assays, molecular biology and protein chemistry.
Familiarity with analysis of genomic and gene expression data sets.
Experience working with CROs and/or compound management organizations preferred.
Highly analytical mind, attention to detail, organization skills, and rigorous experimental record keeping using an ELN system are critical.
Collaborative, proactive and optimistic personality.
Embodies Kronos values; exhibits high degree of integrity and professionalism when interacting with outside investigators and vendors.
Entrepreneurial and enjoys working in a fast-paced, creative and resourceful small company environment.
Interested candidates should forward a resume and cover letter to careers@kronosbio.com.
https://kronosbio.com/openpositions
Kronos Bio, Inc. is dedicated to the discovery and development of first-in-class therapies that modulate historically undruggable targets. We leverage deep capabilities in high-throughput small molecule microarrays, targeted protein degradation, and cancer biology in order to identify potent and selective compounds against transcription factors and other central drivers of oncogenic signaling.</t>
  </si>
  <si>
    <t>Data Analyst Senior</t>
  </si>
  <si>
    <t>$48K-$85K (Glassdoor est.)</t>
  </si>
  <si>
    <t>Data Analyst Senior
Location
Philadelphia, PA
Telecommuter?
No
ID**
18676
Your career starts now. Weâ€™re looking for the next generation of health care leaders.
At AmeriHealth Caritas, weâ€™re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weâ€™d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AmeriHealth Caritas Services LLC, Philadelphia, PA, seeks a Data Analyst Sr.-IS to support business needs by collecting and analyzing data from multiple sources to improve data processing and data standardization for Medicaid/Medicare case management and coordination. Gather and analyze data using XML, Javascript, ETL frameworks, Toad, and Tableau to optimize data loads and data transformations. Report data using Business Objects in SQL databases. Use SQL and Oracle to query data and write reports. Develop application specific Logical and Physical data models along with their corresponding data definitions using Erwin Data Modeler. Develop, implement, and maintain databases using Oracle and SQL Server for the collection, tracking, and reporting of research data. Identify, analyze, and interpret trends or patterns in complex datasets using Excel, SPSS, and SAS statistical packages and provide ongoing reports. Document data using Visio and MS Project. Create SDLC documentation and utilize SDLC methodologies for all project deliverables. Develop data analysis and reporting capabilities to optimize statistical efficiency and quality. Create Entity-Relationship using Erwin Data Modeler in order to understand data flows. Monitor performance and quality control plans to identify data improvements. Filter data by reviewing reports and performance indicators to locate and correct code problems. Arrange anomalies of consumption, identify errors in data, and take measures to resolve them. Determine changes in physical databases by studying project requirements and identifying database characteristics. Maintain all data artifacts used across information platforms. Locate and define new process improvement and data standardization opportunities. Requirements: Bachelorâ€™s degree (or foreign equivalent) in Computer Science, Engineering (any), or closely related field and 5 years of experience in data analytics. Alternatively, employer will accept a Masterâ€™s degree (or foreign equivalent) in the same fields and 3 years of experience in data analytics. Experience must also include 3 years in the following: supporting clinical data processing for Medicaid/Medicare case management; analyzing data using XML, Javascript, ETL frameworks, and Tableau; reporting data using Business Objects in SQL databases; using SQL and Oracle to query data, write reports, and develop databases; developing data models using Erwin Data Modeler; analyzing datasets using Excel, SPSS, and SAS statistical packages; documenting data using Visio and MS Project; and creating SDLC documentation and utilizing SDLC methodologies for project deliverables</t>
  </si>
  <si>
    <t>AmeriHealth Caritas
3.0</t>
  </si>
  <si>
    <t>AmeriHealth Caritas</t>
  </si>
  <si>
    <t>UnitedHealth Group, Molina Healthcare, Centene</t>
  </si>
  <si>
    <t>Lead Data Engineer (Python)</t>
  </si>
  <si>
    <t>$66K-$123K (Glassdoor est.)</t>
  </si>
  <si>
    <t>Lead Data Engineer (Python)
Strategic Employment
San Francisco, CA
Are you interested in using your Python and Microservices experience to bring financial trust back to the marketplace? My client is looking for a Senior Software Engineer to help build out their next-generation data pipeline. They were voted one of the best financial solutions for consumers last year, and they are looking to expand their outreach and grow even more.
Daily responsibilities will include:
Backend Pipeline development in a fast-paced, exciting cloud environment
Collaborate with product, design, and engineering teams
Analyze and optimize current applications towards a microservices architecture
Requirements
Previous experience and interest in Python development (other languages will be considered)
Experience taking ownership of new products and features from idea to implementation
Exposure or interest in taking monolithic applications towards Microservices architecture
Desired Skills
Experience or interest in cloud development (AWS, GCP, etc)
Experience or interest in airflow
Previous experience developing high performing secure systems to meet compliance standards
Company Information/Benefits/Perks:
Awesome medical family coverage and 401k match
Competitive bonus program (up to 40k) plus Long-Term Cash Incentive Program (30k every 3 years)
Competitive and progressive vacation policy
Competitive Stock options
#gdsepsf
#zrsep
Posted On: Friday, March 13, 2020
Compensation: 165,000-185,000
Apply now</t>
  </si>
  <si>
    <t>Strategic Employment Partners
4.7</t>
  </si>
  <si>
    <t>Strategic Employment Partners</t>
  </si>
  <si>
    <t>Senior Data scientist 4 Artificial Intelligence</t>
  </si>
  <si>
    <t>$92K-$146K (Glassdoor est.)</t>
  </si>
  <si>
    <t>*Organization and Job ID**
Job ID: 310468
Directorate: National Security Directorate
Division: Computing and Analytics
Group: Data Sciences and Analytics
*Job Description**
Do you want to create a legacy of meaningful research for the greater good? Do you want to lead and contribute to work in support of an organization that addresses some of todays most challenging problems that face our Nation? Then join us in the Data Sciences and Analytics Group at the Pacific Northwest National Laboratory (PNNL)!
For more than 50 years, PNNL has advanced the frontiers of science and engineering in the service of our nation and the world in the areas of energy, the environment and national security. PNNL is committed to advancing the state-of-the-art in artificial intelligence through applied machine learning and deep learning to support scientific discovery and our sponsors missions. Help us advance this frontier and protect our nation!
Data science at the Pacific Northwest National Laboratory (PNNL) addresses critical national and global issues by applying scientific and mathematical techniques to multiple data sources and communicating the finding to our sponsors and the academic community. This position requires thought leadership and technical depth to support the sponsors of PNNLs National Security Directorate in the development and advancement of data science and artificial intelligence research. Research of interest includes the development, implementation, and resulting analyses of national security capabilities related to remote sensing, human language technologies, computer vision, image/video understanding and other related fields.
The Data scientist in artificial intelligence should have the following attributes:
+ Familiar with existing deep learning libraries (e.g., TensorFlow, PyTorch, Caffe2) and machine learning packages (i.e. sklearn)
+ Experience applying machine learning and artificial intelligence techniques to domain specific applications, such as natural language processing, remote-sensing and geo-spatial intelligence, social computing, time series prediction, computer vision, etc.
+ Ability to contribute that knowledge to the academic and research strength of PNNL and have experience writing scientific publications demonstrating their insight and discovery (e.g., publication in conferences such as NeurIPS, ICML, ICLR, KDD, CVPR, ICCV, ECCV, ACL, ICWSM, EMNLP, NAACL, EACL, COLING, and SIGIR is preferred)
+ This position will require interactions with Government, military, and industry officials nationwide for a variety of programs, projects, and tasks, including technical and programmatic concept development, planning, coordination, integration, and execution that can be supported by data science and deep learning techniques.
*Minimum Qualifications**
+ Bachelors degree with 7 years of experience, Masters with 5 years of experience or PHD with 3 years of experience.
*Preferred Qualifications**
+ Active Federal Q Clearance and ability to maintain such clearance.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This position requires the ability to obtain and maintain a federal security clearance.
Requirements:
U.S. Citizenship
Background Investigation: Applicants selected will be subject to a Federal background investigation and must meet eligibility requirements for access to classified matter in accordance 10 CFR 710, Appendix B.
Drug Testing: All Security Clearance (L or Q) positions will be considered by the Department of Energy to be Testing Designated Positions which means that they are subject to applicant, random, and for cause drug testing. In addition, applicants must be able to demonstrate non-use of illegal drugs, including marijuana, for the 12 consecutive months preceding completion of the requisite Questionnaire for National Security Positions (QNSP).
Note: Applicants will be considered ineligible for security clearance processing by the U.S. Department of Energy until non-use of illegal drugs, including marijuana, for 12 consecutive months can be demonstrated.
_Directorate:_ _National Security_
_Job Category:_ _Computation and Information Sciences_
_Group:_ _Data Sciences &amp; Analytics_
_Opening Date:_ _2020-02-11_
_Closing Date:_ _2020-05-01_</t>
  </si>
  <si>
    <t>Medical Lab Scientist - MLT</t>
  </si>
  <si>
    <t>$21-$29 Per Hour(Glassdoor est.)</t>
  </si>
  <si>
    <t>Position Type: Regular
Scheduled Hours per 2 week Pay Period: 80
Primary Location: NE &gt; OMAHA &gt; IMMANUEL
Hours: 5:00am-1:30pm, with rotating holidays &amp; weekends
** $10,000 sign on bonus &amp; $10,000 student loan forgiveness**
Analyzing lab testing is pretty complex. We depend on the knowledge and skills of our MTs when it comes to evaluating medical lab tests to determine whats happening with our patients. They are vital to the diagnosis, treatment, and prevention of diseases. Love working in lab and analyzing results? Connect with CHI today!
What youll do:
Â·
Conduct chemical analysis of body fluids, including blood, urine, or spinal, to determine presence of normal or abnormal components
Â·
Collect biological specimens from patients
Â·
Operate, calibrate, and maintain equipment used in quantitative or qualitative analysis
Â·
Enter data from analysis of medical tests or clinical results into computer for storage
Why you should choose us:
What sets us apart from other healthcare organizations? How much time do you have? In short, it all starts with our current employees. They believe in living our mission to provide compassion to everyone. We, in turn, believe that growing and supporting our people allows us to deliver a higher degree of quality care to our patients. CHI advocates for all who live in the communities we serve, especially the most vulnerable. Choose an organization who will champion your talents and nurture your career. Choose CHI!
Requirements:
Associates or Bachelor's degree in Medical Lab Technology or Medical Technology or related field
Certified eligible or certified as a Medical Laboratory Scientist or Medical Technologist by ASCP, AMT, NCA or HEW or specialty board by ASCP for area employed
Additional Information
Requisition ID: 2020-R0281615
Schedule: Full-time
Market: CHI Health</t>
  </si>
  <si>
    <t>Catholic Health Initiatives
3.2</t>
  </si>
  <si>
    <t>Catholic Health Initiatives</t>
  </si>
  <si>
    <t>Englewood, CO</t>
  </si>
  <si>
    <t>Dignity Health, Trinity Health</t>
  </si>
  <si>
    <t>Senior Operations Data Analyst, Call Center Operations</t>
  </si>
  <si>
    <t>$10-$17 Per Hour(Glassdoor est.)</t>
  </si>
  <si>
    <t>Summary
Independent contributor role that uses expert skills in process, strategy, data mining concepts, analytics and technology to analyze data and make recommendations to drive improvements to operational and retention metrics, reporting, strategy and customer experience.
Package
If you are looking for an EXCITING place to work with a GROWTH-ORIENTED company, then Comdata is for you!
Competitive compensation
Development and internal growth opportunities in Nashville, Brentwood, as well as globally
Benefits on the first of the month following your hire date
Automatic enrollment into the 401k plan within your first thirty (30) days with Company match
Fun work environment with team building events, contests with awards and prizes
Company picnics, lunches and holiday celebrations throughout the year
Daily on site lunch option with various restaurants
On-site breakroom and lunch area with a marketplace to purchase snacks, drinks, and meals
Community support with both local and national organizations
Health programs such as Weight Watchers and Gym memberships paid for by the company
Cellular, rental car, banking, and Regal movie theatre discounts
Robust PTO policy including: major holidays, vacation, sick days, and personal days
Philanthropic support with both local and national organizations
Main Responsibilities
Maximizing use of current tools, reports and programs as well as using technological creativity and know-how to automate manual reporting/tools and development and creation of new reporting/tools.
Initiate and/or manage call center data process improvements.
Create new reports or manage existing reports on Salesforce and Tableau.
Manage cross functional activities related to large-scale call center analytic projects to deliver on schedule with superior quality.
Work with Senior Leadership and Business Partners (when applicable) to provide data, insights and recommendations to build strategy around driving use of technology and tools by call center leadership.
Collaborate with Senior Leadership to understand their data analysis needs, explain trends in data and actively drive further research and/or operational changes within in the call center to meet service goals, meet cost goals and provide our customers an excellent customer experience.
Manage and Administer Verint Scorecards and Reporting.
Manage and Administer Call Center Incentive Program.
Manage other systemns/tool implementation as needed.
Work with front line Call Center Management to develop them into expert users of call center technology and self- serve tools.
Regularly assess/analyze call center service goal performance relative to how agents are grouped to take inbound calls and make recommendations for change based on business need, new products, changes to how to currently do business to drive more efficient call processing and better customer experience.
Provide tutorship or act as mentor to junior analysts.
Ideal Candidate
Bachelor's Degree in Mathematics, Finance, Business, Computer Science, Statistics
Call center experience and ability to demonstrate understanding of call center KPI metrics
Familiarity with the Verint Workforce Management or similar workforce management applications a plus
Familiarity with Salesforce and Business Intelligence tools like Tableau
Expert computer skills, including advanced knowledge of Word, Excel and Access
Excellent and demonstrable knowledge of various statistical analysis methods
Excellent and demonstrable customer service skills that build high levels of customer satisfaction
Excellent and demonstrable verbal and written communication skills
Effective and demonstrable people skills and sensitivities when dealing with others
Ability to work effectively in both an independent and a team environment and demonstrates flexibility in approach to work, people, processes
Able to direct the definition, implementation and integration of statistical and data analysis principles
Able to extract data from large scale databases or applications to create custom datasets, models or reports
Project management experience for this type of work a plus, but not required
Relies on extensive experience and judgment to plan and execute goals, needs little direct supervision
A wide degree of creativity and latitude is expected</t>
  </si>
  <si>
    <t>FLEETCOR
2.7</t>
  </si>
  <si>
    <t>FLEETCOR</t>
  </si>
  <si>
    <t>Peachtree Corners, GA</t>
  </si>
  <si>
    <t>Director II, Data Science - GRS Predictive Analytics</t>
  </si>
  <si>
    <t>$150K-$239K (Glassdoor est.)</t>
  </si>
  <si>
    <t>Advance your career at Liberty Mutual Insurance - A Fortune 100 Company!
Job Summary:
The GRS Predictive Analytics Team (supporting claims) is looking for a highly motivated Data scientist to join us at an exciting time as we embark on developing on several new next gen predictive models for all GRS LOBs. This person will collaborate closely with LOB Operations and Product teams, other Data scientists, Actuaries and IT teams. They will leverage data and advanced techniques to develop, implement and analyze predictive models that enable data-driven, strategic decision-making. This role requires expertise in a broad range of predictive analytics techniques, and their application to business opportunities. A successful candidate will be organized, creative, and interested in solving business problems using data and analytics. They will have the right mix of analytical, technical, and communication skills to thrive in a fast-paced environment.
Responsibilities:
Collaborate with GRS Claims Strategy, Product Teams and Field Operations to develop business cases and specifications for predictive modeling products
Responsible for building next gen predictive models using cutting edge techniques, monitor model performance, and identify continuous improvement opportunities
Understand the competitive marketplace, IT environment, claims operations, and data challenges to deliver actionable insights, recommendations and business processes.
Liaison with IT to develop innovative ways to deploy new predictive models in production
Become an expert in the GRS Claims data environment and help define the long-term data strategy required for predictive analytics team
Present findings, share insights, and make recommendations that impact claims operations
Effectively communicate results in written, oral and presentation formats.
Regularly engage with the data science and actuarial communities and lead cross-functional working groups, such as on improving the Data Science summer internship program
Mentor junior Data scientists on the team
Qualifications:
Strong understanding of various analytical, problem solving and modeling techniques.
Extensive experience building predictive models using techniques such as GLMs, GBMs, SVMs, Neural Network, etc.
Extensive experience with building models using unstructured data such free text, images, voice data etc.
Expertise in one more programming language such as, Python, R or SAS Demonstrated ability to exchange ideas and convey complex information clearly and concisely.
Ability to establish and build relationships within and outside the organization.
Ability to give communicate effectively to management and other groups.
Ability to train and mentor team (with junior analysts)
Has a value-driven perspective about understanding of work context and impact.
Knowledge of claims processes preferred.
MS, PhD in statistics, computer science, engineering or related fields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</si>
  <si>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RESEARCH COMPUTER SCIENTIST - RESEARCH ENGINEER - SR. COMPUTER SCIENTIST - SOFTWARE DEVELOPMENT</t>
  </si>
  <si>
    <t>$52K-$91K (Glassdoor est.)</t>
  </si>
  <si>
    <t>Serve as a software developer and researcher on a team developing software solutions for programs making a positive impact on society in Intelligent Transportation Systems (ITS) technology areas such as Integrated Corridor Management Systems (ICMS), Decision Support Systems (DSS), Advanced Traffic Management Systems (ATMS), Smart Cities, and Data Analytics Platforms; utilize advanced data science skills and techniques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Assist with project management and team leadership, developing system architectures, configuration management, and development/system engineering for client/server software, cloud-hosted systems, user interfaces, hardware and device management of IoT systems, etc.s
Education/Experience:
Requires a BS degree in Computer Science or Computer Engineering with at least 3 years of in software development experience. Must have at least a 3.0 GPA. Must have experience in systems engineering and exposure to object-oriented programming (programming languages such as, but not limited to, C++, C#, Java). Education and/or experience involving .NET, C#, Java, JavaScript, C++, Python, WPF, Git, Microsoft SQL Server, Windows, Linux, Docker, Kubernetes, Redis, Elastic Stack, TypeScript, HTML, CSS, Angular, Kafka, AWS, Azure, GCP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</si>
  <si>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Geospatial Software Developer and Data scientist</t>
  </si>
  <si>
    <t>$82K-$129K(Employer est.)</t>
  </si>
  <si>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contractorâ€™s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universityâ€™s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</si>
  <si>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Applied Research Laboratories
3.7</t>
  </si>
  <si>
    <t>Applied Research Laboratories</t>
  </si>
  <si>
    <t>Senior Scientist - Toxicologist - Product Integrity (Stewardship)</t>
  </si>
  <si>
    <t>$47K-$101K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</si>
  <si>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Scientific, Toxicology, Law, Scientist, Science, Engineering, Legal</t>
  </si>
  <si>
    <t>Systems Engineer II - Data Analyst</t>
  </si>
  <si>
    <t>$49K-$76K (Glassdoor est.)</t>
  </si>
  <si>
    <t>Â­Â­Missile Systems provides many different high-technology weapon systems solutions to our defense customers. The Systems Test Directorate at MS is seeking candidates for the Integration &amp; Verification Center.
Position Summary:
The Integration &amp; Verification (I&amp;V) Center within the Systems Test Directorate is seeking candidates to perform the role of Systems / Integration &amp; Verification Engineer on various programs with opportunities across multiple product lines; candidate will also provide support during lab/field/flight integration activities. Off-site integration testing covers a wide array of testing to include but no limited to: Design Verification Testing (DVT), Integrated Operational Missile (IOM) integration and testing, Flight Test Round (FTR) assembly and test, Qualification Testing, Functional Testing, Missile System Testing, Platform Integration Testing, Range Integration Testing, etc. A working knowledge of test equipment (data acquisition systems, meters, scopes, etc.), hardware integration (from board/section to full up round), testing, systems engineering, telemetry data processing/recording equipment, and data analysis is required. Tasking will consist of troubleshooting integration issues and providing failure identification, characterization and resolution. The candidate will adhere to the FRACAS process, use/troubleshoot telemetry acquisition systems, interpret test requirements, develop analysis-based tools/scripts, process and analyze test data, provide failure identification, characterization and resolution. Write test and data analysis plans/reports, assist Senior Engineers with the resolution of any issues observed, and present findings during meetings to include formal reviews to senior program leadership. Strong collaboration/communication skills are required to support working across various Systems Test disciplines (integrators, testers, analysts, subject matter experts, tool developers, etc.), multiple IPTs, and between Engineering and Production.
U.S. Citizenship status is required as this position will need a U.S. DoD Security Clearance upon start date.
This position may require travel in support of field testing and flight testing at various test sites. Seeking a candidate to fill a full time position located in Huntsville, AL.
The candidate must be able to work independently with minimal supervision, but have good judgment as to engage additional and appropriate engineering resources when needed.
Required Experience:
U.S. Citizenship required
A minimum of 2 (two) years of technical/engineering experience in Systems / Integration &amp; Verification
Experience with Electronics, Computers and Mechanical systems
Experience with and understanding of troubleshooting and failure analysis processes
Experience performing real time data collection / analysis (including telemetry)
Desired Skills:
Able to perform successfully in an environment with frequent and direct interaction with customers and peers
Able to work well in diverse teams and have the ability to multi-task
Able to travel to domestic field sites on occasion
Strong analytical and problem solving skills
Customer oriented and results driven
Basic understanding and use of lab/field test equipment
Experience with Verification and Validation methods and associated activities
Able to create integration and verification strategies to support efficiency improvements
Excellent communication (oral and written) skills
Understanding of Failure Review Board (FRB) process with respect to logistical and methodical failure isolation and disposition
Experience with Test Equipment and Hardware Integration, Integration &amp; Test, Data Analysis
Technical writing skills (Test Plans, Test Procedures, Data Analysis Plans, Test Reports)
Knowledge of FRACAS (failure identification/characterization/resolution)
Familiarity with telemetry systems/architecture/data and telemetry database development
Working knowledge of MATLAB or similar programming language
Required Education and experience (including Major):
BS in Engineering or Related field (Preferred Majors: Electrical, Aerospace, Mechanical, Software, Physics or Systems) and 2 years of relevant experience
This position requires the successful issuance, transfer or maintenance of any clearances and/or accesses necessary for the position. Additional detail regarding security clearance factors can be obtained by accessing the DISCO website at: https://www.state.gov/security-clearances
160002
Raytheon is an Equal Opportunity/Affirmative Action employer. All qualified applicants will receive consideration for employment without regard to race, age, color, religion, creed, sex, sexual orientation, gender identity, national origin, disability, or protected Veteran status.</t>
  </si>
  <si>
    <t>Raytheon
3.7</t>
  </si>
  <si>
    <t>Raytheon</t>
  </si>
  <si>
    <t>Senior Research Analytical Scientist-Non-Targeted Analysis</t>
  </si>
  <si>
    <t>$43K-$88K (Glassdoor est.)</t>
  </si>
  <si>
    <t>RTI International is seeking a Senior Research
Analytical Scientist with experience conducting non-targeted analysis,
including data processing and reporting, to propose and lead complex research
projects.
Ideally, you would build a sustainable research program and
provide non-targeted analytical support of environmental and biological samples
for current Discovery Sciences projects, including the National Toxicology
Program (NTP), the National Park Service (NPS), the Environmental Protection
Agency (EPA), and others.
The Discovery Sciences team has been active in
supporting projects for more than 30 years, providing key chemistry and other
chemical characterization, research, and analysis services. For example, our
scientists perform a broad array of chemical analyses, including:
High-throughput
screening
Analytical
method development
Chemical
characterization
Dose
formulation development and dose analysis
Biosample
analysis
Stability
measurements
Pharmacokinetic
studies
In this role, you will be expected to develop
and lead multidisciplinary research teams with your primary responsibilities
including but not be limited to:
Research
and service proposal development for public and private sector clients
Expansion
of RTIâ€™s non-targeted analytical capabilities
Expansion
of RTIâ€™s scientific stature, including peer-reviewed manuscripts and
presentations at national and international conferences
Development
of RTI staff members
Leading
strategic, transdisciplinary proposals, including epidemiology, environmental
monitoring, health equity, disaster recovery, and international development
studies
Qualifications:
Ph.D.
in a chemistry, environmental sciences, or a related discipline
10
years of related post-graduate professional experience
A
strong track record of peer-reviewed publications
A
demonstrated ability to propose and lead complex projects
A
demonstrated experience developing and retaining staffâ€™
Strong
verbal, interpersonal, and written communication skills
A
demonstrated understanding of instrumentation and software tools needed to
collect, process, and interpret non-targeted analytical data
A demonstrated track record of thought
leadership and external funding support
#LI-BM1</t>
  </si>
  <si>
    <t>RTI International
4.3</t>
  </si>
  <si>
    <t>RTI International</t>
  </si>
  <si>
    <t>Research Triangle Park, NC</t>
  </si>
  <si>
    <t>Westat, Abt Associates, Chemonics International</t>
  </si>
  <si>
    <t>Director Data Science</t>
  </si>
  <si>
    <t>$124K-$199K (Glassdoor est.)</t>
  </si>
  <si>
    <t>Weâ€™re looking for a director to drive our data science and analytics group forward! Youâ€™ll be joining a group of curious, smart, technically minded yet business savvy Data scientists looking to make a difference to the company by designing and building out our data decisioning capabilities from the ground up!
The Director of Data Science is passionate about using data and insights to drive business strategy and develop data products. A successful candidate will manage more junior Data scientists and help build out the team further. They would also work to identify and prioritize initiatives to deliver value to our internal stakeholders. The ideal candidate would have experience managing a data science team, managing stakeholders, and working cross functionally. This person would have real world experience â€œin the data trenchesâ€ as a Data scientist. We expect this person to have a passion for leading a team, strong analytical skills, and a strong desire to make an impact in our growing data science practice!
What youâ€™ll do:
Â· Become the domain expert of 1-2 areas of the Tranzact business (i.e. retention, call center effectiveness, etc.) and contribute to the advancement of that area through thought leadership
Â· Find new and improved ways for us to use data in our products, operations, and business strategies
Â· Mentor, develop, and motivate more junior Data scientists and analysts
Â· Facilitate data-driven decision making and prioritize initiatives
Â· Develop strong cross functional partnerships with business and technology stakeholders
Â· Lead new projects and initiatives starting from understanding business needs to execution and presenting to and influencing stakeholders.
Â· Act as a subject matter expert with all things data
Â· Work to build out the data science team as we grow
What we do:
We achieve competitive advantage through data-driven marketing and full management of the customer experience.Weâ€™re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
What weâ€™re looking for:
Â· BA/BS in a quantitative field (Computer Science, Engineering, Mathematics, Statistics, etc.)
Â· 7+ years of experience in a data science ideally related to marketing, business operations, or customer retention
Â· Experience managing and mentoring Data scientists
Â· Experience conducting analyses to drive business impact
Â· Ability to communicate findings clearly and deep understanding of your current business
Â· Proficiency with Python, SQL, Excel, and data visualization tools (Tableau, Power BI, etc.)
Â· Ability to manage multiple projects and deadlines
Â· Experience communicating strategy and results to different audiences
Â· Ability to work cross functionally and influence others
Â· A lifelong learner that is excited to learn new data science technologies and apply those to technologies to our business
Â· Ability to be objective and follow the facts, cut through noise and create a story with data.
Â· Thrives in a fast-paced environment that is constantly changing
Whatâ€™s in it for you:
Â· Medical, dental, vision, paid time off/holidays, 401(k), and bonus opportunity
Â· Frequent office events and outings
Â· Employee development programs, conference and training reimbursement
Â· Work remote flexibility
Â·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</si>
  <si>
    <t>TRANZACT
3.6</t>
  </si>
  <si>
    <t>TRANZACT</t>
  </si>
  <si>
    <t>Fort Lee, NJ</t>
  </si>
  <si>
    <t>Sr Data Analyst - IT</t>
  </si>
  <si>
    <t>Position Summary
The Senior Data Analyst drives pharma client analytics solutions for United BioSource Corporation (UBC), supporting many of the worldâ€™s largest pharmaceutical companies to improve patient lives, support drug safety programs, and help manage new Clinical studies.
Responsibilities
Â· Build and continually improve Tableau dashboard offerings for business partners.
Â· Monitor and analyze business performance, providing targeted dashboards and recommendations for operational improvement.
Â· Serve as Subject Matter Expert (SME) for business data, systems and processes under teamâ€™s area of support.
Â· Write and edit SQL code to ensure data is pulled optimally.
Required Qualifications
Â· BS in a technical field (BI, Analytics, Data Science, IS, Computer Science, etc).
Â· Advanced SQL skills.
Â· Advanced dashboard design skills, including 2+ years of experience with a dashboard toolset (Tableau, Qlik, Domo, Birst, etc).
Â· 2+ years of data analysis experience.
Â· Excellent communication and presentation ability.
Â· Excellent project management skills.
Â· Highly self-motivated.
Preferred Qualifications
Â· MS in a Data-related field (BI, Analytics, Data Science, etc).
Â· Expert-level SQL skills
Â· Expert-level Tableau skills.
Â· Advanced R skills.
Â· Healthcare (ideally pharma) experience.
Â·Minimal travel is required (
#LI-SF1</t>
  </si>
  <si>
    <t>United BioSource
2.1</t>
  </si>
  <si>
    <t>United BioSource</t>
  </si>
  <si>
    <t>Blue Bell, PA</t>
  </si>
  <si>
    <t>Covance, ICON</t>
  </si>
  <si>
    <t>$97K-$181K (Glassdoor est.)</t>
  </si>
  <si>
    <t>About Us
Figure Eight is the essential Human-in-the-Loop Machine Learning platform for data science and machine learning teams. The Figure Eight platform transforms unstructured text, image, audio, and video data into customized high-quality training data to make AI work in the real world. Figure Eight's technology and expertise supports a wide range of use cases including autonomous vehicles, intelligent personal assistants, medical image labeling, consumer product identification, content categorization, customer support ticket classification, social data insight, CRM data enrichment, product categorization, and search relevance.
Headquartered in San Francisco and backed by Canvas Ventures, Trinity Ventures, Industry Ventures, Microsoft Ventures, and Salesforce Ventures, Figure Eight serves Fortune 500 and fast-growing data-driven organizations across a wide variety of industries. For more information, visit www.figure-eight.com.
About the Role
Figure Eight users range from engineers and Data scientists to subject matter experts creating training data for machine learning. You will be working on the most important problems in technology today: how can humans and AI collaborate to solve important and sometimes complicated tasks?
As a member of our core team, you will design, build, and improve on tools used by many of the most widely-known tech companies with large-scale machine learning initiatives active today. This may include collecting and managing training data for AI models, evaluating the performance of the machine learning models used by that data, or building infrastructure and managing data pipelines. Specifically, you will work on a generalized annotation API that consists of both automated and human-driven annotation tools for 2D and 3D images, video, text, and audio data. The platform will combine human input (eg: bounding boxes on objects) and Machine Learning input (eg: automatic object tracking in videos) for maximum efficiency and effectiveness. You will be on a cross-functional team collaborating with members of the Product, Machine Learning, Dev Ops, and Backend Engineering teams.
Your work will consist of implementing new features and services, maintaining infrastructure, and migrating existing services to a SOA/microservice-based architecture. Youll mentor less experienced developers and constantly work on improving your own skills and the quality of our code-base. For more about what we build, please visit www.figure-eight.com/overview
The Ideal Candidate:
You enjoy thinking about and working on enterprise-level data management systems. You are looking for a company at the epicenter of a rapidly-developing machine learning industry and are driven by a hunger to learn and develop your skills. You are passionate about working on a project that contributes meaningfully to the further development of technology and to humanity as a whole. You care about best practices and you choose the tools you work with judiciously and deliberately. You have strong analytical skills, an unwavering commitment to quality, an open-minded and collaborative work ethic, and cutting-edge coding skills.
Responsibilities / Opportunities:
Build &amp; maintain low-latency, high-scalability data pipelines in service of our human-in-the-loop machine learning workflows platform.
Build &amp; maintain adapter services for ingesting data from a wide variety of streaming and batch-based sources.
Build &amp; maintain services for throttling, backpressure, schema management, and normalization.
Implement QA and testing strategies. Promote best practices for writing maintainable code.
Participate in selecting tools and setting development standards at Figure Eight.
Ability/readiness to develop excellent working relationships with a diverse team of peers across organizations (Engineering, QA, DevOps, Product, Design, et al).
Competencies:
5+ years of software development experience in cloud-based, multi-tiered, enterprise application systems.
5+ years managing data platforms/engineering using enterprise service bus or message-based architectures, such as Kafka, Redis, RabbitMQ, or similar.
3+ years production environment-level experience with Ruby on Rails application development.
Hands-on experience with developing microservices and successfully building products using SOA.
Hands-on experience with event-sourcing and functional programming patterns.
Hands-on experience with AWS, Git, Docker, Gradle, Jenkins, Jira, and Confluence.
Nice-to-have Competencies:
Familiarity with batch processing and workflow tools such as Airflow, Luigi, Celery, or others
Prior production experience with Python, Java, and/or Scala.
Familiarity with basic machine learning concepts.
Figure Eight offers an attractive total compensation package including outstanding benefits and stock options. Learn more about our culture at https://www.figure-eight.com/company/careers/.</t>
  </si>
  <si>
    <t>Figure Eight
3.9</t>
  </si>
  <si>
    <t>Figure Eight</t>
  </si>
  <si>
    <t>$100K-$173K (Glassdoor est.)</t>
  </si>
  <si>
    <t>Position Title: Senior Data Engineer
Position Description / Responsibilities:
Tapjoy is seeking a Senior Engineer in our Data Science group who will work closely with Data scientists, Data Platform, and Ad Server Engineering teams to help productionalize, scale, and support Tapjoy's Optimization platform. We are looking for someone who has had experience working with vast amounts of data, scaling systems, and, supporting low-latency applications.
Essential duties and responsibilities may include, but are not limited to:
Design and build scalable, personalized ad-serving algorithm REST service API with Data scientists Design and create a robust service that serves a high volume of requests
Implement generalized a/b test frameworks to support multivariate testing covering component change/user segmentation and bucketing / metadata driven auto experiment set up, etc.
Competencies:
You possess strong computer science fundamentals, including knowledge of data structures, algorithms, and object-oriented design
You have strong SQL understanding and some data analysis experience.
You have experience with or interest in Java, and interfacing with REST APIs Is self-directed and self-driven Is results-oriented with a high emphasis on "on-time" delivery of projects and features
Values collaboration with various teams and stakeholders highly
Communicates often and well about potential roadblocks and tradeoffs between performance and complexity
Requirements:
B.S. or M.S. in Computer Science
3+ years of Software Engineering experience (preferably with Java)
Strong knowledge of data structures, SQL, software design patterns and algorithms (i.e., indexing, hash tables, joins, aggregation)
Knowledge of low-latency, high-throughput services
Strongly prefer someone who has had experience with big data platforms and challenges that come with large scale platforms.
Prefer someone who understands general machine learning and data mining concepts
Experience with advertising industry is a big plus
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
]]&gt;</t>
  </si>
  <si>
    <t>Associate Machine Learning Engineer / Data scientist May 2020 Undergrad</t>
  </si>
  <si>
    <t>$53K-$96K (Glassdoor est.)</t>
  </si>
  <si>
    <t>(We are unable to sponsor for this role or in the future)
Fareportal is currently seeking a Associate Machine Learning Engineer / Data scientist May 2020 Undergrad for our Data Science team.
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Our Associate Machine Learning Engineer will be handling hundreds of millions of events per day, responsible for creating and supporting machine learning models that will drive our business.
Machine Learning Engineers is at the heart of how Fareportal works and they are part software engineer and part machine learning / Data scientist. You will focus on creating and supporting large scale models that we deploy to power our recommendation, pricing or other systems.
The ideal candidate will participate in the design and implementation of the entire model pipeline, from project ideation, figuring out which data to capture and store, coming up with features, to creating the final model.
We are passionate about making data-driven decisions and you will have the opportunity to shape the team's direction and create large impact.
Our team loves Python and Scala (and is not afraid of Functional Programming) and we strongly encourage DevOps approaches.
Responsibilities:
Support our data modeling efforts to ensure we are capturing the data needed to improve our modelin
Create features for our feature store
Build machine learning models
Use a variety of techniques including predictive modeling, recommendation engines, revenue
management, conversion rate optimization, and site and user experience optimization.
Our ideal candidate:
Who You Are
You are smart and love to build systems that are well tested as well as flexible
You like being around smart people who will challenge you on a daily basis.
You love to ramp up on new technologies to build awesome things with us!
Passionate about working with large unstructured and structured data sets and developing new approaches to relevance problems
Requirements
Bachelor in Computer Science, Software engineering, Data Science or related disciplines (we are open to exceptions) - Only May 2020 Undergraduates
Good knowledge of one of: Python or Scala
Solid understanding of object oriented or functional programming concepts
Familiarity with version control concepts
Good knowledge of machine learning
Good knowledge of Pyspark
Good knowledge of software engineering best practices</t>
  </si>
  <si>
    <t>Senior Scientist - Biostatistician</t>
  </si>
  <si>
    <t>$65K-$96K (Glassdoor est.)</t>
  </si>
  <si>
    <t>British American Tobacco
Reynolds American Incorporated is positively transforming the tobacco industry. Weâ€™re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otherâ€™s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youâ€™ll have the opportunity to work on iconic brands and revolutionary products by collaborating with visionary, principled and passionate people every day.
S&amp;RA is currently seeking a qualified Senior Scientist - Biostatistician to support our clinical studies, biomarker research, product and process development, and regulatory projects. The successful candidate will be expected to work collaboratively with various internal and external groups/clients to provide broad statistical support and to manage multiple projects to ensure timelines are met. This position also offers opportunities for acquiring new skills, engaging with regulatory agency (FDA/CTP), publishing research findings, mentoring young scientists and professional growth.
Principal Duties &amp; Responsibilities:
Collaborate with clients to design experiments, develop and review study protocol, statistical analysis plan, and data collection tools, and determine appropriate sample sizes.
Select appropriate statistical approaches and conduct statistical analyses to meet client and/or regulatory requirements. Develop and/or review tables, listings, figures (TLF) and study reports.
Communicate analysis results via written reports, oral presentations, and meetings with key stakeholders. Participate in abstract, poster, or journal article writing.
Work cooperatively with other statisticians and regulatory submission specialists to address regulatory and project-related statistical issues.
Job Requirements:
Education / Experience: Masterâ€™s degree with 1+ year relevant experience or PhD degree in statistics, biostatistics, epidemiology, or closely related discipline.
Required Skills:
Proficient in statistical software (SAS, R, etc.) for data analysis (SAS preferred).
Effective oral and written communication skills including technical writing skills.
Ability to successfully manage multiple tasks and projects simultaneously, with a focus on timely and accurate completion of priorities.
Preferred Skills:
Experience in the analysis of clinical, chemical, biological, and/or toxicological data.
Familiar with statistical methods that apply to clinical trial design. Knowledge of CDISC standards (CDASH, SDTM, ADaM, etc)
Ability to drive collaborative efforts cross-functionally and externally.
Excellent attention and accuracy with details. Ability to apply critical thinking and problem-solving skills.
Demonstrated ability to work both independent.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Law, Science, Engineering, Legal</t>
  </si>
  <si>
    <t>$75K-$127K (Glassdoor est.)</t>
  </si>
  <si>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</si>
  <si>
    <t>Royce Geospatial
5.0</t>
  </si>
  <si>
    <t>Royce Geospatial</t>
  </si>
  <si>
    <t>Springfield, VA</t>
  </si>
  <si>
    <t>$94K-$139K (Glassdoor est.)</t>
  </si>
  <si>
    <t>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Are you a passionate Data scientist?
Are you looking to join a team where you will play a key role in expanding initiatives?
Key Responsibilities:
The role will include, but not limited to the following
Able to understand Various data structures and common method in data transformation
Excellent Pattern recognition and data mining
Able create and maintain data Lineage
Define Data model as per industry standards
Adhere to industry standards for best practices
Key Relationships:
Partner with technology teams across MSST/Global Funds and the wider Citi technology group to drive quality across the software development life cycle.
Knowledge/Experience:
Strong background in the financial services and banking industry
Strong knowledge of full software development and testing lifecycle
Experience in driving business results through effective use of technology solutions
Knowledge on Client Static data, Client data onboarding
Knowledge on Data quality and Control
Knowledge in Fund Accounting, Alternative Investment, Hedge industry will be a plus
Required Skills:
Knowledge of industry standard tools e.g. Word, Excel, PowerPoint, Visio, etc.
Intermediate level skills in SQL
Personal:
Excellent interpersonal and communication skills
A self-starter who can deliver well as part of a team
Ability to work under pressure during tight dead lines
Excellent analytical and problem solving skills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</si>
  <si>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Citi
3.6</t>
  </si>
  <si>
    <t>Citi</t>
  </si>
  <si>
    <t>Jersey City, NJ</t>
  </si>
  <si>
    <t>Principal Machine Learning Scientist</t>
  </si>
  <si>
    <t>$176K-$289K (Glassdoor est.)</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</si>
  <si>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Itâ€™s a product-focused machine learning teamâ€™s dream. Sage Intacct Artificial Intelligence Labs â€œSAILâ€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companyâ€™s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Youâ€™re comfortable with investigating open-ended problems and coming up with concrete approaches to solve them.
You know when to use machine learning and when not to!
Youâ€™re a deeply curious person.
You can wrangle data like a pro alligator wrestler and come out relatively unscathed.
You often think about applications of machine learning in your personal life.
What itâ€™s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</si>
  <si>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Sage Intacct
4.7</t>
  </si>
  <si>
    <t>Sage Intacct</t>
  </si>
  <si>
    <t>$92K-$149K (Glassdoor est.)</t>
  </si>
  <si>
    <t>As Scaleâ€™s first Data scientist, you will lead the charge on building our analytical infrastructure and driving insights that lead to step-function improvements in how we operate. We handle millions of tasks for businesses looking to scale their ML development, and weâ€™re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youâ€™d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t>
  </si>
  <si>
    <t>Scale AI
3.5</t>
  </si>
  <si>
    <t>Scale AI</t>
  </si>
  <si>
    <t>$118K-$188K (Glassdoor est.)</t>
  </si>
  <si>
    <t>Transforming the future of healthcare isnâ€™t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weâ€™re using our influence to drive positive changes across the industry, and we want motivated and passionate people like you to help us continue to bring new and innovative ideas to life.
If youâ€™re ready to embrace your passion and do what you love with a company thatâ€™s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Weâ€™re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science.â€¯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some TensorFlow experience
Experience with large data sets and distributed computing (Spark)
Experience in AWS or GCP using tools such as EMR, S3, EC2, Deep Learning AMIâ€™s,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CNNâ€™s, RNNâ€™s, LSTMâ€™s, RELUâ€™s, embeddings, seq2seq models, word2vec, Dropout, etc.
Backend deep learning experience using Python-based deep learning implementations such as Tensorflow or Keras, but also supportive of tools such as Chainer, PyTorch,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â€“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
Equal Opportunity/Affirmative Action Commitment
All qualified applicants will receive consideration for employment without regard to race, color, religion, sex, sexual orientation, gender identity, national origin, disability, or veteran status.</t>
  </si>
  <si>
    <t>Change Healthcare
2.7</t>
  </si>
  <si>
    <t>Change Healthcare</t>
  </si>
  <si>
    <t>Emeryville, CA</t>
  </si>
  <si>
    <t>$108K-$146K (Glassdoor est.)</t>
  </si>
  <si>
    <t>Build the future of mobile games with MZ!
As a global leader in mobile gaming, weâ€™re dedicated to developing games the world canâ€™t wait to experience. Games like Final Fantasy XV: A New Empire, Mobile Strike, and Game of War: Fire Age.
We build massive mobile games that break down linguistic and geographic barriers by uniting an unprecedented number of global players in one gaming world. Our team pushes the boundaries of innovation in a player-driven ecosystem.
As a studio, we are masters of our own destiny, untethered by the traditional publisher model. Every update and feature creates amazing experiences for millions of players!
_______________________________
As a member of the Data Science team, you will develop and investigate hypotheses, structure experiments and build mathematical models to identify game optimization points that will encourage users to play our games more often, over longer periods of time, resulting in higher lifetime values. We are looking for a sharp, disciplined, and highly quantitative individual who has a passion for mobile gaming, data mining and mathematical modeling. We are building a unique technology platform dedicated to the operation and real-time optimization of free to play games. We are changing the gaming industry!
What you'll be doing:
Build mathematical models and automated machine learning tools to analyze and optimize all aspects of MZ Game Studio games, providing actionable insights in real-time
Understand the competitive marketplace, business issues, and data challenges in order to deliver actionable insights, recommendations, and business processes
Design and implement experiments to test various hypotheses
Work in a collaborative team environment with other highly skilled specialists in gaming, statistics, machine learning, and engineering
Influence development teams to implement tools, features and/or designs - success is measured in % monetizing, retention, time spent in the game, and lifetime value
Research new modeling algorithms, languages, packages, and statistical tools to enhance the overall productivity of the team
Work with members of Data Science team to deliver high impact AI/ML products.
Your background and who you are:
~3 years of experience in quantitative analysis, specific experience with social games or mobile apps strongly preferred
Bachelor's or higher in Applied Math, Statistics, Computer Science or a related field. Graduate degrees preferred
Strong analytical and quantitative problem solving ability
Solid understanding of statistical modeling / predictive analysis/ machine learning / data mining / recommender system concepts
Proficient with Hadoop and Spark
Proficient with Python or Scala for model development under Spark
Proficient with R, Python or equivalent for data modeling and analysis
Proficient with SQL
Strong product sense, exceptional in project management, strong presentation and communication skills
Ability to prioritize and track multiple projects in parallel
MZ is an equal opportunity employer and considers qualified applicants without regard to race, gender, sexual orientation, gender identity or expression, genetic information, national origin, age, disability, medical condition, religion, marital status or veteran status, or any other basis protected by law.
Privacy Notice for California Candidates
#LI-POST</t>
  </si>
  <si>
    <t>MZ
3.4</t>
  </si>
  <si>
    <t>MZ</t>
  </si>
  <si>
    <t>$65K-$106K (Glassdoor est.)</t>
  </si>
  <si>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</si>
  <si>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HG Insights
4.7</t>
  </si>
  <si>
    <t>HG Insights</t>
  </si>
  <si>
    <t>Santa Barbara, CA</t>
  </si>
  <si>
    <t>$55K-$98K (Glassdoor est.)</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</si>
  <si>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</si>
  <si>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1-800-FLOWERS.COM, Inc.
2.8</t>
  </si>
  <si>
    <t>1-800-FLOWERS.COM, Inc</t>
  </si>
  <si>
    <t>Carle Place, NY</t>
  </si>
  <si>
    <t>$94K-$162K (Glassdoor est.)</t>
  </si>
  <si>
    <t>REF#: 36469
CBS BUSINESS UNIT: CBS Interactive
JOB TYPE: Full-Time Staff
JOB SCHEDULE:
JOB LOCATION: New York, NY
ABOUT US:
CBS Interactive is the premier online content network for information and online operations of ViacomCBS as well as some of the top native digital brands in the entertainment industry. Our brands dive deep into the things people care about across entertainment, technology, news, games, business and sports. With over 1 billion users visiting our properties every quarter, we are a global top 10 web property and one of the largest premium content networks online.
Check us out on [1] The Muse, [2] Instagram and [3] YouTube for an inside look into 'Life At CBSi' through employee testimonials, office photos and company updates.
References
Visible links
https://www.themuse.com/companies/cbsinteractive
https://www.instagram.com/cbsinteractive/?hl=en
https://www.youtube.com/channel/UCAvGapyifCtUlmNTagAl_sQ
DESCRIPTION:
Division Overview:
The Data technology team is an agile and dynamic group who is passionate about developing reliable data platform to facilitate internal groups to process data more efficiently. Our team collaborates across number of business units to design and implement reusable frameworks for different data teams. We use Google Cloud Platform to process large volumes of data from multiple vendors enabling our BI, Yield, Finance and marketings teams to focus on data-driven insights.
Role Details:
The Data scientist will work with different groups such as BI, Data Engineering, Machine Learning, Finance, Yield and Audience Acquisition and explore opportunities to automate the processes, develop models relevant to each business for optimizing and improving the revenue streams.
Your Day-to-Day:
Work with stakeholders throughout the organization to identify opportunities for leveraging company data to drive business solutions.
Collaborate with data engineers to integrate with new data sources, design and implement data transformation, aggregation and reporting systems.
Conceptualize, implement and scale statistics and machine learning models that help enhancing user engagement and optimize site monetization.
Building and maintaining internal data products that supports other data driven partner teams.
Key Projects:
Maintaining and enhancing site traffic and revenue KPI monitoring, alerting &amp; root cause analysis system.
Creating forecast models to improve ad inventory management and optimization processes
Provide critical reporting, visualizations and analysis for revenue operations, finance and accounting teams.
\#LI-JG1
QUALIFICATIONS:
What you bring to the team:
You have -
Bachelors Degree in Computer Science, Mathematics, Statistics or similar technical fields.
Strong problem solving skills and ability to understand business problems and translating
them into data science / data engineering design specs.
Strong proficiency in using Python for data manipulation and exploratory analysis.
Ability to write complex SQL to perform common types of analysis and aggregations
Experience with statistical analysis and time series modeling.
Knowledge of a variety of machine learning techniques (clustering, regression, decision tree learning, neural networks, etc.) and understand their real-world advantages and trade-offs.
Experience implementing and deploying statistics and machine learning models. You should be familiar with libraries like Pandas, Numpy/Scipy, Statsmodels, Scikit-learn and
Keras / Tensorflow
You might also have -
Graduate degree preferred
Experience with web analytics e.g. Adobe Analytics and Google Analytics
Experience with full stack engineering, Python web frameworks such as Django or Flask
Experience with solutions that process data at scale, e.g. Hadoop, Spark, Google BigQueryor Redshift
Familiar with a NoSQL database such as MongoDB
Familiar with version control systems (Git and Github/Bitbucket)
Familiar with cloud infrastructure especially GCP (Google Cloud Platform)
Experience with Docker
Experience with BI software like Tableau
EEO STATEMENT:
Equal Opportunity Employer Minorities/Women/Veterans/Disabled</t>
  </si>
  <si>
    <t>CBS Interactive
3.5</t>
  </si>
  <si>
    <t>CBS Interactive</t>
  </si>
  <si>
    <t>NBCUniversal, Comcast, Netflix</t>
  </si>
  <si>
    <t>$63K-$120K (Glassdoor est.)</t>
  </si>
  <si>
    <t>SUMMARYData Analytics team is looking for a smart, data-savvy data engineer to help us re-invent our data and analytics platforms. You should have a deep passion for understanding and solving data issues and bring logic, enthusiasm and an analytical approach to work issues.
RESPONSIBILITIES
Drive engineering efforts to design, develop, and test data-driven solutions
Drive the optimization, testing and tooling that will improve data quality
Improve performance, availability and scalability of our backend systems
Partner with engineering, product and operations teams to design tech solutions
Utilize CI/CD throughout the development, automation and testing lifecycle
Deliver updates in different backend components and
Contribute strategy and tactics to the long-term roadmap for enterprise data strategy
REQUIREMENTS
3+ yearsâ€™ experience building large scale big data applications in a business setting
Excellent SQL and database knowledge
Ability to pull data from disparate sources, (RDBMS, Excel), and deliver to Cloud data lake
Hands-on experience with Python, Ruby, Scala, and/or Java.
Knowledge/experience using AWS, Snowflake or other Cloud technology
Proficient with Linux commands and environments
Demonstrated ability to learn new languages.
Bachelorâ€™s degree in an analytic or technical field, (Math, Stat, Computer Science, etc.)
PREFERENCES
Hands-on experiences with data processing, reporting or analysis tools
Experiences with Hadoop/Spark/Kafka/Presto/etc.</t>
  </si>
  <si>
    <t>King of Prussia, PA</t>
  </si>
  <si>
    <t>$126K-$228K (Glassdoor est.)</t>
  </si>
  <si>
    <t>Title: Staff Data Engineer
Company: Samsung Research America (SRA)
Lab: VDI
Location: Mountain View, CA or Irvine, CA
Lab Summary:
The Visual Display Intellegence Lab at Samsung Research America is building a next-generation data platform to support Smart TV products and services. With offices in Mountain View and Irvine, CA, we are close to a number of our collaboration partners. Our research and development include TV analytics, ads targeting, and personalized services. We ingest and process billions of records daily from millions of TVs in the field, and we are looking for an experienced professional to join our team on the development of an integrated data platform.
At Visual Display Intelligence lab, Samsung Research America, we operate as a start-up while leveraging the broader assets of a larger global enterprise. We do advance research and development to immensely benefit our core business verticals in the space of Ads and Marketing. Our team primarily focuses on processing huge data sets, build robust and scalable big data pipelines, conduct advanced research in implementing state-of-the-art ML and AI techniques, build data services that are both real-time and batch based. All those combined provide the best-in-class experience to our customers across consumer electronics and internet of things. Many of our engineers take pride in publications, filing A-grade patents and build robust products and services.
Position Summary:
As a Staff Software Engineer you will primarily focus on building unified Audience platform by working directly with Product Managers, Lab leaders, researchers, Big data/AI/ML engineers, brainstorm different ideas and also build POCs and propose projects that cater to the broader business needs. If there is evinced interest to invest on those projects, you could lead them to fruition. You will help design data pipelines, maintain large scale distributed systems, help manage the modern data warehousing infrastructure, analyze key metrics for decision makers to provide visual insights that will change the company direction and benefit consumers. The ideal candidate will be someone who comes from a strong analytical background that has demonstrated experience in the following areas:
Responsibilities
Experience Requirements:
Advance degree (MS/PhD) in the field of Computer Science, Information Systems, Mathematics, Statistics, etc.
5+ years utilizing Object Oriented design and programming with Scala/Python skills to design, develop, and maintain large-scale web applications (5+ years)
5+ years' experience with MySQL, Postgres, Cassandra, Redis, Redshift, OracleDB or MongoDB
Data architecture skills
5+ years of experience working with large data sets and distributed computing tools (Map/Reduce, Hadoop, Hive, Spark, Kafka, Flink etc.)
3+ years' experience with AWS in an enterprise environment
Preferred Qualifications:
BS, MS or PhD in Computer Science, Engineering or a related technical field
Strong communication and inter-personal skills
Experience with leading large-scale multi-engineer projects
Samsung is an EEO/Veterans/Disabled/LGBT employer. We welcome and encourage diversity as we strive to create an inclusive workplace.</t>
  </si>
  <si>
    <t>Samsung Research America
3.7</t>
  </si>
  <si>
    <t>Samsung Research America</t>
  </si>
  <si>
    <t>Sony, LG Electronics, Nokia</t>
  </si>
  <si>
    <t>$80K-$134K (Glassdoor est.)</t>
  </si>
  <si>
    <t>$85K-$142K (Glassdoor est.)</t>
  </si>
  <si>
    <t>You must have experience in build and evaluate predictive and decision models to be deployed in production systems, or for research.
You should have experience with one or more statistical or machine learning software such as R, Python.
You should have experience in analysis of large amounts of historical data, determining suitability for modeling, data clean-up and filtering, pattern identification and variable creation, selection of sampling criteria, generating performance definitions and variables.
You must have experience to Conducting experiments with different types of algorithms and models, analyzing performance, to identify the best algorithms to employ.
Architect and develop operational models that run at scale thru partnership with data engineer teams.
You should be background in applied statistical modeling on large experimental or observational data sets.
Must have experience extracting data from a variety of sources, and a desire to expand those skills (working knowledge SQL is required, Spark is a plus).</t>
  </si>
  <si>
    <t>Lorven Technologies Inc
4.0</t>
  </si>
  <si>
    <t>Lorven Technologies Inc</t>
  </si>
  <si>
    <t>Plainsboro, NJ</t>
  </si>
  <si>
    <t>Accounting</t>
  </si>
  <si>
    <t>Accounting &amp; Legal</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</si>
  <si>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
We are seeking a self-motivated Data scientist to work in a Data Sciences &amp; Bioinformatics group for development of new algorithms and data analysis pipelines for clinical tests relating to human organ transplantation. These tests include but are not limited to next generation sequencing, digital PCR, expression analysis of targeted regions of interest. The richness of the data-lake provides the opportunity for machine learning based approaches. Individual should have excellent working skills in multiple programming languages (R, Perl, bash shell, Java, Python), be familiar with manipulating large databases, especially SQL in Oracle databases and be comfortable with Docker, Linux environments.
Responsibilities:
Help design and produce analytical data pipelines
Implement statistical procedures necessary for data processing and algorithm development
Help develop new next generation sequencing tests for transplantation which include but not limited to data-mining and bioinformatic evaluation of markers, new marker signatures.
Prototype, develop, improve, maintain, and apply tools construct pipelines for the management and analysis for large amounts of complex data â€¢ Design, build, maintain and monitor current test and data flows
Produce well-written, well-documented, and well-behaved software components
Evaluates new technologies while keeping up to date with current literature
Work as part of the cross-functional team
Qualifications:
Ph.D in Physics, Computational Biology or Computer Science or equivalent experience
Proficiency in programming in R, Python and Unix / Linux Shell scripting
Experience using Linux command-line tools and writing shell scripts
Experience handling large complex datasets: sequencing (NGS) data
Ability to program against REST APIs is preferred
Experience with version control tools (preferably git)
Able to work well both independently and cross-functionally
Excellent communication skills, both verbal and written
Familiarity with cloud services and cloud management systems would be a plus
Experience with regulated environments, i.e. SOX, HIPAA, CLIA, FDA, a plus
Approximately 7 plus years data analysis/algorithm, development experience
Work experience with a large and complex data sets
Expertise and experience with data manipulation and analysis (ETL)
Professional level code documentation and version control
Familiarity with HL7 and EMRs (Epic preferred) is preferred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t>
  </si>
  <si>
    <t>CareDx
2.5</t>
  </si>
  <si>
    <t>CareDx</t>
  </si>
  <si>
    <t>Brisbane, CA</t>
  </si>
  <si>
    <t>Sequenom</t>
  </si>
  <si>
    <t>$87K-$140K (Glassdoor est.)</t>
  </si>
  <si>
    <t>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
Position Summary
We are looking for a Data scientist to join our growing team. In this role you will have a unique opportunity to be at the forefront of utility industry analytics. Working as part of cross functional team, including other Data scientists, technology experts, and subject matter experts this individual will help develop data driven solutions for decision making and operations. It is the perfect role for someone who would like to continue to build upon their professional experience and gain a comprehensive view of the nations most advance smart grid.
Job Responsibilities
Analytics and Modeling
Gather, prepare, and analyze data from disparate sources to produce user-friendly models and actionable insights
Understand and appropriately apply statistical and analytical modeling methods such as classification, regression, clustering, anomaly detection, neural networks, etc. to identify opportunities for operational improvements and develop strategic insights
Work collaboratively with other Data scientist through an iterative Agile project development lifecycle
Communication, Summary Presentation, and User Interfaces
Appropriately document data sources, methodology, and model evaluation metrics
Develop and present summary presentations to management
Create streamlined visuals, and tools for end-users
Minimum Qualifications:
Degree in computer science, engineering, applied sciences, mathematics, statistics, econometrics or similar quantitatively focused subject areas or job-related experience
Minimum of 8 years of relevant experience in data science or advanced analytics OR Masters Degree and job-related experience, 6 years, OR Doctorate and job-related experience, 3 years
Desired Qualifications:
Strong oral and written communication skills
Demonstrated collaboration or paired development work history
Demonstrated proficiency with relational databases, preferably in SQL
Demonstrated proficiency with data science best practices, such as version control via Git or similar
Demonstrated proficiency with model development for decision analysis, forecasting, or other complex quantitative modeling
Demonstrated experience writing clear and well documented code, preferably in Python
Demonstrated experience working with large datasets and knowledgeable about parallelization
Strong understanding of statistics and experience developing supervised &amp; unsupervised learning models
Powered by JazzHR</t>
  </si>
  <si>
    <t>Serigor Inc.
3.9</t>
  </si>
  <si>
    <t>Serigor Inc</t>
  </si>
  <si>
    <t>$76K-$127K (Glassdoor est.)</t>
  </si>
  <si>
    <t>Description
Job Description:
The Defense group at Leidos currently has an opening in Springfield, VA on the RECON project, in support of the NGA's Research Directorate. This is an exciting opportunity to work with cutting edge technology in an R&amp;D environment and support critical warfighter missions. .
Primary Responsibilities:
Research and develop algorithms for text analytics (word and document embedding, topic modeling, text classification) in high performance computing environment.
Requirements:
Bachelor's and 6+ years of relevant experience or Master's and 4+ years. Additional experience may be considered in lieu of degree.
Active TS/SCI with Poly
Experience in NLP, Python, tensorflow, pytorch
Experience with statistical analysis and network inference is a plus.
External Referral Bonus:
Eligible
Potential for Telework:
No
Clearance Level Required:
Top Secret/SCI with Polygraph
Travel:
Yes, 10% of the time
Scheduled Weekly Hours:
40
Shift:
Day
Requisition Category:
Professional
Job Family:
Data scientist
Leidos
Leidos is a Fortune 500Â®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</si>
  <si>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3.4</t>
  </si>
  <si>
    <t>Leidos</t>
  </si>
  <si>
    <t>Data Analyst, Performance Partnership</t>
  </si>
  <si>
    <t>$54K-$92K (Glassdoor est.)</t>
  </si>
  <si>
    <t>Beckman Coulter Diagnostics, an operating company of Danaher Corporation, is recruiting a Data Analyst, Performance Partnership. This position can be located anywhere in the U.S. or Europe.
As a Data Analyst, you will have a firm grasp on business level data analytics and informatics used in a healthcare setting. As a critical team member, you will perform research and investigation of business systems and problems using qualitative and quantitative skills and methods.
You will interpret and analyze clinical data from various sources and assist team members in identifying potential areas of opportunity regarding continuous improvement; largely focused on the laboratory environment and improving the value that the laboratory brings to a health system enterprise.
As a subject matter expert, you will provide management with analytics, statistical findings and conclusions that will guide improvement strategies internally and externally regarding identified key performance indicators.
Candidate will work with appropriate leadership and associate level teams to obtain buy-in from internal project sponsor(s) and technical lead(s) regarding next steps suggestions for customers based on data analytics. Own end-to-end reporting and analytics processes and ensures accurate and timely completion of identified deliverables.
Primary Responsibilities:
Utilize and maintain a detailed understanding of Health Care business processes and informatics systems to facilitate company and customer needs as identified and required.
Build and maintain relationships with key business partners, stakeholders and team members involved in the selected projects.
Identify and implement appropriate analytic approaches and methodologies to perform the appropriate research and investigate key business problems through quantitative and qualitative analysis of healthcare data.
Identify industry trends and incorporate trend analysis data and results into forecasting process and reporting.
Translate collected data into detailed reports that identify internal and external improvement opportunities. Provide recommendations for maximizing BCI customer impact on concerns such as reducing the total cost of care, value creation, value-based reimbursement and population health.
Support business enterprise level projects as defined by strategic plans. Participates in the planning, development, and deployment of business strategy.
Assist with the design of internal processes and standard work that will facilitate utilizing analytics to identify and gain consensus with appropriate leadership on baseline opportunities. Communicate improvement needs internally and externally to C-Suite customers in both technical and non-technical manner.
Develop collaborative relationships with internal and external partners. Promote a constructive, positive team environment. Maintain a spirit of openness, information sharing, inquisitiveness and desire for problem-solving which support both the organization and customers common goals and objectives.
Develop full understanding of clinical programs being measured. Performs statistical analyses to determine effectiveness of clinical programs and clinical trial results.
Work with clinical teams to identify areas of opportunity to drive performance of programs; develop conclusions and recommendations.
Design, produce, and support development of clinical dashboards and key performance indicator informatics and reports to meet customer requirements.
Work with external teams as identified by leadership to build ongoing reporting needs into the laboratory system production environment.
Required Qualifications:
Bachelors degree in one or more STEM disciplines
Two (2) or more years of prior experience as a data analyst, ETL developer, Data scientist, healthcare analyst or similar Required
Two (2) or more years of prior experience working with large data sets (100,000 records +), performing data quality, data profiling and ETL tasks Preferred
Two (2) or more years working with major DBMSs (Microsoft SQL Server, MySQL or similar): both DDL and DML Preferred
Prior experience building scalable Business Intelligence dashboards using QlikView, Qlik Sense, Tableau, Power BI or similar Required
Strong Excel skills, with previous experience developing macros and automation (VBA) - Required
Microsoft Azure, AWS, Google Cloud Platform experience a plus
Experience in the primary and secondary hospital information systems (ex: EMR, LIS, RIS) - Preferred
Firm grasp on using data and analytics to facilitate discovery, enlightenment and improvement - Required
Excellent verbal and written communication skills
Travel: Up to 25%
Desirable Skills, Attributes and Qualifications:
Naturally curious spirit, and insatiable appetite for learning
Experience in the consulting industry
Experience in the diagnostics industry
Background in process improvement
Lean Six Sigma Black Belt
Fluency in English and at least one other language is a plus.
At Beckman Coulter, we are committed to advancing health care for every person by applying the power of science, technology and the passion and creativity of our teams to enhance the diagnostic laboratorys role in improving healthcare outcomes. Our diagnostic systems are used in complex biomedical testing, and are found in hospitals and other critical-care settings, reference laboratories and physician offices worldwide. We do important work on a global scale, and are invested in growing our associates careers.
Beckman Coulter is a Danaher Operating Company. As a $20B company with 60,000 associates, ranked #162 on the Fortune 500 and, during the past 25 years, DHR stock has outperformed the S&amp;P 500 Index by more than 2,000 percent. The strength of our results is a testament to our teams and the power of the Danaher Business System. Our Purpose: Helping Realize Lifes Potential is what makes us excited to come to work each day.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</si>
  <si>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Beckman Coulter Diagnostics
3.6</t>
  </si>
  <si>
    <t>Beckman Coulter Diagnostics</t>
  </si>
  <si>
    <t>Brea, CA</t>
  </si>
  <si>
    <t>Health Care Products Manufacturing</t>
  </si>
  <si>
    <t>Abbott Laboratories, Roche, Thermo Fisher Scientific</t>
  </si>
  <si>
    <t>$61K-$100K (Glassdoor est.)</t>
  </si>
  <si>
    <t>Who we are:
automotiveMastermind currently provides U.S. automotive dealers with AI/behavior prediction analytics software and marketing solutions that improve the vehicle purchase process and results. The companyâ€™s cloud-based technology helps dealers precisely predict automobile-buying behavior and automates the creation of microtargeted customer communications, leading to proven higher sales and more consistent customer retention. In 2017 we were acquired by IHS Markit.
IHS Markit serves more than 50,000 key customers in more than 140 countries, including 80 percent of the Fortune Global 500. They help decision makers apply higher-level thinking to daily tasks and strategic issues across a host of industries and disciplines including energy, finance, automotive, engineering, technology, maritime and trade, aerospace and defense, chemical, and economics and country risk.
What we do:
Our proprietary software-as-a-service helps automotive dealerships and sales teams better understand and predict exactly which customers are ready to buy, the reasons why, and the key offers and incentives most likely to close the sale. Its micro-marketing engine then delivers the right message at the right time to those customers, ensuring higher conversion rates and a stronger ROI.
What you will do:
Design, execute, and evaluate experiments
Automate workflows and apply scientific methods to solve business and engineering problems
Perform analyses on large sets of data to extract actionable insights that will help drive decisions across the business
Communicate data-driven insights and recommendations to non-technical stakeholders
Work closely with product owners, designers, data engineers, marketing teams and others across the company
Work on challenging projects using cutting-edge technologies
Bring analytical rigor and statistical methods to the challenges of measuring quality, improving products, and understanding the behavior of end-users
Be the subject matter expert and propose new ideas
Who you are:
We are looking for talented individuals to join our team in building the analytical components of our software that at heart of it uses data analytics and machine learning
MS or PhD in a quantitative discipline (e.g., statistics, operations research, computer science, mathematics, physics, electrical engineering, industrial engineering)
Minimum 1 year of work experience
2+ years of industry experience
Experience presenting insights to executives and non-technical audiences around product analytics results into business recommendations
Applied experience with data analysis and machine learning (such as logistic regression, random forest, gradient boosting, clustering) on large datasets
You have the technical competence to perform advanced analytics:
Python/R
SQL
Apache Airflow
Experience designing and implementing machine learning pipelines in production environments
Demonstrated willingness to both teach others and learn new techniques
You are able to work independently but have great collaboration skills
You believe in what you do and feel a vested interest in companyâ€™s success
Bonus if you have the following experience:
Developed and implemented experimentation pipeline
Developed and implemented recommender engine in production
Delivered and implemented production quality code
Understanding of microservice design
Expected Hours of Work:
This is a full-time position. Generally, work is performed Monday through Friday, though holidays and weekends may be required.
We believe in equal employment opportunities:
The company provides equal employment opportunities (EEO) to all employees and applicants for employment without regard to race, color, religion, sex, national origin, age, disability or genetics. In addition to federal law requirements, the company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The company expressly prohibits any form of workplace harassment based on race, color, religion, gender, sexual orientation, gender identity or expression, national origin, age, genetic information, disability, or veteran status. Improper interference with the ability of the companyâ€™s employees to perform their job duties may result in disciplinary actions up to and including discharge.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</si>
  <si>
    <t>IHS Markit
3.5</t>
  </si>
  <si>
    <t>IHS Markit</t>
  </si>
  <si>
    <t>Thomson Reuters, International Data Group</t>
  </si>
  <si>
    <t>As a Data scientist, you will play a critical role in executing the global eCommerce growth agenda. You will be tasked with identifying, designing, and implementing data science/machine learning solutions to business problems. You will collaborate with the larger data science and analytics teams to create a robust, shared code base; on which we will build automated eCommerce systems. You will work with internal business stakeholders and strategic partners to identify opportunities for collaborative development and foster a data-driven culture between relevant teams.
Responsibilities
Work with the larger data science team to analyze large data sets and develop custom models/algorithms to uncover trends, patterns and insights
Write clean, organized machine learning code using standard software engineering methodologies
Provide critical thought leadership to enhance organizational capabilities by utilizing big and small data; work with DSA team members to identify and execute on opportunities for enhancement
Qualifications/Requirements
Education in a computer science/math related technical field (Masters preferred, bachelors minimum)
Development experience in Python Experience and or familiarity NumPy, Pandas, Sklearn, SQL/NoSQL databases
Experience using Tensorflow or similar framework to design custom deep learning systems
Expert in mathematical models underlying data science methods, understanding the trade-offs between different solutions Candidate should be a competent software engineer capable of contributing to our software repository and owning/leading complex ML software projects Experience in designing systems to solve business problems
Demonstrated ability to effectively and concisely communicate with both business and technical audiences Bonus points for deep RL or NLP experience
Powered by JazzHR</t>
  </si>
  <si>
    <t>ALIN</t>
  </si>
  <si>
    <t>Noida, India</t>
  </si>
  <si>
    <t>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</si>
  <si>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e-IT Professionals Corp.
3.5</t>
  </si>
  <si>
    <t>e-IT Professionals Corp</t>
  </si>
  <si>
    <t>Canton, MI</t>
  </si>
  <si>
    <t>Health, Beauty, &amp; Fitness</t>
  </si>
  <si>
    <t>Consumer Services</t>
  </si>
  <si>
    <t>$112K-$179K (Glassdoor est.)</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</si>
  <si>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Ã‚ Develop SQL and Python queries to analyze the completeness and quality of key data elements in StreetSmart, including demographics, caseload history, mental illness diagnoses, and substance abuse details
Ã‚ Develop and monitor a data cleaning prioritization plan, working with a data analyst dedicated to data cleaning
Ã‚ Manipulate and analyze administrative data in order to predict outcomes and make data-driven recommendations
Ã‚ Apply statistical and data mining techniques to conduct performance audits, trend analysis, and predictive analytics using StreetSmart data
Ã‚ Collaborate with team members to develop novel strategies for technical analysis
Ã‚ Evaluate ethical implications of design choices for predictive analytics models and automated decision support systems
Ã‚ Create and present compelling reports to stakeholders based upon project findings and methods
Ã‚
If interested, kindly do share profiles to madhavi(at)impetususa(dot)com</t>
  </si>
  <si>
    <t>TechProjects
4.8</t>
  </si>
  <si>
    <t>TechProjects</t>
  </si>
  <si>
    <t>North Brunswick, NJ</t>
  </si>
  <si>
    <t>$63K-$111K (Glassdoor est.)</t>
  </si>
  <si>
    <t>Job Description
About the Role: This is a rare opportunity to join a small but fast-growing team, where you will play a major role in shaping Biz2Credit?s future. We?re looking for an exceptional candidate that is excited about the opportunity to build a next-generation financial services business. We believe that there is a tremendous opportunity to leverage cutting-edge data science to inform smarter, faster decision making.
As a Biz2Credit Data scientist, you will shape the company?s data-centric culture, work closely with our engineering team to develop our analytics infrastructure, and collaborate closely with our Chief Data Officer on developing, validating, and automating our customer conversion and underwriting models. While a background in financial services is not required, you must be passionate about tackling complex data challenges for the benefit of small and medium businesses everywhere.
YOU WILL:
Drive the ongoing advancement and refinement of Biz2Credit?s credit decisioning &amp; pricing model - optimizing risk and return while dramatically reducing decision cycle times.
Continuously evaluate alternative data sources and structures to document and improve the efficacy of our customer conversion models and processes.
Harness the power of Biz2Credit?s technology to proactively identify emerging risks as well as opportunities with our customers.
Play a leadership role in the design and implementation of ongoing operational and risk reporting and analytics.
Work on data projects and proposals involving Biz2Credit?s financial services partners worldwide (banks, non-banks, debt investors, equity investors and others) to analyze, classify and visualize credit-related data.
WE'RE LOOKING FOR SOMEONE WITH:
Degree in Statistics, Applied Mathematics, Engineering, Computer Science or other quantitative fields from leading university; Advanced degree preferred.
2- 4 years experience performing quantitative analysis within self-directed roles.
Practical hands-on experience in the development and implementation of new predictive models and comfortable in learning new statistical tools and techniques.
Ability to visualize and communicate sophisticated data and models to all audiences.
Specific demonstrated experience, knowledge, accuracy and speed of execution in Powerpoint, Excel, Excel VBA and R (knowledge of other programming knowledge and/or Stata is a plus) Highly motivated, versatile, capable of working independently with demonstrated initiative.</t>
  </si>
  <si>
    <t>Biz2Credit Inc
4.0</t>
  </si>
  <si>
    <t>Biz2Credit Inc</t>
  </si>
  <si>
    <t>Fundera, Bond Street, OnDeck</t>
  </si>
  <si>
    <t>$75K-$126K (Glassdoor est.)</t>
  </si>
  <si>
    <t>PeoplesBank is the largest mutually chartered bank in Western Massachusetts and a leader in green values, sustainable energy financing, and charitable giving. Come join our team of dedicated individuals who want to contribute to a dynamic, successful organization.
Data scientist
Schedule:Monday through Wednesday and Friday8:30am-4:30pm, Thursday 8:30am-5:00pm
Responsibilities:
Â·Analyze, interpret and visualize complex datacreating conceptual, logical and physical data models to determine the most appropriate method to represent data for business consumption
Â·Lead analytic projects and track overall performance of assigned projects including conversion rates and retargeting; recommend process and procedure improvements as a result of analytics.
Â·Manage the Marketing platform by working closely with the marketing team to identify opportunities and implement campaigns for the Marketing team.
Â·Manage ad hoc analyses to supportbank wide initiatives
Â·Direct and perform a variety of advanced analyses including data mining and research; provide recommendations based on key findings.
Â·Work with Data Liaisons to manage and improveexisting customer data points to identify customer demand and trends to drive strategy. Create dashboards to provide on demand tracking of bank wide KPIâ€™s and metrics. Evaluate the data and determine and recommend next steps based off this information.
Â·Manage large&amp; complex analytical projects, data exploration, model building&amp; testing.
Â·Work cross-functionally with multiple internal teams developing strong working relationships and have a hands-on mentality.
Â·Explore new data sources, analytical techniques and industry trends to ensure ongoing competitive advantage.
Â·Measure and report performance of bank promotions and assess against goals; Identify trends and insights and make recommendations to optimize performance based on insights.
Â·Manage, develop and build models that lead to better business insights and recommendations. Understand customer patterns and behavior and provide insight on customer experience, customer retention, customer acquisition and utilization strategies. Provide recommendations based on the analysis.
Â·Create new and manage existing folders, reports, dashboards, and agents in the data management system to ensure timely and accurate data reporting for use by bank managers for decision purposes.
Â·Completes all yearly compliance training and testing and complies with bank, federal, and state regulations.Adheres to departmental and bank-wide service standards.
Â·Adheres to departmental and bank-wide service standards. Complies with Bank Policies and Procedures
The Data scientist will be involved in articulating data-driven solutions that inform decision making, and in developing methods or processes for implementation and targeting. The Data scientist will be expected to have a deep understanding of analytical methodologies in order to complete unstructured assignments with little supervision.
The Data scientist has impact on identifying customer behavior and targeting analysis. The Data scientist provides insight for a variety of bank wide initiatives based on data analysis on both the front end and back end. The position will also be expected to take that data and proactively provide recommendations for next steps utilizing the data. Inaccurate reporting of data provided to Senior Management could result in misinformed decision making significantly impacting the financial or operational performance of the bank. Failure to adequately safeguard customer information could result in negative regulatory sanctions.
Education and/or Experience:
Generally requires a Masterâ€™s degree, preferably, in business administration, finance, or data/information sciences plus five to ten years of relevant experience or an equivalent combination of education and experience.
Computer Skills:
Proficient in Microsoft Office Suite. Proficient in database management, report writing software (such as Oracle Business Intelligence) and SQL. General knowledge of other computer applications and banking core processing systems. Possesses understanding in the areas of application programming, database and system design. Understands how legacy and web-based systems interface with each other.
Other skills and knowledge
Bring a strong background with proven experience in digital analytics, measurement, modeling, and data quality.
Solid Analytical/statistical skills. Ability to think deeply about statistical issues as well as business and marketing implications.
Passion to self-educate and keep up-to-date on the latest Analytics trends in marketing, banking and other fields.
Excellent attention to detail, data accuracy, and quality of output. Proactively seeks opportunities to serve in leadership roles while serving as a role model.
Time Management:Strong time management skills, proficiency in prioritizing, scheduling and managing multiple project schedules and different levels of criticality.</t>
  </si>
  <si>
    <t>PeoplesBank
4.2</t>
  </si>
  <si>
    <t>PeoplesBank</t>
  </si>
  <si>
    <t>Holyoke, MA</t>
  </si>
  <si>
    <t>Data scientist Manager</t>
  </si>
  <si>
    <t>$110K-$184K (Glassdoor est.)</t>
  </si>
  <si>
    <t>5-10 years professional work experience as a Data scientist or on advanced analytics / statistics projects.
Preferred sector focus with 3 yearsâ€™ experience in one of the following industries: Aerospace &amp; Defense, Automotive, Banking, Consumer Products &amp; Retail, Financial Services, Healthcare, High Tech, Industrial Products, Insurance, Life Sciences, Manufacturing, Public Sector, Telecom, Media &amp; Entertainment, and Energy &amp; Utilities.
Masterâ€™s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ect.).Knowledge of or experience working with database systems (e.g. SQL, NoSQL, MongoDB, Postgres, ect.)
Experience working with big data distributed programming languages, and ecosystems (e.g. S3, EC2, Hadoop/MapReduce, Pig, Hive, Spark, SAP HANA, ect.)Expertise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â€¢ Qualifications: 7 â€“ 10 (3 years min relevant experience in the role), Bachelorâ€™s Degree.
â€¢ Must have experience in Software Engineering Techniques, Software Engineering Architecture, Software Engineering Lifecycle and Data Management.
â€¢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clientsâ€™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</si>
  <si>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Capgemini
3.8</t>
  </si>
  <si>
    <t>Capgemini</t>
  </si>
  <si>
    <t>Paris, France</t>
  </si>
  <si>
    <t>Accenture, CGI, Sopra Steria</t>
  </si>
  <si>
    <t>$76K-$145K (Glassdoor est.)</t>
  </si>
  <si>
    <t>Data Engineer
Job Details
Level
Experienced
Job Location
New York (Home Office)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Bachelorâ€™s or Masterâ€™s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</si>
  <si>
    <t>GNY Insurance Companies
3.7</t>
  </si>
  <si>
    <t>GNY Insurance Companies</t>
  </si>
  <si>
    <t>Travelers, Chubb, Crum &amp; Forster</t>
  </si>
  <si>
    <t>$70K-$118K (Glassdoor est.)</t>
  </si>
  <si>
    <t>Hello Associates,
*****Greetings from Conch Technologies*****
Ã‚
Title: Data scientist
Length: 12+ month's contract
Location:Ã‚Waltham, MA
Inperson Must
Responsibilities:
Lead major projects from conception to completion, working with multiple teams of stakeholders directly to understand and address their analytic needs.
Identify, extract, and integrate data sets ranging in size from spreadsheets to big data; prepare and clean data for use in advanced analysis.
Employ sophisticated analytics programs, machine learning, and statistical methods for predictive and prescriptive modeling, forecasting, and simulations.
Develop structured, documented, version-controlled code that enables automation and post-roll out customer self-service reports.
Contribute toward the strategic vision for shaping the Data Science Team of tomorrow.
Be intellectually curious and enjoy learning.
Works well in a team.
Qualifications:
5+ years of experience in business environment as a Data scientist/business analyst/quantitative analyst and a Bachelors degree; or 5+ years of similar experience and a Masters degree; or 3+ years of similar experience and a PhD.
Experience leading projects and/or teams.
Demonstrated ability to communicate and interact with business stakeholders
Demonstrated ability to translate technical knowledge into business terms
Fluency in: Machine learning tools, techniques, visual basics, and writing macros. Python object-oriented programming/development, SQL and NoSQL.
Demonstrated ability to utilize Data Mining techniques to segment/classify customers, predict likelihood of product adoption, and profile customer base from not only an algorithmic standpoint, but a conclusion and insight drawing perspective, from tools and data that do not lend themselves to algorithmic solutions is required
Can query, clean, and merge datasets from various sources
Strong Statistical and Mathematical background is required:
Math (e.g., linear algebra, calculus, and probability)
Statistics (e.g., hypothesis testing, descriptive statistics, etc
Preferred Skills and Experience:
Familiar with cloud computing in Linux environment (Azure / AWS is a plus)
Strong Business Analytics background (NPV, DCF, and Cost Benefit Analysis)
Regulated utility experience
Big data frameworks (Hadoop, Spark, Hive)
NoSQL experience
Experimental Design experience
GIS knowledge (ArcGIS is a plus)
Interactive visualization tools (Tableau / Power BI is a plus)
Knowledge of Agile frameworks
Ability to learn multiple programming languages/database engines in addition to those required above for the purposes of analyzing and using data; not software development.
Can describe machine learning tools and techniques (supervised and unsupervised) to a non-technical audience
Additional Requirements:
Candidate may be subject to background check and drug test.
Ã‚
With Regards,
Ã‚
NageeshÃ‚GÃ‚
Main:Ã‚901-313-3066
Email:Ã‚nagesh@conchtech.com
Web:Ã‚www.conchtech.comÃ‚</t>
  </si>
  <si>
    <t>Conch Technologies, Inc
4.6</t>
  </si>
  <si>
    <t>Conch Technologies, Inc</t>
  </si>
  <si>
    <t>Memphis, TN</t>
  </si>
  <si>
    <t>$94K-$153K (Glassdoor est.)</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</si>
  <si>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Acorn AI is one of the largest AI companies exclusively dedicated to life sciences. Itâ€™s built on Medidataâ€™s platform that includes the industryâ€™s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AcornAIâ€™s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Medidataâ€™s journey of powering smarter treatments and healthier people.
Solve some of the most complex problems in healthcare, translating complex data into meaningful insights
Design, develop and validate statistical models for novel medical applications. Areas of team focus include Clinical Trial analytics
Provide support functions around model-building, including data cleaning and code review
Ability to understand and peer review complex, multivariable statistical models and data analytics solutions using machine learning algorithms
Ability to work independently on complex and diverse issues and propose solutions
Bring to production developed methods and code for integration with existing/new products
Work directly with our team comprised of the brightest minds in technology, research and mathematics as well as senior interfaces from leading life sciences companies across the globe
Your Competencies:
Ability to translate business challenges into data pipelines &amp; model framework, owning and driving successful projects
Strong verbal and written communication; collaborative focus
Fluency in statistical tools and programming languages that allow you to be self-sufficient in handling data (R, Python, SQL)
Ability to apply Machine Learning techniques (classification, regressions, feature selection etc.)
Your Education &amp; Experience:
Masters or Ph.D. in Math, Statistics, Computer Science, Physics, Engineering, Bioinformatics or another quantitative field with a strong foundation in statistical methodology
2-3+ years of experience with statistical analysis in a healthcare related field
Experience with large healthcare datasets, Machine Learning techniques (classification, regressions, feature selection etc.)
Experience using Git version control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</si>
  <si>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Medidata Solutions
4.3</t>
  </si>
  <si>
    <t>Medidata Solutions</t>
  </si>
  <si>
    <t>Oracle</t>
  </si>
  <si>
    <t>Software Data Engineer - College</t>
  </si>
  <si>
    <t>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
Responsibilities
Codes limited enhancements, updates, and programming changes for portions and subsystems of data pipelines, repositories or models for structured/unstructured data.
Analyzes design and determines coding, programming, and integration activities required based on objectives and guidance from more senior project team members.
Executes established portions of testing plans, protocols, and documentation for assigned portion of application; identifies and debugs issues with code and suggests changes or improvements.
Participates as a member of a project team of other data science professionals to develop reliable, cost effective and high-quality solutions for assigned data system, model, or component.
Knowledge &amp; Skills
Using data engineering tools, languages, frameworks to cleanse, mine and explore data.
Basic understanding of NoSQL &amp; relational based systems along with complex, distributed and massively parallel systems.
Ability to apply analytical and problem-solving skills.
Ability to understand complex data structures.
Understanding of database technologies and management systems.
Understanding of database architecture testing methodology, including execution of test plans, debugging, and testing scripts and tools.
Strong written and verbal communication skills; mastery in English and local language.
Scope &amp; Impact
Collaborates with peers, senior engineers, Data scientists and project team.
Typically partners with more senior Individual Contributors.
Supports projects requiring data engineering solutions expertise.
Education &amp; Experience
Bachelor's or Master's degree in Computer Science, Information Systems, Engineering, or equivalent.
Typically 0-2 years experience.</t>
  </si>
  <si>
    <t>Corvallis, OR</t>
  </si>
  <si>
    <t>Senior Data scientist - Algorithms</t>
  </si>
  <si>
    <t>$150K-$180K (Glassdoor est.)</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</si>
  <si>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â€”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Quartetâ€™s platform.
Apply data mining and machine learning techniques to develop better personalization and recommendation for patientsâ€™ and doctorsâ€™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Masterâ€™s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</si>
  <si>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Quartet Health
3.9</t>
  </si>
  <si>
    <t>Quartet Health</t>
  </si>
  <si>
    <t>$42K-$77K (Glassdoor est.)</t>
  </si>
  <si>
    <t>The mission of Success Academies is to reimagine public education. From the classroom to the halls of government, this means finding profoundly different approaches to how we structure, implement and support schooling. We reconceive every aspect of school design, from writing rigorous new curricula to drawing regularly on the advances in technology and business that are transforming every sector except education.
Over the past decade, Success Academies has grown faster than any charter network in the nation, building a vibrant network of 47 elementary, middle and high schools. Our ~16,000 children mostly poor and minority are out-performing students at top city and suburban schools across New York State. Our goals for our second decade are even more ambitious: to grow to 100 schools and to educate 50,000 children across New York City in a uniquely holistic pre-k-12 system, bringing transformational change here and across the country. At 100 schools, we will graduate 3,000 scholars each year who are prepared to enter, persist and graduate from college and eventually to lead in business, government and civic realms.
Scaling schooling excellence as we rapidly grow is an imperative. To further position the organization to do this, Success Academies is prioritizing the continued build out of a scalable, technology enabled model for operating and managing its schools by establishing a School Management Services capability that is intended to deliver an enhanced set of services to better support our network schools. A key pillar of School Management Services is Data &amp; Analytics -- data science, analytics and reporting combined represent a critical function to enable our enterprise to be truly data-driven. An enhanced Data &amp; Analytics capability is needed to put in place a baseline of actionable management reporting that adheres to high reporting standards, generates standard and ad-hoc reporting, and performs meaningful analytics.
The Data Analyst reports to the Director of Enterprise Data &amp; Analytics.
In this role, you will:
Produce actionable data insights for our network of schools in the form of interactive dashboards and visualizations, ad hoc reports and analysis.
Act as a product manager developing expertise and a vision in one or more domains of schooling data, producing brilliant dashboards and reports while striving for continuous, iterative improvement based on research and feedback from users.
Continuously partner with Network and School-based staff to understand school and business data needs and translate those requirements into high-quality work.
Serve as a steward of data integrity, applying rigorous standards for calculation of metrics and helping to drive adoption of data governance and data security best practices.
Do the work of extracting, transforming and analyzing data with well-formed SQL queries and data and scientific libraries.
Be comfortable working in and presenting data in spreadsheets when that is the right solution.
Be a change agent and drive innovation with your own ideas.
Work in an energetic office on the waterfront in Lower Manhattan, and spend time in our network of high-performing schools where you will be able to see how your work impacts the lives of our scholars, teachers and school leaders.
Wed love to hear from you if:
You have spent 2-5 years in a similar data analytics role or have equivalent technical competence and experience in education.
Have a demonstrated passion for data and working in data-driven organizations.
Can construct elegant SQL queries and will keep profiling and optimizing them until they are as efficient as possible.
Have familiarity with data warehouse technologies and best practices.
Have experience with one or more data BI visualization tools (we are using Sisense) and/or libraries such as D3.
Have a high level of comfort using the Python scientific and data libraries, particularly Pandas (or strong familiarity with a comparable system like R, and a strong willingness to learn Python/Pandas).
Are comfortable working with ambiguity and possess the discipline to strive for simplicity, clarity and accuracy.
Possess top-notch communication skills that allow you to partner with a diverse set of stakeholders and present to executive audiences.
Are excited by the opportunity to help reimagine public education.</t>
  </si>
  <si>
    <t>Success Academy Charter Schools
3.1</t>
  </si>
  <si>
    <t>Success Academy Charter Schools</t>
  </si>
  <si>
    <t>School / School District</t>
  </si>
  <si>
    <t>$47K-$85K (Glassdoor est.)</t>
  </si>
  <si>
    <t>The Data Analyst is responsible for maintaining the integrity of the MMIS/ERP system(s) and other applications with respect to vendor data. The Data Analyst works with Supply Chain and Accounts Payable departments to ensure accurate and complete new vendor records in the system. The analyst will also manage vendor changes and maintain vendor names, physical and remit to addresses, Tax ID, among other key vendor information. The Data Analyst provides reports and is a resource for other staff members.
1. Functions as Supply Chainâ€™s primary point of contact for managing vendor information, which includes setting up new vendors in the systems and managing all vendor changes, resulting from company mergers and other restructurings.
2. Collect, compile, sort and verify the dataâ€™s accuracy or completeness before it is entered.
3. Performs data integrity tasks by locating and correcting data entry errors, or reporting them to supervisors.
4. Maintains logs of activities, completed work, and/or overall status updates. File completed documents in appropriate locations or distribute them.
5. May create or modify data bases according to the needs of the department.
6. Provides direction or assistance to users of information regarding data requirements and status of paperwork. May train other data entry employees.
7. Makes recommendations and assists in data capture, data extraction and analysis and provides reports relates to vendors.
8. Develops, maintains, or implements procedures for data entry, data cleaning, documentation and other administrative tasks.
9. May be involved in vendor credentialing processes Identifies and recommends solutions to vendor data management issues and maintains a continuous improvement outlook
Skills:Person must have an organized mind to think analytically. Pay close attention to details. Strong computer skills - heavy excel usage - running pivot tables, vlookup, etc. Strong communication skills
Education: Associates degree/Bachelorâ€™s Degree preferred
Skills:Required
HEALTHCARE
BIG DATA ANALYTICS
CRITICAL THINKING
DETAIL ORIENTATED
CODING
Additional
DATA VALIDATION
RESEARCH ANALYSIS
DATA CLEANSING
SUPPLY MANAGEMENT SYSTEMS
DATABASE MANAGEMENT SYSTEM
EXCEL
BILLING
ACCOUNTING/PURCHASING
ACCESS
HIGH RELIABILITY
SUPPLY CHAIN MANAGEMENT</t>
  </si>
  <si>
    <t>AXION Healthcare Solutions
3.6</t>
  </si>
  <si>
    <t>AXION Healthcare Solutions</t>
  </si>
  <si>
    <t>The Execu|Search Group, Prime Staffing</t>
  </si>
  <si>
    <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
We are looking for an individual to lead data science efforts which will support our strategic initiatives at scale. This is a hands-on position that will work directly with our Data, Product, Technology and business teams to bring ExecOnline's data capabilities to the next level. Ideally, this role would be based in our New York City or Washington, DC office, but we will consider remote work for the right candidate.
In this role you will:
Be a key contributor to our suite of data-driven products for customers and solutions for internal stakeholders
Be hands-on with Data Analysis and Visualization Development
Utilize statistical models to derive deeper insights from our extensive customer and participant data
Apply Natural Language Processing capabilities on unstructured data for Topic Modeling, utilized in textual data exploration, feedback insights, voice-of-customer insights, sales enablement, etc.
Leverage other Machine Learning techniques for projects including Predictive Modeling, Retention Analysis, etc.
Spearhead opportunities for Experimentation and A/B testing in the company, such as outbound email, web optimization, etc.
Work with both structured and unstructured data
Support the development of reports in Tableau
We think it's appealing because you will be able to:
Join a company focused on achieving scale with data
Work directly with Product and business teams to deliver direct impact to customers and client-facing teams
Learn on the job and be(come) an expert on executive education - then apply that expertise to make the entire system better
Green-field opportunity be a thought leader in the company on data science best practices and opportunities for applications
Are we a match?
3+ years of experience in a similar role will position you for success and have a Bachelor's degree in Analytics or related quantitative fields (statistics, Operations research, mathematics, econometrics etc.). An advanced degree is preferred.
Experience applying modelling and advanced techniques such as: significance testing, GLM/Regression, Random Forest, Boosting, Trees, text mining
Hands-on knowledge of Python/R, SQL is a must
You are excited by the challenge of developing complex data-driven solutions while delivering simplicity for the end user.
You value hard work, collaboration and the ability to strike the right balance between speed, quality and execution.
You know how to get things done and prefer pragmatic solutions to theoretical ones.
You are a "full stack" data person - you know how to work with large, messy data sets, no matter where or how they are stored OR you are up to figuring it out.
You know your math but understand that the flashiest solutions usually aren't always the best.
You have experience with some of the tools and languages we use and are excited to learn the others:
Python, R, SQL
Tableau
Jupyter Notebooks
dBeaver or equivalent
Github
Highly Desired Additions:
AWS Redshift, Snowflake Data Warehouse
Hadoop
Javascript
What you'll get:
The opportunity to join a startup on a team with high career-growth potential across the organization
A stimulating work environment working with leading-edge, highly-motivated team members
Competitive base salary
20 days paid vacation
Stock options
Highly subsidized health insurance
Opportunity to take our courses with elite business schools
2 months paid parental leave
401K with Vanguard
Commuter benefits and other perks
About ExecOnline
ExecOnline partners with top business schools, including Berkeley-Haas, Columbia, IMD, MIT-Sloan, Wharton, Chicago Booth, Stanford, and Yale to rapidly deliver online leadership development programs that generate lasting organizational impact. ExecOnline's university-certified programs in strategy, innovation, operations, and more feature dynamic content tailored to the unique corporate objectives of their clients. ExecOnline has delivered transformational leadership development experiences to more than 200 organizations and 10,000 business leaders.</t>
  </si>
  <si>
    <t>ExecOnline
4.2</t>
  </si>
  <si>
    <t>ExecOnline</t>
  </si>
  <si>
    <t>Harvard Business School, Coursera, edX</t>
  </si>
  <si>
    <t>$62K-$112K (Glassdoor est.)</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</si>
  <si>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ï¬elds such as sensor science, signal processing, data fusion, artiï¬cial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</si>
  <si>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Mteq
4.0</t>
  </si>
  <si>
    <t>Mteq</t>
  </si>
  <si>
    <t>Lorton, VA</t>
  </si>
  <si>
    <t>Harris, Fibertek</t>
  </si>
  <si>
    <t>Senior Data scientist Oncology</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</si>
  <si>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Sr.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The level of the position will be determined by the candidates experience, skills and education.
Typical Accountabilities
For our Sr. Data scientist you will typically be accountable for:
Providing advanced data science and machine learning expertise to AstraZeneca projects, researching and recommending data science solutions, and appropriately communicating with non-technical stakeholders.
Collaborating in a multidisciplinary environment with world leading clinicians, Data scientists, biological experts, statisticians and IT professionals.
Publishing your work to ensure that AstraZeneca drives the data science agenda in the pharmaceutical industry.
Education, Qualifications, Skills and Experience
Essential for our Sr. Data scientist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Desirable
PhD degree in rigorous quantitative science (such as mathematics, computer science, engineering)
Experience within the pharmaceutical industry
Outstanding communication, business analysis and consultancy</t>
  </si>
  <si>
    <t>Gaithersburg, MD</t>
  </si>
  <si>
    <t>$64K-$108K (Glassdoor est.)</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</si>
  <si>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clientâ€™s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Required Experience:
EXPERIENCE REQUIREMENT:
* Masterâ€™s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abilityâ€”or unable to useâ€”the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Brillientâ€™s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
Keyword: Data scientist
From: Brillient
Apply now</t>
  </si>
  <si>
    <t>Brillient
3.7</t>
  </si>
  <si>
    <t>Brillient</t>
  </si>
  <si>
    <t>$89K-$144K (Glassdoor est.)</t>
  </si>
  <si>
    <t>Entefyâ€™s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Weâ€™re not looking for â€œgood.â€ Entefy is on a mission to find exceptional talent. The success of our mission depends on our teamâ€™s ability to be creatively analytical, insatiably curious, and absolutely fearless in tackling big challenges.
Requirements
Masters or PhD in in Computer Science, Mathematics, Statistics, Engineering, Physics, or related field preferred.
5+ years of relevant experience.
Demonstrable proficiency in Python, Scala, SQL, or R.
Strong data visualization and reporting skills.
Expertise in extracting insights from real-world structured and unstructured datasets.
Proven track record delivering high-value, advanced analytics.
Experience leading the work of other Data scientists or analysts is preferred.
Strong communication skills
Startup agility and versatility.
Visit www.entefy.com and www.blog.entefy.com.</t>
  </si>
  <si>
    <t>Entefy
4.4</t>
  </si>
  <si>
    <t>Entefy</t>
  </si>
  <si>
    <t>$55K-$105K (Glassdoor est.)</t>
  </si>
  <si>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â€“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</si>
  <si>
    <t>Trace3
3.4</t>
  </si>
  <si>
    <t>Trace</t>
  </si>
  <si>
    <t>Irvine, CA</t>
  </si>
  <si>
    <t>World Wide Technology, Presidio, Optiv</t>
  </si>
  <si>
    <t>Principal Data scientist</t>
  </si>
  <si>
    <t>$135K-$211K (Glassdoor est.)</t>
  </si>
  <si>
    <t>At Northrop Grumman we develop cutting-edge technology that preserves freedom and advances human discovery. Our pioneering and inventive spirit has enabled us to be at the forefront of many technological advancements in our nation's history - from the first flight across the Atlantic Ocean, to stealth bombers, to landing on the moon. We continue to innovate with developments from launching the first commercial flight to space, to discovering the early beginnings of the universe. Our employees are not only part of history, they're making history.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 ce is obtained.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 U.S. Citizenship is required for most positions.</t>
  </si>
  <si>
    <t>$57K-$80K (Glassdoor est.)</t>
  </si>
  <si>
    <t>Position Summary:
The Data Engineer will be responsible for developing data and analytics platforms, develop data pipelines and architecture for cross-functional teams.
Position responsibilities:
Design and develop a modern data platform
Hands-on experience on databases such as Snowflake, S3, and Oracle
Experience in programming languages like Python, Spark, Java
Experience working in an Agile time, basic knowledge of Agile/Scrum is a must-have
Strong Analytical skills and Critical thinking.
Knowledge of streaming tools such as StreamSets
Assists with the development of requirements and design specifications for new projects.
Contributes to analyzing defects &amp; product support for the resolution.
Identify, analyze and present the latest industry innovations and implementations in the workspace.
Knowledge, Skills &amp; Abilities Required:
Bachelor's degree in related area (Computer Science, Information Systems, Engineering) or an equivalent combination of education and experience.
4+ years Design, testing and applications development experience in Data management
2+ years of experience building Data Hub solutions
Having an open mindset to learn new things and adapt to changing priorities
Strong communication skills</t>
  </si>
  <si>
    <t>Saama Technologies Inc
3.5</t>
  </si>
  <si>
    <t>Saama Technologies Inc</t>
  </si>
  <si>
    <t>Campbell, CA</t>
  </si>
  <si>
    <t>Accenture, Deloitte, IBM</t>
  </si>
  <si>
    <t>Data scientist - Alpha Insights</t>
  </si>
  <si>
    <t>$129K-$215K (Glassdoor est.)</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</si>
  <si>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worldâ€™s most challenging economic problems. Our work spans across markets and industries, from insurance and securities to private investments and new ventures.
The Alpha Insights team at Two Sigma is looking for an entrepreneurial Data scientist to contribute to its data-driven investment initiatives. Alpha Insights crowdsources the worldâ€™s investment insights and through such data creation we are an integral part of Two Sigma investment management process. We interact with people external to the firm to collect and analyze their investment insights through our web and mobile products.
Data science in Alpha Insights has 3 missions: (1) make relevant data and metrics accessible to the team (2) perform analyses to guide business and product decisions and (3) build data-driven features that power our products.
You will take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data-driven decision making
Own data-driven product components (e.g. ranking and recommendation algorithms)
You should possess the following qualifications:
3-5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think 'outside the box'
Strong data transformation skills (e.g. using Pandas, R,)
Software engineering skills in at least one imperative programming language
Communication skills to explain metrics/analyses to members of management, engineering, product and business teams.
Prior experience in finance is not required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sick days, and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</si>
  <si>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</si>
  <si>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Two Sigma</t>
  </si>
  <si>
    <t>Associate Principal Scientist, Pharmacogenomics</t>
  </si>
  <si>
    <t>$63K-$127K (Glassdoor est.)</t>
  </si>
  <si>
    <t>Job Description
Translational Medicine group at AstraZeneca is looking for a highly motivated scientist with experience in development of molecular assays and expertise in cutting-edge technologies in pharmacogenomics. Successful candidate will oversee the development and implementation of technologies and molecular assays to support drug development. The scientist will carry out studies using various NextGen sequencing, RNAseq, qRT-PCR and microarray platforms to support pre-clinical and clinical studies during various stages of drug discovery and development. The ideal candidate will have experience developing assays intended to be used as an in vitro diagnostic (IVD) and have a clear understanding of the requirements for IVD assay development. The scientist will interface with drug discovery and development project teams to support their experimental needs, prepare and present results, summaries to project teams and for internal reviews.
Requirements
Ph.D. in molecular biology or related field with at least 5 years of experience in molecular biology
Minimum 5 years of wet-lab experience developing and implementing technologies and molecular assays
Extensive biochemistry and molecular biology experience
Strong theoretical and practical understanding of nucleic acid analysis
Extensive experience developing and implementing genotyping and gene expression assays.
Extensive experience in various genomic technologies such as NGS, RNAseq, microarrays and qRT-PCR, as well as working with a variety of analytical platforms and instrumentation
Experience developing assays intended to be used as an in vitro diagnostic (IVD) and have a clear understanding of the requirements for IVD assay development.
Familiarity with next generation sequencing data generation and analysis
Familiarity with drug development process
Experience in working independently and collaboratively in a matrixed environment
Strong written and oral communication skills
Experience in project management in a cross functional environment and ability to manage multiple projects simultaneously
Responsibilities
Develop, validate and implement molecular assays to support various drug discovery and development projects.
Manage studies working closely with the genomics group, CROs, project teams and bioinformatics to deliver biomarker data to support programs.
Interface with internal functions and external companies to provide technical guidance in the development of IVD as needed.
Lead the evaluation, validation and implementation of novel technologies and capabilities both internally as well as at CROs
Evaluate CRO capabilities and perform pilot studies to assess capabilities and quality
Perform analysis of data and summarize results from experiments performed as required
Present key results at group meetings and to project teams, governance bodies and stake-holders
AstraZeneca is an Equal Opportunity Employer and does not discriminate on the basis of race, color, religion, gender, age, national origin, disability, veteran status, or any other characteristic protected by federal, state or local law.</t>
  </si>
  <si>
    <t>Data scientist - Systems Engineering</t>
  </si>
  <si>
    <t>$50K-$89K (Glassdoor est.)</t>
  </si>
  <si>
    <t>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dayâ€”working for a safer, healthier, and more
secure nation and world.
The System Engineering Analytics Department is seeking a motivated, creative Data scientist to apply cutting edge tools and techniques to challenging problems facing the US government. This position offers the opportunity to combine systems Engineering with Data Analytics to build end to end data analytic pipelines. You will have the opportunity to learn from seasoned data professionals in a fast paced and dynamic atmosphere. You will have the opportunity to make strategic differences and have real long-term impacts on some of the most challenging problems in the government space.
Our employees are expected to work on multiple projects, cross pollinate ideas across the government, and continuously learn. We are truly an interdisciplinary department that thrives on having a large toolbox to support data/model driven decision making. We value people who bring a positive outlook and an eagerness to learn new skills.
Our department works to solve problems in the public interest, in partnership with the numerous government branches. We also actively conduct independent research of interest in support and conjunction with government and academia partners. Once established, new members of our department have latitude to work on projects of interest to them.
MITRE is a not-for-profit organization that operates research and development centers sponsored by the federal government. We currently operate federally funded research and development centers for Defense &amp; Intelligence, Aviation, Civil Agency Modernization, Homeland Security, US Courts, and Cybersecurity. We offer exceptional benefits, strongly support policies that promote work/life balance, and operate an extensive internal research &amp; development program.
The successful candidate will:
â€¢ Be passionate about applying data analytics to real world problems.
â€¢ Have an innate curiosity and interest in developing research questions and testing hypotheses with open ended tasking.
â€¢ Work with a spectrum of government sponsors to gain understanding of their challenges, evaluate possible solutions and conduct insightful, actionable analyses.
â€¢ Support the development and application of a variety of analytical models to sponsor challenges, with a willingness to adapt and learn.
â€¢ Present results in an intuitive, actionable manner that can be understood by all sponsor audiences, regardless of technical expertise.
Basic
Qualifications:
Bachelor's Degree in Computer Science, Computer Engineering,
Mathematics, Statistics, Systems Engineering, Software Engineering, or
related field
At least 1 year of professional experience
Required
Qualifications:
Must be a U.S. citizen with ability to possess and
maintain a DoD clearance
Proficiency in use of Microsoft Office including
Outlook, Excel, and Word
Must have demonstrated proficiency and strength in
verbal, written, PC, presentation, and communications skills
Demonstrated ability to manipulate large datasets
Experience with analytic tools such as Python, SAS,
MATLAB, JavaScript, R, Java
Data Visualization tools such as Tableau, OBIEE, C#,
JQuery
Ability to formulate complex algorithms and process to
solve complex data problems
Preferred
Qualifications:
Advanced degree in technical field of study
Candidates that possess a current/active US Government
clearance are preferred
Undergraduate research experience is a plus
Academic/ project experience working with
databases (e.g., Oracle, MySQL, SQL Server, MongoDB)
Software Development experience in a shared
environment leveraging tools such as GIT
MITREâ€™s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MITREâ€”and make a difference with us. For more
information please visit https://www.mitre.org/careers/working-at-mitre.
U.S Citizenship is required for most positions.</t>
  </si>
  <si>
    <t>$71K-$124K (Glassdoor est.)</t>
  </si>
  <si>
    <t>Overview
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
This is a great opportunity for someone who wants to learn all aspects of business as he/she will support our product, sales, leadership and marketing teams with insights gained from analyzing company and external data.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
Responsibilities
Research and develop statistical and machine learning methodologies to solve complicated business problems
Work with stakeholders to identify opportunities by leveraging large data sets to drive business decisions. Collaborate with sales, marketing and senior executive teams for model development
Strong communication skills and ability to clearly present ideas and technical findings to key decision makers
Qualifications
Knowledge of statistical and machine learning techniques in regressions and classifications such as generalized linear models, classification trees, Random Forest, XGBoost, SVMs etc. Industry experience in such areas a definite plus.
Knowledge of stochastic process in terms of transaction matrix and equilibrium distribution, etc.
Experience in R, Python, and SQL, etc. and in variable selection and dimension reduction skills such as LASSO and PCA
Strong problem-solving skills with an emphasis on financial risk management in sales and marketing predictive analytics
Unsupervised learning experience such as k-means, hierarchical clustering, Bayesian network etc.
Excellent written and verbal communication skills for coordinating across teams
Graduate degree in Statistics, Data Science, Applied Math, Operations Research, Computer Science or other areas in STEM. Exceptional candidates with undergraduate degree will be also be seriously considered.
About Strategic: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
Please mark @talent.icims.com as a safe sender to ensure recruiter emails don't go to spam</t>
  </si>
  <si>
    <t>Strategic Financial Solutions
4.0</t>
  </si>
  <si>
    <t>Strategic Financial Solutions</t>
  </si>
  <si>
    <t>Consumer Product Rental</t>
  </si>
  <si>
    <t>National Debt Relief, Freedom Financial Network</t>
  </si>
  <si>
    <t>$69K-$121K (Glassdoor est.)</t>
  </si>
  <si>
    <t>DS/ML stack:
Languages: Python, Spark, SQL
Algorithms: Classifications, Regressions, Neural Networks, Time series, Graphs
Infrastructure: AWS (EMR, EC2, S3, etc)
Visualization: Tableau or similar
What will you do?
Develop and/or use various algorithms to build predictive models within a healthcare (e.g. risk of readmission to hospital).
Collaborates with business &amp; product teams to understand their problems and goals, develop predictive modeling approaches, statistical analysis, data reports and performance metrics.
Performs analyses of structured and unstructured data to solve multiple and/or complex business problems using advanced statistical techniques and mathematical analyses and broad knowledge of the organization and/or industry.
Use strong knowledge in algorithms and predictive models to investigate problems, detect patterns and recommend solutions.
Use strong programming skills to explore, examine and interpret large volumes of data in various forms.
Comfortable reading academic oriented literature and collaborating with subject matter experts to inform better predictive models.
We are looking for someone with:
3+ yearâ€™s professional experience as a Data scientist or machine learning engineer
1+ yearâ€™s professional experience working with big data and relational databases
Strong hands-on modeling experience building predictive models
Strong knowledge of advanced applied data science (machine learning, neural networks, etc.), mathematical modeling, computational, statistical, data mining techniques (regression, decision trees, clustering etc.), and dimensionality reduction techniques.
Strong experience with data manipulation, analysis and visualization.
Strong experience mentoring junior colleagues
Advanced degree in physics, applied mathematics, statistics or a related field is preferred
Healthcare industry experience is a plus
About Signify Health
Signify Health partners with leading health plans, healthcare providers, biotechnology and pharmaceutical companies, and technology companies to improve the quality of life by providing comprehensive care where and when it's needed most. In addition, Signify Health delivers software and services that enable payers, employers and at-risk providers to organize and finance healthcare delivery around a patientâ€™s episode of care.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delivers its services to partners at more than 1,000 healthcare locations nationwide and serves well over one million health plan members each year, providing health risk evaluations, complex care management, outcomes-based pharma services, and specialized medical services in the home and other convenient locations. Signify Health has multiple offices in Texas with additional locations in Connecticut, New York and South Dakota. To learn more, please visit www.signifyhealth.com.</t>
  </si>
  <si>
    <t>Remedy BPCI Partners, LLC.
3.4</t>
  </si>
  <si>
    <t>Remedy BPCI Partners, LLC</t>
  </si>
  <si>
    <t>Norwalk, CT</t>
  </si>
  <si>
    <t>Healthfirst (New York), naviHealth</t>
  </si>
  <si>
    <t>$150K-$238K (Glassdoor est.)</t>
  </si>
  <si>
    <t>Position Overview
The Climate Corporation is looking for an innovative Principal Data scientist to lead the development and implementation of core AI solutions to impact the operations and foundations of The Climate Corporationâ€™s Science at scale. Working with engineering and scientific leaders, you will set the strategic direction of productizing large scale scientific problems that inform our products and programs. The problems of scaling Agronomic Science via ML and DL are complex and challenging, and you will be leading excellence in Climateâ€™s productization strategy. You will need to adopt an architectural vision and work with Machine Learning Engineers and Data scientists in our team to accelerate the deployment and quality that our growers and enterprise receive. This is a cross-functional role in which you will collaborate with AI Researchers/Engineers as well as Data Engineers. We will remind you that you can do all this while having fun.
What You Will Do:
Architect and lead the tactical implementation on the productizing AI frameworks at scale informing Climate and Bayer products and programs
Provide strategic direction to accelerate the deployment of scientific innovation into efficient and robust ML/DL pipelines
Set the standards that take ML/DL capabilities to the next level at Climate and translate them into actionable projects shooting for operationalization excellence
Starting from ambiguous problem definitions, discover new business opportunities and implement optimal and scalable solutions that leverage multiple methodologies, technologies, and skill sets
Mentor and coach a team of talented Data scientists and machine learning engineers to adopt an MLOps mentality that empowers the rest of the organization
Build trusted partnerships across the company. Enable functions by supporting them and leading new AI capabilities for the entire company
Required Qualifications:
Advanced degree in Statistics, Data Science, Computer Science, Math, Engineering, or other quantitative discipline
7+ years experience as a technical leader with exceptional hands-on experience in building AI capabilities
2+ years experience leading the execution of data-intensive projects in a cross-functional setting
Demonstrated experience implementing AI solutions working with a wide-array of data science and engineering infrastructure and relevant cloud solutions
Expert adopter of CD4ML to ensure quality in the ML/DL process
Natural team player and focused on customer needs
Preferred Qualifications:
In-depth knowledge of AI technologies and capabilities
Experience translating scientific frameworks into scalable AI solutions
Experience with MLOps best practices, tooling, and infrastructure
Interested in understanding Agronomic Science, Imagery, and Geospatial frameworks to investigate how it can be translated into scalable Data Science to better serve our customers and enterprise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t>
  </si>
  <si>
    <t>The Climate Corporation
3.2</t>
  </si>
  <si>
    <t>The Climate Corporation</t>
  </si>
  <si>
    <t>Granular, Intuit, John Deere</t>
  </si>
  <si>
    <t>$77K-$132K (Glassdoor est.)</t>
  </si>
  <si>
    <t>Crossix is seeking intellectually curious, resourceful, and collaborative Data scientists to join our Advanced Analytics team. This is an excellent opportunity to help us build the technology and data science products that power our business and be at the forefront of innovation in the healthcare technology space.
The team is guided by its core values as it works to solve the most challenging problems in healthcare data and analytics:
Singular Focus
Speed
Humility
Ownership
Challenge
What You'll Do
Apply machine learning, data mining, and statistical analysis techniques to large health and consumer data sets to build new products and methodologies
Collaborate closely with a team of Data scientists, product managers, and executives to discover and deliver product offerings from prototype to massive scale
Rapidly build prototype product solutions, communicate findings, and iterate
Explore and find meaning in high volumes of data to evaluate data quality and extract actionable insights that will help drive business decisions; execute data querying, data cleansing, and experiment design
Draw from prior experience and technical expertise to identify product improvements and inform testing plans; break overall objectives down into underlying problems that can be prioritized and solved
Master core parts of the Crossix technology platform. Technologies include Spark, SQL, Python, R, AWS, and proprietary data mining software
Work with engineering and development teams to improve and implement features in Crossix's platform
What You've Done
Graduate level degree in quantitative discipline with at least 2 years of work experience; 6+ years of relevant post-collegiate work experience without graduate degree
Advanced knowledge and professional experience in statistical modeling, machine learning and data mining
Strong problem-solving skills with an emphasis on product development
Strong hands-on coding skills in statistical modeling programming languages such as R and Python
Advanced SQL skills; expertise in best practices and tools for interacting with large data sets
Experience with AWS for data-warehousing and processing is a plus
Excellent written and verbal communication skills
Who You Are
Have a desire and preference for working in a fast-paced, entrepreneurial environment
Enjoy having clear ownership of a goal even if the path to get there is not entirely clear
Have a curiosity to figure out new problems
Are humble and truly think about the success of the group before your own contribution
Are comfortable challenging existing norms, thinking and teammates, always doing so respectfully
About the Team â€“ Crossix is the market leader in delivering hard-to-come-by insights that enable healthcare marketers to plan, measure, and optimize their marketing campaigns with confidence. Using our own proprietary technology and network of health and non-health data, our analyses pinpoint the tactics, programs, and channels that improve performance and boost sales, enabling better healthcare communications. And we do it all while protecting consumer privacy.
Leadership â€“ With decades of combined experience and an unrivaled track record of healthcare innovation, our leadership team sets the standard for us. Their knowledge and expertise continually challenge us and the industry â€“ through their work, their speaking engagements at conferences and their thought leadership published in the top industry publications.
Culture â€“ We know that our employees set us apart. Along with competitive salaries and benefits, we invest in creating compelling opportunities for professional development and career growth. We also believe that diversity is essential to building an environment where everyone can feel they belong. We're continuously building an inclusive company where everyone feels welcome and heard. Come join our rapidly growing team!
We are an equal opportunity employer and welcome all qualified applicants regardless of race, color, religion, sex, gender identity, sexual orientation, marital status, ancestry, national origin, age, disability, genetic information, or veteran status.</t>
  </si>
  <si>
    <t>Crossix Solutions
3.5</t>
  </si>
  <si>
    <t>Crossix Solutions</t>
  </si>
  <si>
    <t>Data Engineer - Consultant (Charlotte Based)</t>
  </si>
  <si>
    <t>$59K-$112K (Glassdoor est.)</t>
  </si>
  <si>
    <t>Do YOU love working with Data in machine learning, real-time analytics, or Big Data in a Cloud environment? Do you find that you want to choose other technologies but work for a vendor that limits the options that you can recommend? We are looking for a Data Expert to help us help our clients evaluate and implement big data and advanced analytics solutions in the Cloud. At Clarity Insights, we only provide Data &amp; Analytics expertise. Itâ€™s all weâ€™ve ever done and we love specializing in it and working on hard problems.
Clarity Insights is the largest independent professional services firm focused exclusively data analytics solutions. Our Data Engineering practice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Data Engineer for Clarity Insights you will not only be building data pipelines to efficiently and reliably move data across systems, but also building the next generation of DW/Big data solutions to enable us to take full advantage of this data. In this role, your work will broadly influence our clientâ€™s data consumers and analysts. You will get the opportunity to work with focused and scaled objectives at high profiled clients that have some of the most challenging problems to take on.
Responsibilities
Hands-on self-directed engineer who enjoys working in collaborative teams.
Develops highly scalable, end to end process to consume, integrate and analyze large volume, complex data from sources such as Hive, Flume or Kafka.
Integrate datasets and flows using a variety of open source and best-in-class proprietary software.
Profile and analyze complex and large datasets.
Collaborate and validate implementation with other technical team members.
Coordinates and leads internal meetings.
Basic Qualifications
Bachelors Degree and 3+ years of work experience
Experience building processes around data transformation, data structures, metadata, dependency and workload management with object-oriented scripting languages such as Python or other object-oriented/object-function languages (such as Java, C++ or Scala) is required.
Strong SQL experience analyzing, transforming and integrating high volume, complex data sources with considerations for accuracy and efficient performance.
Experience transforming data out of and into Hadoop/Hive is preferred.
Fluency in Linux development and common development-related configuration tasks.
Demonstrated experience implementing custom ETL solutions in Data Warehousing environments.
Expertise creating efficient data structures with considerations for distribution, segmentation, colocation, etc., for ELT and analysis access paths; understanding of data management concepts such as 3NF, Dimensional, Data Vault, NoSQL/Key-value and their applications for data management and analysis.
Ability to analyze high volume data against business requirements to identify deliverables, gaps and inconsistencies.
Passion to build business driven, data solutions regardless of technology.
Excellent communication skills with the ability to identify and communicate data driven insights and technical approach.
Ability to contribute independently and self-manage delivery in a collaborative environment.
(Some travel required - 10-20%)
Why Clarity Insights, Why Consulting and Why Now?
We donâ€™t try to be everything to everybody all the time. We specialize in Data &amp; Analytics and will remain a platform and tool agnostic company so you can grow technically throughout your career. It sounds ridiculous but you actually need to be 100% technical and 100% business with strategy because we donâ€™t hire non-communicative robots who have a one size fits all approach. We often could speak to a CFO or Head of Underwriting about a business or finance problem, and based on the need for real-time and affordable scalability, we can outline â€“ in terms they can understand â€“ why they should think about a cloud solution for big data and analytics. If we step across to the DevOps lab, we can easily pick up on a conversation about Apache committers, OSF, full stack development, microservices, containers and much more. Weâ€™re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hereâ€™s a suggestion â€“ if you LOVE Cloud Computing for Big Data and/or Advanced Analytics, Machine Learning, etc we should talk.
Clarity Insights is an Equal Employment Opportunity Employer. We believe in treating each employee and applicant for employment fairly and with dignity.
GLDR</t>
  </si>
  <si>
    <t>Data Analyst 1, full-time contract worker for up to 12 months</t>
  </si>
  <si>
    <t>$35K-$65K (Glassdoor est.)</t>
  </si>
  <si>
    <t>Purposes
In addition to your application, please follow the instructions &amp; complete the a SQL assessment accessible through this link:
https://bit.ly/sql-test-church
The purpose of the Family History Department is to create inspiring experiences that bring joy to all people as they discover, gather, and connect their familyâ€”past, present, and future. Our quality standards guide the way we work. They are: inspiration, trust, kindness, effectiveness, and simplicity.
If our purpose statement and quality standards are something you believe in, we invite you to apply for this position. One of the expectations of employment in the Family History Department is a willingness to do Family History research and help others do the same.
Provide department leadership with reliable data from trusted source systems that will empower and influence key decision making. The incumbent will initiate queries on the database using different manipulations to obtain the information needed. With this data the analyst will need to interpret this information, translate it into a more usable format, and then communicate the findings to management. Incumbent will also manipulate data to include feedback from other parties. Much of the data this position works with is of a sensitive nature and must be safeguarded. The demands of this position require the incumbent to have an intuitive understanding of the systems worked with as well and the ability to develop innovative solutions to complex problems. This positionâ€™s customers demand timely and accurate data.
Incumbent may also be asked to participate in contract and compliance administration activities as described below.
Responsibilities
Conducts analysis of database and information for legal research purposes.
Ensures the accuracy of the information received, validates data quality, including sources, reliability completeness, validity and uniqueness to maintain the integrity of the process.
Works with and educates customers on research results.
Instructs employees concerning database content, interrelationships on database, interpretation of reports, and so forth. Incumbent must be able to teach the level of the customer, even on highly technical issues and be viewed as an ally.
Restructures data into usable formats (Excel, Pdf files, etc.) for customers.
Interfaces with work team to ensure that everyone has understanding of database processes to complete their work assignments.
Channels the data to where it is needed, builds queries, and completes quality assurance.
Builds data and reports that enables business leader to make informed decisions.
CONTRACT ADMINISTRATION: Supports supervisor with administering standard contract terms and ensuring compliance with standard contract conditions, rights, and obligations for archive agreements and projects. Assists in coordinating and confirming agreement to amendments. Processes executed contracts to manage tracking of terms through electronic document management systems.
COMPLIANCE ADMINISTRATOR: Applies standard rules that ensure business is conducted in full compliance with all applicable national and international laws and regulations for the purposes of managing risk.
Qualifications
Education and Work Experience: BS/BA Degree in Mathematics, Statistics, Data Science, or a related field plus a minimum 0-2 years performing single system data validation, quality assessments, and configuration of reports OR no degree w/6 yearsâ€™ experience performing single system data validation, quality assessments, and configuration of reports.
Writing of queries, and reports, using SQL
Advanced MS Office Product Suite skills, specifically Excel and Access.
Knowledge of database design principles.
Understanding of ETL (Extract, Transform, Load).
Experience in business requirement gathering and process improvement analysis.
Seeing and understanding the story the data tells.
Works with minimal oversight and meets established deadlines
Delivers defined projects with moderate oversight
Problem solving, debugging/troubleshooting and the designing and implementation of solutions to complex issues.
Thrive in both team environment and as an individual contributor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#LI-EW1
]]&gt;</t>
  </si>
  <si>
    <t>$79K-$147K (Glassdoor est.)</t>
  </si>
  <si>
    <t>WHO WE ARE
NCSOFTÂ® established in 1997 and headquartered in Seoul, South Korea, is one of the leading gaming publishers in the world. At NCSOFT West, we develop new games, manage our existing game portfolio, initiatives and game services across the Americas, Europe, Australia and New Zealand. Together we operate many of the most successful and influential massively multiplayer online games in the industry, welcoming hundreds of millions of players daily into exciting living worlds for extraordinary adventures.
We are looking for a savvy Data Engineer who is eager to continually improve their skills, learn new technologies and is willing to take initiative beyond basic responsibilities
WHAT YOU'LL DO
As a Data Engineer, you'll be responsible for gathering and collecting data, storing it, doing batch processing or real-time processing on it, and serving it to Data scientists and data analysts to easily query.
RESPONSIBILITIES:
Understanding data source (10%)
Develop data processes for construction, mining, and modeling that are delivered to the data analyst/science team (30%)
Create large data warehouses by running some ETL (Extract, Transform and Load) that is used for analysis by the analyst/scientists (30%)
Install continuous pipelines of huge pools of filtered information so that data analyst/scientists can pull relevant data sets for their analyses (20%)
Develop, construct, test and maintain architectures such as databases and large-scale data processing systems (10%)
REQUIREMENTS:
BS in Computer Science or equivalent experience
3+ years of day-to-day working experience as data engineer
Experience with object-oriented and functional programming languages: Python, Scala etc.
Experience with RDBMS (MS-SQL, MYSQL etc.) and NoSQL (MongoDB, DynamoDB etc.)
Experience with Big Data query and application knowledge: Hive, Impala, Fluentd, Spark, Sqoop, Pig etc.
Experience with ETL and data integration tool : Airflow, Informatica PowerCenter
Experience with AWS cloud services: EC2, S3, EMR, Glue, RedShift, Athena etc.
Proficiency in general database administration concepts and efficient query writing
Excellent verbal and written communication skills
This is a full time, on-site position at our office in Aliso Viejo, CA. A casual, friendly work environment, a comprehensive benefits package, a competitive salary, and more are all part of what makes NCSOFT West a great place to work.</t>
  </si>
  <si>
    <t>Aliso Viejo, CA</t>
  </si>
  <si>
    <t>Scientist, Immuno-Oncology</t>
  </si>
  <si>
    <t>Site Name: USA - Massachusetts - Cambridge
Posted Date: Mar 24 2020
Are you energized by a challenging role in immuno-oncology, where scientific demand is driving team growth? If so, this Scientist would be a great opportunity to consider.
The Immune Biology Group within GSKs Immuno-Oncology &amp; Combinations Research Unit (IOC RU) is seeking a scientist with experience in oncology or immunology to join our team.
In this role, you will be responsible for conducting innovative research designed to identify and validate immune-based therapies for cancer.
Responsibilities include:
Deliver critical path biology results to support GSKs pipeline of diverse cancer immunotherapies from early discovery to first-time-in-human commitment.
Establish and expand internal wet lab capabilities at a growing GSK site.
Actively participate in building and maintaining drug discovery relationships with partners in Oncology and other business units.
Work within a dynamic and collaborative environment to deliver high-quality scientific data packages to meet experimental and organizational goals.
Why You?
Basic Qualifications:
We are looking for a professional with these required skills to achieve our goals:
Bachelors degree in biology, immunology or related field with 3+ years of experience.
Strong scientific background in immunology or oncology research, with a focus on bioassay development to functionally characterize biologics and/or small molecules.
Demonstrated hands-on ability to conduct and analyze experiments to investigate mechanisms of action for multiple drug candidates and their combinations.
Ability to interpret data clearly both verbally and in documents and present results in an organized and concise manner.
Strong communication skills and open-mindedness to conduct research in a cross-functional team environment.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Masters degree in biology, immunology or related field.
2+ years pharmaceutical or biotechnology industry research experience working in matrixed drug discovery project teams.
Research expertise in immunology with focus on functional characterization of T and/or myeloid cells.
Demonstrated ability to design and execute research projects independently.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</si>
  <si>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</si>
  <si>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GSK</t>
  </si>
  <si>
    <t>Brentford, United Kingdom</t>
  </si>
  <si>
    <t>Pfizer, AstraZeneca, Merck</t>
  </si>
  <si>
    <t>$119K-$187K (Glassdoor est.)</t>
  </si>
  <si>
    <t>At Factual we love all things data! Our mission is to organize and optimize the world's location information. As a Data scientist, you will have the opportunity to shape and influence the direction of our products and propel the growth of our business. You will collaborate with a diverse team of software engineers and data analysts to optimize our current machine learning models and pipelines while also developing creative, data-based solutions. You will be working on many different projects, ranging from scoring the popularity of a place at a given time to pairing anonymized geolocation data with real-world place visits.
About you:
You are passionate about using your programming, data wrangling, and analytical expertise to drive product and business decisions. You are a skilled communicator that will provide thought leadership on metrics, features, and products to teams across the company. You have strong engineering experience and enjoy working in a rapidly changing environment. And most of all: you ship.
What you'll do:
Build models to solve a wide range of location data problems
Design experiments and work with fellow engineers to ensure thoroughness and correctness on a variety of analyses
Use and commit to our data processing software and frameworks
Author specification and lead technical projects
Propose creative strategies based on data-driven insights
What we're looking for:
4+ years of industry experience maintaining production machine learning pipelines and using data science to solve business problems
Deep understanding of machine learning concepts and algorithms - particularly classification, clustering, and supervised learning.
Expertise with Python/Scala/Java
Familiarity with distributed programming with Spark or MapReduce
Applied knowledge of Statistics (we really value people who can handle uncertainty and variance)
Willingness and ability to wrangle messy data
An advanced degree in a quantitative field (Math, Statistics, Computer Science)
Excellent oral and written communication skills
Cover letters will be greatly appreciated! Thanks!</t>
  </si>
  <si>
    <t>Factual
4.3</t>
  </si>
  <si>
    <t>Factual</t>
  </si>
  <si>
    <t>Foursquare</t>
  </si>
  <si>
    <t>Products Data Analyst II</t>
  </si>
  <si>
    <t>$90K-$157K (Glassdoor est.)</t>
  </si>
  <si>
    <t>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workersâ€™ compensation insurance.
TriNet has a nationwide presence and an experienced executive team. Our stock is publicly traded on the NYSE under the ticker symbol TNET. If youâ€™re passionate about innovation and making an impact on the large SMB market, come join us as we power our clientsâ€™ business success with extraordinary HR.
#LI-VB1
Job Summary/Overview
As a Data Analyst in the Products Organization, you will promote leveraging data and metrics to support the full product lifecycle from discovery through adoption and beyond. â€¯This is a â€˜hands onâ€™ role and will require responsibility for all aspects of delivery (e.g. developing custom reports and dashboards) and engagement across the enterprise data community to partner on data and solutions. Skills in joining diverse sets of data from a variety of sources will be critical.
The products data analyst will support a variety of data use cases, from defined dashboards and scorecards, to data-as-a-service, to ad-hoc analysis requests. One key set of customers are Product Managers who need support to collect the right analytics, manage data privacy constraints, analyze data, plan live data tests, and interpret the results. This will include tasks such as creating time series, correlating events and variables, and building predictive models. Theyâ€™ll also need dashboards and scorecards to assess product health and trends from reliable, consistent data sources. Youâ€™ll help generate and evolve key metrics and trending indicators to support product assessment. Youâ€™ll also be responsible for creating and maintaining organizational level dashboards and scorecards in partnership with the corporate data community.
The ideal candidate is self-driven, thrives on new problem spaces, can connect data and business problems. You love using data to tell a story and excel at turning data into visual pictures. You have a skeptical eye that always wants to see the data behind the answer and youâ€™re the first one to think about outer join relevance, however you also have a positive attitude and the confidence to keep digging.
Key to your success will be your ability to partner with product managers and TriNetâ€™s diverse data community to drive solutions. You will leverage and share tools, data sets, and insights to help build up the data practice within the Products Team and across TriNet.
Essential Duties/Responsibilities
â€¢ Responsible for gathering and assessing product information needs and preparing data requirements
â€¢ Guide key business strategy and product decisions through the end-to-end formation and ownership of advanced data analysis
â€¢ Work closely with various product teams to clearly define problem statements and success metrics
â€¢ Identify appropriate data sources to address problem statements; develop new sources when needed; join diverse data sets, creating co-relations and structures to yield powerful insights
â€¢ Collect, record, sanitize, and analyze data using best-in-class practices
â€¢ Collaborate with internal and external partners to design and perform experiments (including product discovery experiments) and follow through with validation of results against hypotheses
â€¢ Deduce meaningful insights from data analysis, and translate into easily interpretable but powerful data visualizations; synthesize learnings to create standardized data collection and analysis approaches and build a library of referenceable data visualizations
â€¢ Educate product managers and internal partners about data analysis techniques and processes; become a â€œdata librarianâ€ of sorts, to act as the go-to person for Product Managers to understand what data is available across the organization, and for partners to understand what data is available from products
â€¢ Partner across organization to develop procedures for collecting, recording, analyzing, and communicating data
â€¢ Provide User Training with key constituents to drive adoption of data methods, tools, and practices
Job Requirements &amp; Qualifications
â€¢ Thorough understanding of data models and data modeling concepts
â€¢ Familiarity with utilizing different types of data, including clickstream data, usability data, and/or other behavioral data
â€¢ Excellent communications and presentation skills with ability to adjust communication styles depending on type of target audience
â€¢ Exceptional skills in creating data-based visualizations
â€¢ Exceptional teaming skills and ability to excel in matrix work environment where requirements can be often ambiguous
â€¢ Ability to handle moderately complex projects involving integration with diverse technologies and data sets
â€¢ Ability to work, collaborate, and lead cross-functional teams to support deadlines
â€¢ Ridiculous Excel and/or SQL skills
â€¢ Working knowledge of Tableau, R, Erwin, ETL, Oracle, MongoDB, and SAS platform, or similar data-related experience
â€¢ Strong aptitude for learning new technologies
Work Environment/Other Info
â€¢ Bachelor's or Master's degree, preferably in Statistics, Economics, Operations Research, Data Science, or equivalent
â€¢ 4 years of experience driving results through data in a complex data-rich environment
â€¢ Demonstrated operational acumen a plus
â€¢ Experience in products-driven environment a plus
â€¢ Mathematics or Statistics background a plus
â€¢ Experience analyzing clickstream and usability metrics a plus
â€¢ Possesses a keen style of communication and presentation in order to translate the data effectively to all team members.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
Please Note: TriNet reserves the right to change or modify job duties and assignments at any time. The above job description is not all encompassing. Position functions and qualifications may vary depending on business necessity.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t>
  </si>
  <si>
    <t>TriNet
3.3</t>
  </si>
  <si>
    <t>TriNet</t>
  </si>
  <si>
    <t>Dublin, CA</t>
  </si>
  <si>
    <t>Paychex, Insperity, ADP</t>
  </si>
  <si>
    <t>Lead Data Analyst</t>
  </si>
  <si>
    <t>$32K-$62K (Glassdoor est.)</t>
  </si>
  <si>
    <t>JOB DESCRIPTION:
Signpost is looking for a Lead Data Analyst to join our team! This is a senior position reporting to the Senior Director of Data and Architecture who will work closely with Sales Operations, Customer Service Operations, and Finance.
Signpost is a rapidly growing startup that helps local businesses succeed by automating as much of their marketing as we can. We're solving a big problem in a huge market and we're backed by some of the smartest investors out there, including High Bar Partners, Georgian Partners, Google Ventures and Spark Capital. We need talented, passionate and disciplined leaders who are looking for a challenge worthy of them at a place where they can learn, grow, and have real ownership.
Our people are our most important asset, and we're assembling a team of strategic and critical thinking power houses that can work directly with our executive team on business operations, strategy and data analysis.
Who you are:
Obsessed with driving business insights from data
Can develop strategies and the roadmap to get us there
Are looking for a job that is high impact and fast paced and gives you exposure across the entire company
Want to contribute as a visionary, working with sales, account management, product management, engineering, and finance on delivering long-term results and solutions
What you'll do:
Set up process to track, monitor and analyze the key drivers of the business
Regular reporting of leading and lagging indicators against targets
Develop insights and recommend actions
Conduct deep dive analytical projects based on insights
Track and report on company KPI's vs. financial plan
Communicate financial trends with Executives and relevant stakeholders
Develop materials for Board of Director meetings
Drive productivity enhancements and efficiencies in our revenue organization
Develop and maintain variable compensation plans
Project manage process improvement initiatives
Collaborate with other departments (finance, marketing, engineering, product, etc.) to optimize processes
You should have:
Exceptional data modeling and SQL skills
4+ years of strategy consulting, investment banking, or start-up operations experience
Top tier undergrad degree
Ability to derive insight and conclusions from complex datasets
Action-oriented, self-starter with a strong work ethic
Strong communication, presentation and problem solving skills
Track record of outstanding results at your former employers</t>
  </si>
  <si>
    <t>Signpost
3.9</t>
  </si>
  <si>
    <t>Signpost</t>
  </si>
  <si>
    <t>Data Science Engineer - Mobile</t>
  </si>
  <si>
    <t>$116K-$208K (Glassdoor est.)</t>
  </si>
  <si>
    <t>Mobile is a top strategic priority for Adobe. Digital Media GTM Data Science and Analytics team is looking for Data Science Engineer - Mobile, who is the full-stack data specialist and can help us build scalable data platform, pipeline, and analytics solutions that will drive the success of our Mobile business across Creative &amp; Document Cloud businesses across customer journey from acquisition, engagement, to retention.
This is a fast-paced business environment that will draw on your excellent communication skills, your ability to multi-task and perform under pressure, your superior data analytics &amp; engineering skills and able to work in a team environment. Candidate needs to be very organized, have a â€˜can doâ€™ attitude, and have an internal strong sense of urgency.
A successful Data scientist Engineer - Mobile contributes to the achievement of the Digital Media Go-To Market objectives by:
Architect, build, and maintain scalable data pipeline for our reports, dashboard, analytics solution, and data products e.g. scalable Machine Learning etc.
Build, architect, and maintain data models/data marts for Digital Media GTM
Partner with various business partners, business analysts, and Data scientists to understand metrics, critical metric, and analytics need to define data needs.
Partner with Data scientists and data science teams to build predictive, forecasting, and prescriptive model to tackle critical business challenges
Partner with business analysts and Data scientist to drive business insights and recommendation through reliable recurring reports, dashboard, and in-depth analytics
Be a data specialist that owns data quality. Monitor, QA, maintain pipeline, and other data engineering/science team to validate data flow and ensure data quality
Work with data infrastructure to triage infra issues and drive to resolution.
What is needed to succeed!
3 - 5 yrs of experience with a BA/BS in Computer Science, Engineering, Mathematics or other technical fields. Master is preferred
Experience in building and maintaining large data pipeline, data warehouse, and complex reporting/analytics solution
A strong proficiency in querying and manipulating large data sets for analytical purposes using SQL-like languages (Hive / Hadoop experience preferred)
Experience with Hadoop and related technology stack such as Hive, Oozie, Pig etc.
Experience with Data warehouse design and dimensional modeling
Experience in driving analysis and business insights out of complex large data environments to solve business problems
Experience in Data Visualization tools, preferably, Tableau and Power BI
Experience and ability to QA multiple data sources
Experience with programming language such as Python, Java, etc.
Preferred Skills!
Experience building Machine Learning, Data Science, and statistical models
Experience in Mobile SaaS analytics on iOS or Android. Proven familiarity with in-app purchase mechanisms on either platform
Experience with third party mobile analytics platforms/tools e.g. Branch, App Annie, Apple App Store Connect, Google Play Console etc. is a plus
Experience/Knowledge in a SaaS or Subscription Business model environment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youâ€™re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sexual orientation, gender identity, disability or veteran status.</t>
  </si>
  <si>
    <t>Adobe
4.0</t>
  </si>
  <si>
    <t>Adobe</t>
  </si>
  <si>
    <t>Apple, Microsoft</t>
  </si>
  <si>
    <t>$102K-$165K (Glassdoor est.)</t>
  </si>
  <si>
    <t>Arvada, CO</t>
  </si>
  <si>
    <t>Sr. Data Engineer FTE for Franklin
There are many powerful big data tools available to help process lots and lots of data, sometime in real- or near real-time, but well-architected and implemented systems and applications will give an organization an edge over others. We are looking for a Senior Data Management Engineer with excellent technical qualifications and a passion for creating high performing and scalable data systems who will be able to fully participate in the team discussion in designing and architecting solutions, making sure many aspects of the problem, both current and future, are taken into consideration and help lead the team to correctly implement those plans in a fully automated and scalable way.
Cool Stuff You Get to Do in this Role:
Build high performing and scalable data systems, applications, and pipelines to process very large amounts of data from multiple source
Collaborate on Big Data systems, and features within an Agile environment
Collaborate with cross-function teams of developers, senior architects, product managers, DevOps, and project managers
Drive continuous delivery initiatives to production for all systems
Agile Delivery actively engages as part of the scrum team
Deliver solutions that are devoid of significant security vulnerabilities
Requirements:
Bachelor's degree or equivalent work experience
4+ years experience in enterprise data management, Hadoop, Big Data, DevOps, and Cloud based systems (Azure, AWS)
4+ years experience with CI/CD Workflows
4+ years' experience with Linux Operating Systems, Java/JavaScript Technologies
4+ years' experience with ETL Tool, Pentaho experience a plus
Healthcare data experience preferred along with knowledge of HIPAA/HITECH compliance
HITRUST common security framework knowledge preferred.</t>
  </si>
  <si>
    <t>Equian LLC
3.2</t>
  </si>
  <si>
    <t>Equian LLC</t>
  </si>
  <si>
    <t>$91K-$159K (Glassdoor est.)</t>
  </si>
  <si>
    <t>We are seeking a highly-experienced ML Engineer to join our team building advanced Business Intelligence, Machine Learning, and Data Processing applications.
Your Impact
As a Backend Engineer, you will develop advanced tools that allow our customers to build highly-sophisticated Business Intelligence applications for their stakeholders. You will work as a member of an engineering â€œfeature team,â€ responsible for delivering value to our customers. In this role, you will design, implement, and deliver enterprise-grade machine learning applications for both internal- and external-facing consumers. You will be part of a dynamic team of engineers who are developing cutting edge technology that fuels the premier BI platform in the industry. Your work will be deployed to production and used by dozens of major corporations such as FedEx, US Bank, and Mastercard to help drive their business goals and service their customers.
While mostly focusing in ML models productizing and data processing you will be expected to contribute to the model development. You believe that good design is the key to good coding -- â€œmeasure twice, cut once.â€ You write excellent-quality code (if you do say so yourself), and understand how to best practices of SW architecture, development and testing.
Responsibilities
Collaborate with the product owner, technical lead, product designer, and other stakeholders to design, prototype and develop enterprise-class data intensive applications.
Maintain existing code and make improvements to increase maintainability, performance, and scalability.
Support software rollouts to production.
Constantly improve code quality and test coverage.
Understand full-stack dependencies to minimize regressions and attain improved designs.
Guide and mentor junior engineers. Serve as team lead if appropriate.
Qualifications
BS/MS degree in Computer Science, Computer Engineering, or a related subject.
5+ years of demonstrated experience in Python.
In-depth knowledge of Python data processing and machine learning libraries.
Experience with and understanding of the Python ML frameworks such as TensorFlow and PyTorch
Experience with API design &amp; development
Understanding of the data layer integration (both SQL and no-SQL)
Experience with cloud deployments is a plus
Understanding AWS / Azure / GCP data ETL capabilities is a plus
Experience with C/C++, Java and/or Scala plus.
Passion for writing well structured, testable code with a focus on readability and maintainability.
Experience with open source CI tools is a plus.
Data modeling experience is a plus.
Excellent communication skills.
Information Builders helps organizations transform data into business value. Our software solutions for business intelligence and analytics, integration, and data integrity empower people to make smarter decisions, strengthen customer relationships, and drive growth. Our dedication to customer success is unmatched in the industry. Thatâ€™s why thousands of leading organizations rely on Information Builders to be their trusted partner. Founded in 1975, Information Builders is headquartered in New York City, with offices around the world, and remains one of the largest independent, privately held companies in the industry.
Information Builders, Inc. is an Equal Opportunity Employer: All qualified applicants will receive consideration for employment and will not be discriminated against based on their race, gender, disability, veteran status, or other protected classification.
#LI-LO1</t>
  </si>
  <si>
    <t>Information Builders
3.2</t>
  </si>
  <si>
    <t>Information Builders</t>
  </si>
  <si>
    <t>Qlik, Tableau Software, Informatica</t>
  </si>
  <si>
    <t>Sr Expert Data Science, Advanced Visual Analytics (Associate level)</t>
  </si>
  <si>
    <t>$80K-$133K (Glassdoor est.)</t>
  </si>
  <si>
    <t>Posting Title
Sr Expert Data Science, Advanced Visual Analytics (Associate level)
01-Apr-2020
Job ID
293312BR
Job Description
Advanced Visual Analytics (AVA) defines the science of data-driven human analytical reasoning enabled by advanced interactive visual interfaces.
Weâ€™re looking for a Data scientist/ Sr Expert , Advanced Visual Analytics (Associate level) specialized in creating advanced data visualizations that will make the user think like a Data scientist, without being a Data scientist.
The ideal candidate enjoys working in a multi-disciplinary team to design and implement innovative, dynamic visualizations, and cutting-edge visual data analytics solutions, including interactive visual interfaces, in an agile and fast-paced environment.
This includes working alongside diverse teams of product owners, Data scientists, data engineers and business analysts to, reimagine workflows, enhance business processes, and improve program design through insightful data explorations and advanced analysis with AI techniques including machine learning.
You will also work closely with project teams to assess, define and implement improved business processes. Over time, youâ€™ll be expected to evolve your role to directly help internal customers move from simple, pre-existing business intelligence solutions to forward-looking â€œwhatâ€™s nextâ€ capabilities enhanced by advanced visual analytics enabled by more advanced predictive and prescriptive tools.
Major Accountabilities:
â€¢ Perform extensive visual data explorations and profiling of data from diverse use cases. â€¢ Work under the supervision of senior Data Science staff, or directly with product teams and/or customers to define product and visualization requirements. â€¢ Support product delivery on DSAI projects, technical and non-technical including partnering with subject matter experts on project execution. â€¢ Provide support to developers by gathering and or clarifying data and visualization requirements from product and business owners. â€¢ Explore existing data repositories to understand what data are where so you can leverage those data to create advanced visualizations, product front-ends and for other analyses. â€¢ Prepare documentation to guide and educate users so they better understand their visualization needs now, and as they evolve over time. â€¢ Support project leaders and senior data science colleagues to link visualization needs to existing products and help identify solutions that provide best business value to the customer. â€¢ Develop custom reports and data visualization products using large data sets to transform data into actionable insights â€¢ Embrace culture change.
Minimum requirements
ï‚§Masterâ€™s degree (PhD preferred) in a quantitative science field (e.g., Mathematics, Statistics, Computer Science, Engineering or related discipline)
2+ years of hands-on experience with data analysis (i.e., statistical and quantitative analyses) and in particular user-focused advanced visualization/dashboard design - expertise in R, Python, MLlib, Matlab, SAS, SPSS or equivalent data science languages and packages - experience in working with large datasets and relational databases (SQL), ideally in conjunction with BI tools (e.g., Tableau, PowerBI, Qlik-View) - knowledge of additional programming languages is a plus (C++, Java) - experience with User Experience (UX) design and Design Thinking
Job Type
Full Time
Country
USA
Work Location
Cambridge, MA
Functional Area
BD&amp;L &amp; Strategic Planning
Division
CORPORATE
Business Unit
DIGITAL OFFICE
Employment Type
Regular
Company/Legal Entity
Novartis Corporation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</si>
  <si>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IT Associate Data Analyst</t>
  </si>
  <si>
    <t>$39K-$69K (Glassdoor est.)</t>
  </si>
  <si>
    <t>Monday, November 25, 2019
Our Personal Lines Operations department is seeking a Technical Analyst to join our growing team in our Worcester office.
Position summary:
This person will communicate with customers, IT and key stakeholders on the status of automations (issues and required maintenance) as well as the productivity of the digital workforce. Provide triage support in the event of automation failures.Learn to build small to medium
automations.
This is a full-time, exempt role.
Responsibilities/Essential Functions:
With oversight by leadership, provides support to complex business/technical processes and tools for multiple products, requiring the use of technical solutions across multiple departments or lines of business.
Learn to build small to medium RPA (Robotic Process Automation) projects using Automation Anywhere.
Serve as a team member on projects of large scope and moderate to high complexity. Able to work independently with guidance and direction as appropriate.
Develop data and reports for field external and internal customers to clearly articulate value and meet customer needs.
Interact directly with end users to provide data and support
Provide timely and accurate analytical support to team supported, ensures results are validated to and ensure accuracy in work products.
Summarize information and effectively communicate analyses in writing and verbally to internal partners across multiple business functions.
Participate in the development of innovative solutions by approaching problems with curiosity and open-mindedness, using existing information to its fullest potential
Participate in the development of new tools and process enhancements to enable new capabilities and solutions to drive business growth.
Participating in the development of prototypes for various reporting, system and tools.
Develop code, tests, debugs and document working data and analytics systems to demonstrate the business value.
May apply proven data management techniques, application development methodologies and other technologies to produce comprehensive prototype and production solutions.
Position Requirements:
0â€“ 3 years of related analytical or technical experience required
Solid knowledge of SQL; able to work with, integrate and evaluate large and complex data sets
Intermediate knowledge in Visual Studio and Access. Ability to build and/or maintain multi-user applications
A business, Management Information Systems or Computer Science related degree and a genuine interest in technology
Ability to troubleshoot technical issues.
EEO statement:
â€œThe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law.â€
As an equal opportunity employer, Hanover does not
discriminate against qualified individuals with disabilities. If you
require a reasonable accommodation, as a candidate for employment, please
inform The Hanover Talent Acquisition office.
Other details
Job Function
Information Technology
Pay Type
Salary
Required Education
Bachelorâ€™s Degree</t>
  </si>
  <si>
    <t>$27K-$48K (Glassdoor est.)</t>
  </si>
  <si>
    <t>Job Summary
Greenway Health is actively seeking a motivated Clinical Data Analyst on our Data Insights team. The Clinical Data Analyst will be instrumental in helping to determine appropriate data transformations and governance strategies to deliver trusted data sets for regulatory reporting and analytics. A Clinical Data Analyst is an active and influential member our informatics team. As a Clinical Data Analyst on our team you must have a passion for improving healthcare software; you will need to be highly passionate and comfortable in an entrepreneurial agile scrum environment. You will be responsible for engaging professionally with clinicians, informatics and third-party data providers to precisely define appropriate data, cleansing and presentation requirements for down-stream reports and applications to allow stakeholders to make insightful clinical decisions for their practice.
You will use your knowledge of healthcare analytics to influence our data quality and master data management initiatives. You will use your healthcare domain experience to help the teams understand use cases and functional requirements. You would be a great fit to this role, if you meet position requirements and can fulfill the following responsibilities to create an informatics product that is enables prideful marketability to provide better care and services to patients. As a Clinical Data Analyst, you will report to the Senior Director of Data Insights to help develop our reporting and analytics vision to provide better practice management and patient care services.
Essential Duties &amp; Responsibilities
â€¢ Identify, evaluate, map, preprocess raw data for integration from disparate clinical sources using steadfast data governance principles
â€¢ Assist the team with healthcare standards such as HL7 and DICOM and coding systems CPT, HCPCS, SNOMED, ICD9/10, LOINC, RxNorm to handle clinical data appropriately in the system
â€¢ Engage with customers, prospects and other experts to understand, analyze complex data systems, define and document key data element requirements, flow, relationships and dependencies
â€¢ Assist in definition, documentation and communication of standards and processes to adopt and implement data quality with validated product requirements
â€¢ Investigate and communicate data source anomalies
â€¢ Prioritize and validate product test cases
â€¢ Maintains current knowledge-base of industry and Greenway content, best practices, application, procedures and policies
Experience
Education
â€¢ BS degree in Computer Science, Medical Informatics, Healthcare Administration (or related field)
Minimum Qualifications
â€¢ 2+ Years of clinical experience using an electronic health record (EHR)
â€¢ 2+ years experience with healthcare domain with direct experience related to data integration, software development, and/or implementation of enterprise clinical use software
â€¢ Profound knowledge of clinical terminologies to create reference data and transformation to data standards (e.g. HL7, RxNorm, ICD 9, ICD 10, LOINC, Medications, UCUM, UMLS, SNOMED CT, etc.)
â€¢ Healthcare information technology experience specific to electronic medical records (EMR), clinician notes, imaging, laboratory, pathology, and medication administration to create enriched patient data with clinical analytics concentration
â€¢ Proficiency with SQL and for product development related to data collection, aggregation, application development, analysis, and reporting
â€¢ Experience with systems engineering concepts, data modeling, data architecture, data warehousing, databases and datamarts
â€¢ Expertise with claims, claim line feed data, revenue cycle management and patient portals
â€¢ Conceptual understanding of AI/ML pipelines and Natural Language Processing
â€¢ Demonstrated competency with disparate health care data sources for ingestion, metatdata, mappings, ontology management, data catalog management, reference data, rules/hierarchies and normalization
Skills/Knowledge
â€¢ Strong master data management (MDM) and data governance evangelization including data profiling, cleansing, parsing/standardization and enrichment
â€¢ Ability to collate/review data for submission monitoring for outliers, error processing and validation using address verification, enterprise master patient index (EMPI) and provider reference services
â€¢ Excellent analytical, communication and interpersonal skills to interact with a diverse group of providers, staff and cross functional teams
â€¢ Transformational analytic, creative, interpersonal, and business focused problem solver with demonstrated ability to excel in a global matrix organization across product and engineering teams to influence at all levels in the organization
â€¢ Aptitude to professionally interact with end-users, informatics, and third-party providers to elicit and deliver data requirements
â€¢ Receptive to limited travel
Work Environment/Physical Demands
â€¢ While at work, this position is primarily a sedentary job and requires that the associate can work in an environment where they will consistently be seated for the majority of the work day
â€¢ This role requires that one can sit and regularly type on a key board the majority of their work day
â€¢ This position requires the ability to observe a computer screen for long periods of time to observe their own and othersâ€™ work, as well as, in-coming and out-going communications via the computer and/ or mobile devices.
â€¢ The role necessitates the ability to listen and speak clearly to customers and other associates
â€¢ The work environment is an open room with other associates and noise from others will be part of the regular work day
Disclaimer: This Job Summary indicates the general nature and level of work expected of the incumbent(s). It is not designed to cover or contain a comprehensive listing of activities, duties or responsibilities required of the incumbent. Incumbent(s) may be asked to perform other duties as requested. Greenway Health, LLC is an Equal Opportunity Employer. We do not discriminate on the basis of race, religion, age, gender, national origin, sexual orientation, disability, or veteran status.</t>
  </si>
  <si>
    <t>Greenway Health
3.0</t>
  </si>
  <si>
    <t>Greenway Health</t>
  </si>
  <si>
    <t>eClinicalWorks, NextGen Healthcare, athenahealth</t>
  </si>
  <si>
    <t>Business Data Analyst</t>
  </si>
  <si>
    <t>$36K-$71K (Glassdoor est.)</t>
  </si>
  <si>
    <t>(We are unable to sponsor for this role now or in the future)
Fare Buzz is one of the leading online travel providers specializing in worldwide travel and innovative technology; due to our buying power we leverage a unique ability to negotiate aggressive deals on air, hotels, car and vacation rentals to pass the savings on to business professionals who travel frequently and the everyday consumer.
We are seeking a Business Data Analyst to help lead analysis on pricing opportunities, customer behavior, and competitive positioning to build a long-term pricing strategy for the firm. This person will be part of the Pricing team, giving them unique access to make impactful decisions on Fareportal's revenue. The right candidate should be high-performing, driven, willing to learn and excited about travel.
Responsibilities:
Work collaboratively with departmental managers to identify areas of potential revenue growth (e.g. brand teams, marketing teams)
Perform analysis of highest growth opportunity areas to identify and recommend new ways to improve revenue (e.g. analyses around pricing opportunities, competitive positioning, and customer behavior)
Use statistical methods to analyze data and generate useful business reports outlining pricing recommendations
Build insight from the data collected to improve customer retention and marketing
Design a strategy to test pricing recommendations including a reasonable hypothesis, implementation, and key metrics for determining success
Track test performance against key performance indicators (KPIs) and launch successive tests
Clearly communicate results visually and verbally to stakeholders and senior management
Support executive leaders in mobilizing and execution of long-term plans (e.g., program management, setting/tracking metrics, developing roadmaps, creating process maps)
Requirements:
Bachelor's Degree in Statistics, Mathematics, Economics or similar quantitative discipline
Master's Degree preferred
2+ years of experience working in a data analyst role
Results-oriented, self-driven individual with the ability to manage complex projects
SQL experience and advanced Excel skills required; Python, R, PowerBI preferred
Must have experience using google analytics
Excellent verbal and written communication skills; ability to create an effective presentation to drive action
Ability to collaborate effectively and work as part of a team
Detail-oriented individual
Basic understanding of Agile methodology</t>
  </si>
  <si>
    <t>Data scientist - Sales</t>
  </si>
  <si>
    <t>$130K-$206K (Glassdoor est.)</t>
  </si>
  <si>
    <t>Dubbed an "open-source unicorn" by Forbes, Confluent is the fastest-growing enterprise subscription company our investors have ever seen. And how are we growing so fast? By pioneering a new technology category with an event streaming platform, which enables companies to leverage their data as a continually updating stream of events, not as static snapshots. This innovation has led Sequoia Capital, Benchmark, and Index Ventures to recently invest a combined $125 million in our Series D financing. Our product has been adopted by Fortune 100 customers across all industries, and weâ€™re being led by the best in the spaceâ€”our founders were the original creators of Apache KafkaÂ®. Weâ€™re looking for talented and amazing team players who want to accelerate our growth, while doing some of the best work of their careers. Join us as we build the next transformative technology platform!
The mission of Data Science team at Confluent is to serve as the central nervous system of all things data for the company: we build analytics infrastructures, metrics, insights, and models, to empower data-driven thinking, and optimize every part of the business. There are limitless opportunities for an ambitious Data scientist to make an immediate and meaningful impact within a hyper growth start-up.
We are now looking for a talented and driven individual to accelerate data science efforts and boost our Product and Sales trajectory. This person will work closely with our C-suite executives and operation teams to develop and deliver actionable recommendations to drive better and faster decisions. Successful candidates will exhibit technical acumen and business savvy, with a passion for making an impact, through creative storytelling and timely actions.
Responsibilities:
Build and maintain data foundations, metrics and dashboards to monitor the performance of our business in every function, and extract actionable insights
Apply quantitative analysis, data mining, and presentation of data to fuel business growth and drive customer success
Design and analyze experiments to test new product ideas; Convert the results into actionable recommendations
Build data products to improve operational efficiencies organizationally to scale with a hyper growth start-up
Inform, influence, support, and execute business decisions with senior leadership and business partners
What We're Looking For:
5+ years relevant industry experience working with SQL (Teradata, Oracle, MySQL, etc.) and R (or Python)
3+ years experience in applying statistical modeling and/or machine learning
Proficiency in data visualization (eg. Tableau, R-shiny, Python, Metabase, Looker, Matlab, etc.)
Bachelor or advanced degree in a quantitative discipline: statistics, operations research, computer science, informatics, engineering, applied mathematics, economics, etc.
The ability to communicate cross-functionally, derive requirements and deliver insightful analysis and/or models; ability to synthesize, simplify and explain complex problems to different types of audiences, including executives
What Give You An Edge:
7+ years relevant industry experience
Experience building data warehousing and ETL pipelines
Experience with Unix/Linux environment, Git.
Experience in developing data apps with Python/Java, high charts, etc.
Excellent communication skills, with the ability to synthesize, simplify and explain complex problems to different types of audiences, including executives
Experience working with B2B data science domain: product analytics, CRM, sales effectiveness, propensity score,, segmentation, web analytics, attribution, funnel optimization, etc.
#LI-MT1
Come As You Are
At Confluent, equality is a core tenet of our culture. We are committed to building an inclusive global team that represents a variety of backgrounds, perspectives, beliefs, and experiences. The more diverse we are, the richer our community and the broader our impact.</t>
  </si>
  <si>
    <t>Confluent
4.7</t>
  </si>
  <si>
    <t>Confluent</t>
  </si>
  <si>
    <t>$99K-$178K (Glassdoor est.)</t>
  </si>
  <si>
    <t>Senior Data Analyst
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25 million monthly active users in over 140 countries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</si>
  <si>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</si>
  <si>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Life</t>
  </si>
  <si>
    <t>Principal, Data Science - Advanced Analytics</t>
  </si>
  <si>
    <t>$86K-$137K (Glassdoor est.)</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</si>
  <si>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Job Description
The IQVIA Advanced Analytics team is one of the leading healthcare analytical teams in the world. Joining the AA team provides the opportunity to work with extremely complex data and methodologies in a fast-paced, ever-changing environment. We seek highly motivated people who truly want to make a difference in the life sciences industry. At IQVIA, we look for the very best people, and then give them meaningful work to do. we dont simply think about careers, we think about contributions.
Advanced Analytics - with departments in Philadelphia, Frankfurt, Paris, and Warsaw as well as a network of over 150 team members worldwide - is the global competence center for data science at IQVIA. Complex advanced analysis at the highest level are conceptualized and implemented to support international customers in the pharmaceutical industry - often within multinational projects. As a member of our team you can expect exciting international projects with interesting development perspectives.
The position will use large data sets to find opportunities for product and process optimization and models to test the effectiveness of different courses of action. Our Data scientists have strong experience using a variety of data mining/data analysis methods, building and implementing models, using/creating algorithms and simulations. For this position, we are seeking several years of direct experience with developing algorithms and models to solve prediction problems. Awareness of various techniques available to use in predictive analytics. Using their proven ability to drive business results with their data-based insights, they will comfortably interact and work with a wide range of stakeholders and functional teams. They have a passion for discovering solutions hidden in large data sets and working with stakeholders to improve business outcomes.
What were looking for:
Quantitative background with advanced degrees (Master, PhD preferred) in Statistics, computer science, engineering, informatics, data science, or related field.
In-depth understanding of machine learning algorithms and statistical models
Ability to manage, lead and communicate
Experience in pharmaceutical or hospital/healthcare industry
What youll be doing:
Build machine learning/statistical models and pipelines for solving predictive analytic tasks with electronic healthcare claims and medical records
Apply machine learning, data mining technologies in developing innovative solutions in pharmaceutical industry.
Participate at client meetings for complex proposals to present IQVIA advanced analytic methodologies to clients and to bring credibility for IQVIA team
Ensure data quality throughout all stages of acquisition and processing, including such areas as data collection, normalization, transformation, embedding, visualization, etc.
Present study findings to clients and translate analytic outputs to business impact and recommend actions to clients to improve their business performance
Ensure data quality throughout all stages of acquisition and processing, including such areas as data collection, normalization, transformation, embedding, visualization, etc.
Work with IQVIA technology team to support machine-learning algorithms in big data platform to solve a variety of business problems.
IQVIA is an EEO Employer -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</si>
  <si>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IQVIA
3.6</t>
  </si>
  <si>
    <t>IQVIA</t>
  </si>
  <si>
    <t>Plymouth Meeting, PA</t>
  </si>
  <si>
    <t>PPD, INC Research, PRA Health Sciences</t>
  </si>
  <si>
    <t>Data Science Project Manager</t>
  </si>
  <si>
    <t>$37K-$100K (Glassdoor est.)</t>
  </si>
  <si>
    <t>At MassMutual, we are passionate about helping millions of people find financial freedom and this passion has driven our approach to developing meaningful experiences for our customers. The Data Science team, part of the Enterprise Technology and Experience organization, is comprised of highly skilled and collaborative problem solvers who are motivated to create innovative solutions that exceed the changing needs of our customers and move MassMutual and the industry forward.
To continue our cutting-edge work, we are hiring a Data Science Project Manager to join our team.
What great looks like for this role
A seasoned Project Manager will have the opportunity to apply advanced project and program management knowledge, skills, tools and techniques to project deliverables, processes, communications and presentations in order to meet or exceed stakeholder needs and expectations. The Project Manager will have the ability to think strategically to understand, apply, promote and contribute to MassMutual's delivery methodologies, standards and tools. This individual will work with a team that embraces diversity in all of its forms, respects others and looks to have fun.
Objectives of this role
To scale our data science impact.
To impact complex business goals through the delivery of quality work timely.
To ensure documentation is in place and process is followed meeting standards
Daily and Monthly Responsibilities - What You Will Do:
Lead broad scope projects that have medium to long-term focus
Engage with all levels across the enterprise
Serve as a conduit of knowledge between functional and technical teams
Communicate regularly with individuals both within and outside of our team, managing relationships and expectations
Navigate ambiguity to deliver results
Develop plans for continuous service to support implementation of products
Act as a champion for data science capabilities by communicating their benefits and how they can be implemented
Provide consultation, business analysis, project management, and leadership on multiple projects of varying duration, size, and complexity
Motivate teams to work together, communicate, and deliver
Elicit, translate and simplify requirements
Document and organize acceptance criteria for user stories
Manage budget, timeline, and scope throughout the course of all assigned projects
Lead project teams during all phases of the development life cycle including requirements gathering and analysis, design, build, pilot, implementation and continuous service
Facilitate client and project team interactions including: scrums, sprint planning, sprint retrospectives, sprint reviews, incident management and release management
Work with product managers to define improvements to business processes, assist decision-makers in gathering information to make decisions, and help quality assurance test solutions
Work with technical leads, product managers to plan, develop technical scopes of work and manage the execution of projects/product changes in response to requirements from our stakeholders
Be self-supportive in collaborating with peers to effectively deliver a robust solution for the business
Drive process within a matrix management setting
What You Will Not Do:
Design strategic roadmaps
Large amounts of computer programming
Manipulation of large data sets
Sit in solitude at your desk
Basic Qualifications
Bachelors Degree preferably in Business/Finance or an analytical field such as Economics, Mathematics, Engineering, Computer Science
4+ years managing and driving the execution of complex projects
Experience in/working in partnership with a technical role, such as an engineer, developer, Data scientist, etc. a plus
Proficient with project management tools and techniques, such as JIRA, Confluence, Scrum and Kanban
Excellent interpersonal communication, conflict management, coordination, and planning skills with cross-functional teams
Skilled in applying judgment to balance process compliance with achievement of business objectives
Project leadership experience focused on engaging others in the delivery and execution of technical solutions and service deliverables
Ability to assess a project's scope and the team's ability to execute
Outcome oriented with the ability to drill down from the big picture to process details
Ability to communicate objectives, plans, status and results clearly
Strong leadership skills and influencer
Ability to collaborate across diverse teams and organizations
Strong organizational skills and detail oriented
Authorized to work in the United States without requiring visa sponsorship now or in the future
Preferred Qualifications
Masters Degree, preferably in Business/Finance or an analytical field such as Economics, Mathematics, Engineering, Computer Science
Agile certification or experience
Solid grasp of software technologies and stacks.
Former technical experience is preferred, such as working with data science teams or experience developing and/or deploying predictive models</t>
  </si>
  <si>
    <t>Sr Scientist, Immuno-Oncology - Oncology</t>
  </si>
  <si>
    <t>$58K-$111K (Glassdoor est.)</t>
  </si>
  <si>
    <t>Site Name: USA - Massachusetts - Cambridge
Posted Date: Mar 24 2020
Are you energized by a challenging role in immuno-oncology, where scientific demand is driving team growth? If so, this Senior Scientist would be a great opportunity to consider.
The Immune Biology Group within GSKs Immuno-Oncology &amp; Combinations Research Unit (IOC RU) is seeking a Sr. Scientist with experience in immuno-oncology or immunology to join our team.
In this role, you will be responsible for conducting research designed to identify and validate immune-based therapies for cancer.
This Sr. Scientist role will provide you the opportunity to lead key activities to progress your career. Responsibilities include:
Deliver critical path biology results to support GSKs pipeline of cancer immunotherapies from early discovery to first-time-in-human commitment.
Establish and expand internal wet lab capabilities at a growing GSK site.
Actively participate in building and maintaining drug discovery relationships with both internal stakeholders and external partners.
Work within a dynamic and collaborative environment to deliver high-quality scientific data packages to meet experimental and organizational goals.
Why you?
Basic Qualifications:
We are looking for professionals with these required skills to achieve our goals:
Bachelors or Masters degree in immunology, immuno-oncology or related field with 5+/3+ years of experience, respectively.
Strong scientific background in immunology or immuno-oncology research, with a focus on bioassay development to functionally characterize biologics and/or small molecules.
Research expertise in the field of adaptive immunity with a focus on T cell biology with demonstrated ability to independently establish robust in vitro and ex vivo functional assay protocols to investigate mechanisms of action for multiple drug candidates and their combinations.
Expertise in high-dimensional flow cytometry to phenotypically characterize immune cells from human and murine tissue samples, including both surface and intracellular staining.
Demonstrated hands-on ability to independently design, conduct, and analyze pharmacology studies.
Strong communication skills and ability to conduct research in a cross-functional team environment.
Ability to interpret data clearly and concisely both verbally and in documents and present results in an organized manner.
Ability to prioritize, manage time efficiently, and implement creative solutions to meet program needs.
Commitment to continual improvement by reading and applying the latest scientific literature, methodologies and technology where appropriate.
A high level of integrity and desire to develop transformational medicines that bring benefit to patients
Preferred Qualifications:
If you have the following characteristics, it would be a plus:
2+ years pharmaceutical or biotechnology industry research experience working in matrixed drug discovery project teams.
Research expertise with functional characterization of myeloid cells
Experience liaising with Laboratory Operations personnel.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*This is a job description to aide in the job posting, but does not include all job evaluation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</si>
  <si>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$72K-$133K (Glassdoor est.)</t>
  </si>
  <si>
    <t>THE CHALLENGE
Eventbrite has a world-class data repository of live events, powering millions of events and hundreds of millions of ticket transactions each year in 170+ countries. Our platform allows event creators and event goers to have the most meaningful live experiences. As a Senior Data Engineer, you will be part of a team that is building our next-gen big data infrastructure to support both internal and customer-facing applications.
THE TEAM
We're a people-focused Engineering organization: our people value working together in small teams to solve significant problems, supporting an active culture of mentorship and inclusion, and pushing themselves to learn new things daily. Pair programming, weekly demos, tech talks, and quarterly hackathons are at the core of how weâ€™ve built our team and product. We believe in engaging with the community, regularly hosting free events with some of the top technical speakers, and actively contributing to open source software (check out Britecharts as an example!). Our technology spans the web, mobile, API, Big Data, machine learning, search, physical point of sale, scanning systems, and the data infrastructure required to support those systems.
THE ROLE
We are hiring a Senior Data Engineer to help us build a scalable, reliable, secure, and highly performant data platform. You'll help reinforce and extend the infrastructure that powers the use of data at Eventbrite. From infrastructure development to data analysis to ETL jobs, you will need a broad range of big data engineering skills. The team has strong and versatile engineers. You will grow. We hope to grow with you.
THE SKILL SET
8-10 years of experience building high quality software in Python, Java, or Scala
5+ years of experience designing batch, streaming, and event-driven Data Warehouse and ETL architectures with Hadoop ecosystem, such as Spark, Hive, Storm, Presto, Kafka, Hbase, MySQL databases, and HDFS
Understanding of Data Engineering, Data Science, Machine Learning, Data Analytics, and the relevant technologies that support them
Deep expertise in cloud computing, preferably AWS, security, cluster sizing, and performance tuning. Ability to setup process and systems to monitor and reduce cloud computing costs for a large organization
Experience building systems to instrument, collect and process billions of events, such as clickstream data. Deep understanding of measuring and ensuring data quality at scale
Outstanding verbal, written, presentation, and facilitation skills. In particular, a demonstrated ability to effectively communicate technical and business issues and solutions to multiple organizational levels
Ability to teach and mentor engineers with a variety of skill levels and backgrounds
Vision to define the future of how Big Data and Analytics intersect at Eventbrite. The Analytics community at Eventbrite will rely on you to build and maintain a data environment built for speed, accuracy, consistency and uptime
Skills to support analytics by building a world-class data warehousing environment that empowers analysts to deliver insights to their stakeholders. Evaluate competing data technologies and toolÂ­sets from various vendors and open-source products; drive platform selection; lead technical architecture, application design and implementation
Skills to support analytics by building a world class data warehousing environment that empowers analysts to deliver insights to their stakeholders
Evaluate competing data technologies and toolsets from various vendors and open-source products; drive platform selection; lead technical architecture, application design and implementation
Combine strong analytical skills with the ability to collect, organize and analyze large amounts of information with attention to detail and accuracy
Passionate about live entertainment, and eager to help build Eventbrite into the world's leading event technology platform
Strong analytical and problem-solving skills and attention to detail
BONUS POINTS
Familiarity with a server-side frameworks, such as Django, Express, Rails, or .Net
Skilled in various forms of data modeling including ER, XML Schemas, SQL, logical and physical database design, dimensional modeling, and/or OLAP cubes
Knowledge of database schemas and models, including 3NF, star schemas, cubes, etc. and in developing physical database schemas from logical models
Strong knowledge of database optimization and scaling approaches including indexing, partitioning, sharding, clustering, in Â­memory tables, horizontal and vertical scaling
Familiarity with managing large datasets and understanding the complexities of merging large databases, meeting security audit requirements, and implementing a data retention policies
ABOUT EVENTBRITE
Eventbrite is a global ticketing and event technology platform, powering millions of live experiences each year. We empower creators of events of all shapes and sizes â€“ from music festivals, experiential yoga, political rallies to gaming competitions â€“â€“ by providing them the tools and resources they need to seamlessly plan, promote, and produce live experiences around the world. Last year, the team served 795,000 creators hosting nearly 4 million experiences across 170 countries. Meet some of the Britelings that make it happen.
IS THIS ROLE NOT AN EXACT FIT?
Sign up to keep in touch and weâ€™ll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Applicant Privacy Notice</t>
  </si>
  <si>
    <t>Research Scientist â€“ Security and Privacy</t>
  </si>
  <si>
    <t>$61K-$126K (Glassdoor est.)</t>
  </si>
  <si>
    <t>Returning Candidate? Log back in to the Career Portal and click on 'Job Browsing/History' and find the job you're looking for.
2019-024-OIC: Research Scientist â€“ Security and Privacy
Directorate Open Innovation Center
Location Beavercreek, OH
If you want help develop the future technology to ensure security and privacy, Riverside Researchâ€™s Trusted and Resilient Systems group is the place for you. We are searching for an individual to join our research group to help shape a more secure future. The team has ongoing research in security of machine learning, cryptography, hardware and hypervisor security solutions, as well as developing cutting edge solutions to the security of open architecture systems. The ideal person for this position is passionate about many diverse areas technology and can leverage their interests to develop and study creative solutions to some of the most difficult challenges. The current team resides in Riverside Researchâ€™s Beavercreek, OH, but we are willing to consider candidates that would prefer to work out of one of our Washington DC (Centerville or Crystal City) offices, our New York City office, or our Boston office.
Job Responsibilities:
â€¢Work with a team of highly skilled researchers to develop interesting and novel solutions to security and privacy problems
â€¢Publish and present research in conferences and journals
â€¢Work with the team to identify future areas of research investment and develop research plans
â€¢Assist with writing technical proposals
Qualifications:
â€¢Ability to obtain and maintain TS/SCI security clearance
â€¢Bachelor's or Master's degree with significant experience in security privacy research
â€¢Prior experience developing software
â€¢Ability to work independently and with a team
â€¢Superior written and verbal communication skills
Desired Qualifications:
â€¢Python
â€¢Web development (we use React)
â€¢Revision control (we use Git)
â€¢Machine learning
â€¢Cryptography
â€¢Prior experience with government funded research
Riverside Research strives to be one of Americaâ€™s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</si>
  <si>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Riverside Research Institute
3.6</t>
  </si>
  <si>
    <t>Riverside Research Institute</t>
  </si>
  <si>
    <t>Data Science Manager</t>
  </si>
  <si>
    <t>$95K-$160K (Glassdoor est.)</t>
  </si>
  <si>
    <t>Data Science ManagerResponsibilities:
Oversee a team of Data scientists and Data Visualization Analysts who transform enterprise data into value drive insights
Design and implement processes for complex large-scale datasets for data mining, predictive modeling, and research purposes
Serve as an advisor for business stakeholders identifying data needs and explaining the importance and use of data applicable to their usage
Oversee development of a style guide detailing best practices standards for data visualization
Manage the intake process of analytics projects, measure value, and prioritize projects
Align the department as a customer-oriented service providing insights and information
Coach and mentor team providing specific, timely and constructive feedback
Provide day-to-day leadership and operational management in area of responsibility
Execute objective, plans, and policies in line with enterprise level strategy
Proactively find new opportunities to leverage technology for continuous improvement and greater efficiency
Contribute to budget development and assist in preparation of operational plans for department
Oversee area of responsibility to adhere to approved budgets
MS degree in a quantitative discipline plus a minimum of 5 years of professional work experience
Minimum of 3 years of management experience
Professional work experience with R and advanced statistical modeling techniques including machine learning techniques
Excellent oral and written communication skills
Excitement, curiosity and passion for shaping the future through digital technology
US Citizenship or green card required</t>
  </si>
  <si>
    <t>Allentown, PA</t>
  </si>
  <si>
    <t>Data Analyst 2 (Missionary Department)</t>
  </si>
  <si>
    <t>Purposes
Provide department leadership with reliable data from trusted source systems that will empower and influence key decision making. Access and integrate data for reporting to establish data standards, quality and reliability.
Responsibilities
"This level of Data Analyst will work on data coming from multiple systems, will integrate both structured and unstructured data for the creation of standardized dashboards and reporting. They must understand the relationship of the data from the various sources for integration. This level will also perform ad hoc, deep dive analytical analysis, and interpretation.
Understand the Data
â€¢ Defining what the data is, where it is coming from, how it will be captured, and how it will be consumed
Data Quality Assessment
â€¢ Validation of data quality including sources, reliability, completeness, validity, and uniqueness
Organize the Data
â€¢ Address accessibility, usability, data modeling &amp; structuring, aggregation, field definition &amp; use, statistical validity, data warehouse creation
Configuring Data for Accessing
â€¢ Channeling the data to where it is needed, predictive/statistical modeling, query building, data sources, quality assurance
Reporting
â€¢ Using business requirements to tell the story, developing dashboards &amp; reports that are actionable and measurable, quality assurance
Security &amp; User Acceptance
â€¢ Audience access, viewing including how the data will be received, communications, instruction on data use
Outcomes/Insights
â€¢ Data that enables business leaders to make informed decisions"
Qualifications
"Education:
BS/BA Degree in mathematics, statistics, computer science, or a related field.
Work Experience:
â€¢ Minimum 3 years performing multiple system data validation, quality assessments, and configuration of reports and standardized dashboards
Demonstrated Skills &amp; Abilities:
â€¢ Intermediate knowledge and skill in Business Objects and Tableau
â€¢ Writing of queries, and reports, using R and SQL
â€¢ Seeing and understanding the story data tells
â€¢ Presentation and data storytelling
â€¢ Works with minimal to moderate oversight and meets established deadlines
â€¢ Delivers defined projects with regular oversight
â€¢ Problem solving, debugging/troubleshooting and the designing and implementation of solutions to complex technical issues
â€¢ Thrives in both a team environment and as an individual contributor
Specific Certifications, Licenses:
Prefer data management, data quality, or data visualization certification"
Worthiness Qualification
Must be a member of The Church of Jesus Christ of Latter-day Saints and currently temple worthy.
Posting Notice/More Info.
Please Note: All positions are subject to close without notice.
Find out more about the many benefits of Church Employment at http://careers.churchofjesuschrist.org.
]]&gt;</t>
  </si>
  <si>
    <t>Supply Chain Data Analyst</t>
  </si>
  <si>
    <t>$33K-$61K (Glassdoor est.)</t>
  </si>
  <si>
    <t>SUMMARY
The Supply Chain Data Analyst analyzes Iconâ€™s logistical data and provides reporting tools to understand the data and provide direction to the department director and team. The reports and dashboards provide various information on production times and costs as well as KPI reporting for Buyers and Planners. The candidate will assist others within the Solutions department in looking at their data to make informed business decisions, as well as assisting with data mining and management, evaluating trends and making recommendations for network improvement. Needs to have tangible experience with, Tableau, Excel, SQL and ideally some experience with Python.
ESSENTIAL DUTIES AND RESPONSIBILITIES
Include the following.
Responsible for Dashboards for the Purchasing and Scheduling departments, including data reporting for our direct to consumer business. Providing fiscal and analytical analysis of each fiscal month and year to date scorecards.
Tracking and reporting of all factory KPIs including efficiency, capacity, and timeliness.
Creation of the weekly/monthly dashboards as required by the director.
Making data interactive on Tableau reporting tools to keep our visibility live and current.
Have experience with SQL language, Tableau and Excel
Ability to quickly learn ICON databases with structure and Reporting Tools.
Ability to be a team player and work with all elements of the Operations team.
Be forward thinking in how to develop the data in a way that keeps up with the latest statistical trends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 and/or EXPERIENCE
Degree from college or technical school which includes data management and analysis and a minimum of six months related experience and/or training or equivalent combination of education and experience directly related to data analysis.
LANGUAGE SKILLS
No foreign language skills needed but must have the ability to write routine reports and correspondence. Ability to speak effectively before groups of customers or employees within our organization. Ability to listen to the team's needs, ask questions and generate conclusions which drive action.
MATHEMATICAL SKILLS
Ability to review and manipulate data, make recommendations and summaries of conclusions based on what evidence the data is providing. Must be willing to understand conclusions made from the reporting of data and sense check the information before submission to Department Director or management.
REASONING ABILITY
Ability to apply common sense understanding to carry out instructions furnished in written, oral, or diagram form. Ability to deal with problems involving several concrete variables in standardized situations.
CERTIFICATES, LICENSES, REGISTRATIONS
As needed for position. May require a valid driverâ€™s license.
PHYSICAL DEMANDS
The physical demands described here are representative of those that must be met by an employee to successfully perform the essential functions of this job. While performing the duties of this job, the employee is regularly required to sit. The employee is regularly required to sit. The employee frequently required to talk or hear. The employee is occasionally required to stand, walk, and reach with hands and arms. Specific vision abilities required by this job include close vision, distance vision, color vision, and peripheral vision. The employee must occasionally lift and/or move up to 25 lbs.
WORK ENVIRONMENT
The work environment characteristics described here are representative of those an employee encounters while performing the essential functions of this job. While performing the duties of this job, the employee is occasionally exposed to the risk of electrical shock. The noise level in the work environment is usually moderate.
"We do not discriminate in employment opportunities or practices on the basis of race, color, religion, sex, national origin, age, ancestry, mental or physical disability, sexual orientation, gender identity, medical condition, genetic information, marital status, Veteran status or any other characteristic protected by law."</t>
  </si>
  <si>
    <t>Icon Health and Fitness
3.1</t>
  </si>
  <si>
    <t>Icon Health and Fitness</t>
  </si>
  <si>
    <t>Logan, UT</t>
  </si>
  <si>
    <t>Life Fitness, Brooks Running, Under Armour</t>
  </si>
  <si>
    <t>Data Engineer - ETL</t>
  </si>
  <si>
    <t>Job Description
Shipt is a membership-based marketplace that helps people get the things they need. Our friendly shoppers handpick fresh groceries and household essentials and deliver them to members in as soon as one hour.
Shipt is a data driven company where the data is both the lifestream and secret sauce to our success. We're looking to grow the Data Engineering team to help expand and grow our large-scale data processing platform, pipelines, and tools. If you are self-directed, enjoy autonomy in your work, and an excellent participant in a team, come join Shipt.
What does Data Engineering Do at Shipt?
Data Engineering at Shipt primarily focuses on retailer catalog and general product data for e-commerce purposes. The team focuses on developing pipeline frameworks; specific processes to ingest, clean, and normalize a variety of data sources; and tools to improve data quality and fidelity.
As catalog data is fundamental to the grocery delivery experience, our team plays a large part in the Shipt marketplace on a daily basis and helps facilitate the company's growth plans. Our roles are ever evolving as we grow into new verticals, expand product features, and build relationships with other companies.
Your Responsibilities
Develop and maintain pipelines responsible for ingesting large amounts of data from a wide range sources
Develop and scale our data processing platform and services so that we can quickly and reliably process large amounts of data
Help evolve our data model for new retailers and new retail verticals
Work with other teams in the organization (e.g., Engineering, Catalog) to build tools and solutions that support and help manage data within the Shipt ecosystem
Collaborate with other teams across the organization (e.g., Partner Success, Data Science) to enable the better use and understanding of data
Keep the big picture in mind so that our architectural patterns can better consume and validate source data
Build and experiment with different tools and tech, and share your learnings with the broader organization
You may be a fit for this role if you
Like to be challenged by a variety of projects, each with different goals, teams, and technology
Want to build interesting solutions to unique problems
Enjoy collaborating with others, both as part of the same team and across departments
Some Projects You Might Work On
Architect a series of data pipelines to retrieve new product content from external APIs and coordinate mass updates across our product libraries
Research and evaluate tradeoffs between new data processing technologies to incorporate into our data stack
Develop and implement a shopper pick list sorted by past deliveries from highly efficient shoppers &amp; orders to reduce grocery shop time
Requirements
2+ years of direct experience in a full-time data engineering role
Proficiency in Python is required (this is our primary language)
Proficiency in SQL is required (we use PostgreSQL and Redshift)
A keen attention to detail
Experience with queues and/or streams (we primarily use AWS SNS + SQS)
Experience with key-value stores (we primarily use Redis and DynamoDB)
Experience with a large-scale framework (e.g., Spark) is a plus
Experience with any/all of Go, Scala, Java, or Ruby is a major plus
A Bachelor's Degree in a technical field or equivalent work experience
We are an equal opportunity employer and value diversity at our company. We do not discriminate on the basis of race, religion, color, national origin, gender, sexual orientation, age, marital status, veteran status, or disability status.</t>
  </si>
  <si>
    <t>Shipt
3.8</t>
  </si>
  <si>
    <t>Shipt</t>
  </si>
  <si>
    <t>Birmingham, AL</t>
  </si>
  <si>
    <t>$69K-$119K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</si>
  <si>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</si>
  <si>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$67K-$127K (Glassdoor est.)</t>
  </si>
  <si>
    <t>Are you passionate about solving challenging problems?
Do you thrive being a critical part of an elite team of like-minded people?
How would you like for your next career move to take you to the next level?
If any of this sounds appealing, look no further.
Job Description:
Novetta has an immediate need for a Senior Data Engineer to join a fast paced program in support of a Government customer with a very critical National Security mission. This is a multi-year program, where the successful candidate will work in an interdisciplinary project team of more than 30 highly qualified individuals with a wide array of skills that include client (reactjs), server (spring java), QA Automation Engineers, UI/UX Designers, and DevOps engineers. The team is responsible for building a next generation Mission Information System and is performing greenfield Software Development using modern technologies via an Agile DevOps approach.
This Senior Data Engineer will play a vital role collaborating as part of this cross-functional Agile team to create and enhance data ingestion pipelines and address big data challenges. The Senior Data Engineer will work closely with the Chief Architect, systems engineers, software engineers, and Data scientists on the following key tasks:
Provide Extraction, Transformation, and Load (ETL) experience coupled with enterprise search capabilities to solve Big Data challenges
Design and implement high-volume data ingestion and streaming pipelines using Open Source frameworks like Apache Spark, Flink, Nifi, and Kafka on AWS Cloud
Leverage strategic and analytical skills to understand and solve customer and business centric questions
Create prototypes and proofs of concept for iterative development
Learn new technologies and apply the knowledge in production systems
Monitor and troubleshoot performance issues on the enterprise data pipelines and the data lake
Partner with various teams to define and execute data acquisition, transformation, processing and make data actionable for operational and analytics initiatives
Required Qualifications / Experience:
BS in Computer Science, Systems Engineering, or a related technical field or equivalent experience with at least 8+ years in systems engineering or administration (6+ years with a MS/MIS Degree).
Must have an active Top Secret security clearance and able to obtain a TS/SCI with Polygraph.
3 years of experience with big data tools: Hadoop, Spark, Kafka, NiFi
3 years of experience with object-oriented/object function scripting languages: Python (preferred) and/or Java
3 years of experience with and managing data across relational SQL and NoSQL databases like MySQL, Postgres, Cassandra, HDFS, Redis, and Elasticsearch
3 years of experience working in a Linux environment
2 years of experience working with and designing REST APIs
Experience in designing/developing platform components like caching, messaging, event processing, automation, transformation and tooling frameworks
Experience developing data ingest workflows with stream-processing systems: Spark-Streaming, Kafka Streams and/or Flink
Experience transforming data in various formats, including JSON, XML, CSV, and zipped files
Experience with performance tuning of ETL jobs
Experience developing flexible ontologies to fit data from multiple sources and implementing the ontology in the form of database mappings / schemas
Strong interpersonal and communication skills necessary to work effectively with customers and other team members.
Preferred Qualifications / Experience:
- Data engineering experience in the Intelligence Community or other government agencies
Experience with Microservices architecture components, including Docker and Kubernetes. Experience developing microservices to fit data cleansing, transformation and enrichment needs.
Experience with AWS cloud services: EC2, S3, EMR, RDS, Redshift, Athena and/or Glue
Experience with Jira, Confluence and extensive experience with Agile methodologies.
Knowledge about security and best practices.
Experience developing flexible data ingest and enrichment pipelines, to easily accommodate new and existing data sources
Experience with software configuration management tools such as Git/Gitlab, Salt, Confluence, etc.
Experience with continuous integration and deployment (CI/CD) pipelines and their enabling tools such as Jenkins, Nexus, etc.
Detailed oriented/self-motivated with the ability to learn and deploy new technology quickly
Clearance Level: TS/SCI with Poly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that discovering new and more effective ways to achieve customer mission success is what makes us a great company.
GET A REFERRAL BONUS FOR THE GREAT PEOPLE YOU KNOW!
With our amazing referral program, you could be eligible to earn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</si>
  <si>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Data Modeler (Analytical Systems)</t>
  </si>
  <si>
    <t>$66K-$117K (Glassdoor est.)</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</si>
  <si>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and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Basic Qualifications
Bachelors degree in computer engineering, computer science, information systems, or related field.
5+ years experiences with data analytics, data modeling or data architecture and database design.
Experience in data modeling or data architecture in transactional and operational reporting and analytical (EDW, Data Lake, NoSQL) solutions.
Experience with capacity planning, database scripting and package deployment
Good knowledge of data replication methodology.
Good knowledge of data warehouse, data mart and Data Lake
Experience with AWS and cloud-based databases and data warehouses.
Authorized to work in the United States with or without sponsorship now or in the future.
Preferred Qualifications
Advanced knowledge of application, data and infrastructure disciplines.
Experience with Vertica Database.
Experience with Life Insurance or any insurance related products
Expertise in tuning and debugging SQL and resolving application specific bottlenecks.
Experience facilitating meetings and providing presentations to stakeholders and senior leaders.
Experience using (Erwin, TOAD, or any other data modeling tool) for data modeling.
Data modeling, data warehousing, dimensional modeling, data modeling for big data and metadata management.
Data Lake and Big Data modeling experience.
Excellent communication, problem solving, organizational and analytical skills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Experience with Scala
Strong communication and interpersonal skills.
Ability to present design of the solution to various stakeholders.
Experience in data modeling and design in the insurance and financial industries</t>
  </si>
  <si>
    <t>Data scientist in Translational Medicine</t>
  </si>
  <si>
    <t>29-Jan-2020
Job ID
287818BR
{"QuestionName":"Job Description","AnswerValue":"20 petabytes of data! 2 million patient-years of information and 30 data domains from preclinical through Phase 3 trials! All waiting for you to unlock the next breakthrough in medicine.
As a member of the Quantitative Sciences &amp; Innovation (QSI) unit in Biomarker Development, you will join Novartisâ€™ clinical trial teams to speed new medicines into the clinic across one of the industryâ€™s largest and most innovative portfolios. By integrating large-scale genomic and biomarker profiles from First In Human through Phase III clinical trials, you will investigate disease heterogeneity, drug efficacy, and patient safety at molecular resolution to advance trials in new indications and patient populations. You are passionate and curious scientist, eager to bring creative solutions to biologyâ€™s most daunting challenges on our journey to reimagine medicine. Working alongside dedicated physicians and biomarker scientists, our Data scientists provide the analytical insights that drive Translational success
Your responsibilities will include:
â€¢ Conceive, design, and execute exploratory analyses as Lead Biomarker Analyst within First In Human, Phase I-III clinical trials, applying advanced analytical methods as required
â€¢ Provide Statistical Genetics subject matter expertise and analysis solutions to inform patient stratification and enrichment strategies
â€¢ Participate in and lead cross-functional biomarker collaborations with Discovery and Development partners to support target selection and registration activities
â€¢ Work expeditiously as a member of matrixed clinical trial teams with diverse membership and expertise
.
Posting Title
Data scientist in Translational Medicine</t>
  </si>
  <si>
    <t>Product Manager/Data Evangelist</t>
  </si>
  <si>
    <t>$50K-$98K (Glassdoor est.)</t>
  </si>
  <si>
    <t>Product Manager/Data EvangelistSUMMARY
Manage business relationships with syndication partners and work with data analytics teams to develop and deliver data products for partners. Engage with partners to build Proof of Concept (POC) and KPIâ€™s to deliver on user requirements and improve and manage user experience
Understand how existing processes impact end customers and work closely with cross-functional teams to create new approaches for delivering data and reporting products.
Understand customer behavior and needs and be able to translate that into product requirements.
RESPONSIBILITIES
Support the collecting and leveraging of data for decision making with new data streams
Develop POCâ€™s for possible measures that could result in syndication of data products
Determine accuracy and relevance of data and answer questions such as
are the data sources applicable
are calculations and measures relevant and meaningful
what additional information can assist with data-driven decisions
Utilize current in-house analytics/data science resources to deliver insights from data
Understand systems that generate this data and how to leverage to solve customer issues
Regularly engage with syndicated partners to understand need for insights and pain points
Document and drive initiatives to achieve insights for syndicated partners
REQUIREMENTS
Hands-on knowledge of SQL and some programming/scripting knowledge, ideally with Scala, Java, Python, etc.
Ability to work with Data scientists &amp; engineers to solve customer technical problems
Knowledge of public cloud environments such as AWS/AZURE etc.
Passionate about solving / driving solutions through data insights
Bachelor's degree or equivalent education/experience
Masterâ€™s degree preferred (Economics, Data Science, Marketing)</t>
  </si>
  <si>
    <t>Senior Data scientist â€“ Visualization, Novartis AI Innovation Lab</t>
  </si>
  <si>
    <t>10-Oct-2019
Job ID
279466BR
{"QuestionName":"Job Description","AnswerValue":"Two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Visualization analysis for Novartis .
In this newly created role, you will:
â€¢ Conduct end-to-end Visualization analysis of large scale healthcare data sets
â€¢ Take a hands-on role and deliver on highly visible multiple projects
â€¢ Serve as an ambassador for Novartis Data Science by presenting and publishing articles at conferences, business meetings and academic institutions
â€¢ Facilitate design and creation of knowledge repositories
â€¢ Collaborate with the digital and DSAI teams
â€¢ Keep ahead of latest development in the field and mentor associates
â€¢ Inspire others on culture change
Why consider Novartis?
750 million. Thatâ€™s how many lives our products touch. And while weâ€™re proud of that fact, in this world of digital and technological transformation, we must also ask ourselves this: how can we continue to improve and extend even more peopleâ€™s lives?
We believe the answers are found when curious, courageous and collaborative people like you are brought together in an inspiring environment. Where youâ€™re given opportunities to explore the power of digital and data. Where youâ€™re empowered to risk failure by taking smart risks, and where youâ€™re surrounded by people who share your determination to tackle the worldâ€™s toughest medical challenges.
We are Novartis. Join us and help us reimagine medicine.
Posting Title
Senior Data scientist â€“ Visualization, Novartis AI Innovation Lab</t>
  </si>
  <si>
    <t>Senior Data Analyst/Scientist</t>
  </si>
  <si>
    <t>$90K-$153K (Glassdoor est.)</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</si>
  <si>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word-class technology. We invest heavily in people, our culture and the community around us, and have continuously been recognized as one of the best places to work in the Bay Area.
We are a group of talented individuals with deep expertise in the domain area of business applications and building large complex systems with simple user interfaces. We also have deep expertise in big data technology such as IR, NLP, and large graphs and utilize the best technology to provide innovative and novel products to frustrated end-users in the enterprise.
As a Senior Data Analyst, you will work directly with Product Management, Engineering, and Data Science teams to understand how our customers are using the various products within our platform, find ways we can improve them, and identify and detect problems before they impact our customers. You should have strong SQL and statistical analysis skills and be able to dive deep into difficult problems and find pragmatic solutions.
What you'll be doing:
Work with the Product Management, Engineering, and Data Science teams to make data-driven decisions about the direction of our products.
Design and build new dashboards using BI tools to make the insights you discover consumable and actionable to a broader audience.
Quantify the impact of newly released features and functionality and identify opportunities for further improvement.
Identify new ways to detect problems before they impact customer experience.
Discover opportunities for new features and functionality that will drive customer value and engagement within our products.
What we're looking for:
3+ years experience in data analysis or data science
Bachelor's degree in statistics, mathematics, computer science, or a related field
Strong proficiency in SQL is required
Experience working with SaaS product usage data
Expertise with at least one business intelligence tool (Tableau, Looker, Domo, Power BI, Data Studio, etc)
Machine learning experience is a plus
Benefits:
Our benefits include 100% paid for Medical, Dental and Vision for you and your entire family, 100% paid for short-term and long-term disability, 100% paid for life insurance, 401k, flexible vacation policy, commuter benefits, free snacks, catered lunch every Friday, and much more!
About Demandbase
Demandbase is the leader in Account-Based Marketing (ABM) and an indispensable part of the B2B tech stack. The company offers the only end-to-end ABM platform that helps B2B marketers identify, win and grow the accounts that matter most. The biggest and fastest 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 Market. In 2019, Demandbase executives authored the definitive book on ABM, Account-Based Marketing: How to Target and Engage the Companies That Will Grow Your Revenue. For more information, please visit www.demandbase.com or follow the company on Twitter @Demandbase.</t>
  </si>
  <si>
    <t>Scientist â€“ Cancer Discovery, Molecular Assay</t>
  </si>
  <si>
    <t>Employer Provided Salary:$100K-$135K</t>
  </si>
  <si>
    <t>Scientist â€“ Cancer Discovery, Molecular Assay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</si>
  <si>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Monte Rosa Therapeutics</t>
  </si>
  <si>
    <t>$42K-$79K (Glassdoor est.)</t>
  </si>
  <si>
    <t>Data Engineer
9920
Scottsdale,
3/27/2019 1:46:38 PM
Application Development
Contractor - W2
Job Description
Data Engineer / Lead
4-5 years of experience in ETL, SQL, Python, Data Management and Spark and strong fundamentals in distributed environments
Real project implementations with Big Data technologies based on Spark
Experience working on Serverless technologies
Experience implementing NoSQL technologies â€“ Mongo or Cassandra
Experience with AWS cloud services: Lambda, S3, Glue, Redshift, and Athena, or their open source equivalent (Zeppelin, Presto, etc)
Data storage formats â€“ Parquet, JSON, AVRO etc.
Experience with real-time data sources and message ingestion for processing by filtering, aggregating, and preparing the data for analysis using technologies such as Spark Streaming and Kafka, AWS Kinesis, Firehose etc.
Experience with data pipelining
Understanding of best practices within the development process
Build processes supporting data transformation, data structures, metadata, dependency and workload management
CI/CD and DevOps tools such as BitBucket/Git, Bamboo, and Maven
AWS technologies â€“ Cloudwatch, CloudFormation, Security (IAM)
AWS certification
Job Requirements</t>
  </si>
  <si>
    <t>IntraEdge
3.4</t>
  </si>
  <si>
    <t>IntraEdge</t>
  </si>
  <si>
    <t>Scottsdale, AZ</t>
  </si>
  <si>
    <t>$84K-$153K (Glassdoor est.)</t>
  </si>
  <si>
    <t>Overview
Technology is constantly changing, and our adversaries are digitally â€œgoing darkâ€ at a rate that is exceeding law enforcementâ€™s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we are seeking a talented Big Data Engineer.
Responsibilities
What youâ€™ll doâ€¦
Provide proven, industry leading Big Data Extraction, Transformation, and Load experience coupled with enterprise search capabilities to solve Big Data challenges
Work on a team leveraging Apache NiFi to develop and maintain workflows that load diverse data sets into a data lake leveraging the following technologies:
Apache NiFi (in a cluster configuration)
Git
Python
Zookeeper
Kafka
Hadoop
Spark
Accumulo
Groovy
MySql
Cygwin
Java
Qualifications
Youâ€™d be a great fit ifâ€¦
Youâ€™ve obtained a BS degree and have eight (8) years of relevant experience. However, equivalent experience may be considered in lieu of degree.
You have three (3) or more years of experience with:
PL/SQL, SQL
Oracle 11g and 12c
Informatica, XML, XSLT, Java, web services
SVN, RCS, Git, OLS Security, JIRA
Sun Solaris OS, Linux (CentOS, Red Hat), and Windows
You have two (2) years or more experience usingâ€¯ETL tools to perform data cleansing, data profiling, transforming, and scheduling various workflows
You have a current Top Secret security clearance with SCI eligibility and the ability to obtain a polygraph
It would be even better if youâ€¦
Have hands on experience with any of the following technologies:
Atlassian Suite: Jira, Confluence, Bitbucket, Bamboo
VMWare Player
Linux, specifically CentOS
Linux scripting
AWK, PERL, BASH or other scripting language
SOLR
Jenkins configuration to perform O&amp;M operations
Spark
What youâ€™ll getâ€¦
An immediately-vested 401(K) with employer matching
Comprehensive medical, dental, and vision coverage
Tuition assistance, financing, and refinancing
Company-paid infertility treatments
Cross-training and professional development opportunities
Influence major initiatives
*This position requires the candidate to have a current Top Secret security clearance and the ability to obtain a polygraph. Candidate must possess SCI eligibility.
About Peraton
At Peraton, weâ€™re at the forefront of delivering the next breakthrough in national security, every day. Weâ€™re the partner of choice to help solve some of the worldâ€™s most daunting challenges. How? By thinking differently. Weâ€™re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canâ€™t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</si>
  <si>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Data Engineering Analyst</t>
  </si>
  <si>
    <t>$44K-$73K (Glassdoor est.)</t>
  </si>
  <si>
    <t>As a Data Engineering Analyst with the Life and Health team at COUNTRY Financial, you will assist with building and maintaining optimized data foundations that facilitate deeper analysis and reporting. On this highly collaborative team, you will work on a variety of efforts for constructing data pipelines and often must use complex tools and techniques to handle data at scale. This role is responsible for the maintenance, improvement, cleaning and manipulation of data in the businessâ€™s operational and analytics databases.
Establishes database management systems, standards, guidelines and quality assurance for database deliverables, such as conceptual design, logical database, capacity planning, external data interface specification, data loading plan, data maintenance plan and security policy. Researches and prototypes data pipelines, hardens POC/MVP tools and pipelines for Production and partners with predictive modelers and Data scientists to deploy machine learning models into a production environment. Works closely with the Enterprise Data Warehouse team to collaborate on process patterns and best practices in the areas of adhoc analysis, research, proof of concepts and deploying working tools to production.
Responsibilities:
Works with the enterprise â€œCommunity of Excellenceâ€ to develop standards and best practices for engineering for data and machine learning.
Develops Data Pipelines for dashboard development, machine learning models and exploratory data analysis.
Iteratively delivers functionality using DevOps tools and concepts, including but not limited to, Linux/Unix command line, Docker Containers, SQL (i.e. Hive), Git through the command line, Spark/PySpark and Python.
Preferred Qualifications:
Advanced SQL.
Experience with relational database systems (i.e. DB2, SQL Server).
Experience with Hadoop tools.
Experience with Python.
Understanding of data design concepts (i.e. data modeling, data mapping).
Required Qualifications:
Typically requires:
Bachelor's degree and at least 2 years of machine learning, data engineer or related experience OR,
Master's degree and no experience OR,
At least 4 years of machine learning, data engineer or related experience.
Physical Requirements:
Normal office environment.
Work may extend beyond normal business hours as business needs dictate.</t>
  </si>
  <si>
    <t>COUNTRY Financial
3.8</t>
  </si>
  <si>
    <t>COUNTRY Financial</t>
  </si>
  <si>
    <t>Bloomington, IL</t>
  </si>
  <si>
    <t>Northwestern Mutual, American Family Insurance, MetLife</t>
  </si>
  <si>
    <t>Manager of Data Science</t>
  </si>
  <si>
    <t>$40K-$87K (Glassdoor est.)</t>
  </si>
  <si>
    <t>Join the Mobile Future with Tapjoy
Data Science is pretty much our business - we drive conversions. Given our massive scale, relatively modest improvements can have an outsized impact.
If you're looking to be a point of influence on a celebrated team (*not* just another in a giant machine), a thought leader &amp; mentor, and implement cutting edge machine learning tools -- this gig is for you.
Responsibilities
Technical Leadership
Lead a team of machine learning engineers through technical challenges. Provide hands-on guidance, code/scope review.
Big picture strategy on data product roadmapping
Management
Build, scale, shape the data science team according to org values &amp; needed skills.
Interface with stakeholders &amp; partners and build relationships.
Track the granular details on progress of work and communicate it outwards to a lay audience.
Hosting meetings &amp; leading presentations.
Competencies
Communication: Distill complex machine learning concepts to a lay business audience. Framework for visibility on progress for multiple projects simultaneously.
Experience as a frontline manager, leading teams of 3 or more.
Solid coding skills in SQL and in a scripting language like Python. Packages: scikit-learn &amp; TensorFlow. Scaling GPU clusters to train deep neural networks.
Experience with BigQuery or PySpark or another modern method to access data.
Deep expertise in recommendation systems, classification models, class imbalance, model calibration, exploration/exploitation techniques, deep learning.
Skills &gt; credentials.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]]&gt;</t>
  </si>
  <si>
    <t>Software Engineer (Data scientist/Software Engineer) - SISW - MG</t>
  </si>
  <si>
    <t>$72K-$142K (Glassdoor est.)</t>
  </si>
  <si>
    <t>Software
Engineer (Data scientist/Software Engineer)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#LI-MGRP
Organization: Digital Industries
Company: Mentor Graphics Corporation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</si>
  <si>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Mentor Graphics
4.1</t>
  </si>
  <si>
    <t>Mentor Graphics</t>
  </si>
  <si>
    <t>Wilsonville, OR</t>
  </si>
  <si>
    <t>Cadence Design Systems, Synopsys, Altium Limited</t>
  </si>
  <si>
    <t>$74K-$137K (Glassdoor est.)</t>
  </si>
  <si>
    <t>Maxar is seeking an independent, creative and driven Data Engineer to help our team by analyzing and characterizing big data and a range of other data sources for National Security purposes. The ideal candidate is passionate about technology and able to learn quickly.
Why us?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Work with a variety of data at a variety of volumes and velocity on Linux systems connecting to multiple data sources
Using Niagara Files to augment the existing data distribution service team for a large analytic repository.
Creating processors within Niagara Files and establishing new data flows/troubleshooting existing data flows to the various hardware instances associated with the customer's various analytic hosting platforms.
Create rapid prototypes and design and implement complex, cutting-edge systems with a focus on collecting, parsing, managing, analyzing, and visualizing large sets of data to extract meaningful knowledge
Work with emerging technologies and data science techniques in support of endeavors to address critical needs of the Intelligence Community, Department of Defense, and other government agencies.
Minimum Requirements:
Must be a US Citizen possessing a current/active TS/SCI and be willing and able to obtain a CI Polygraph
Requires 3 years of relevant experience.
Bachelor's degree in Engineering, Computer Science or related field. 4 additional years of experience may be substituted in lieu of a degree
Experience with Niagra Files (NiFi)
Linux Experience
Willing to work onsite at Government customer sites in Northern Virginia
Desired Skills:
Strong object-oriented programming language (Java, Python) skills
Knowledge of big data toolsets Hadoop, Yarn, Spark, Accumulo, etc
Experience with SSL/PKI, to include ability to isolate and resolve SSL-related server and client issues
NoSQL databases (ElasticSearch, Accumulo)
SQL/database experience
Ability to work both independently and in a team environment
COMPTIA Security+ certification or CISSP certification or the ability to acquire and maintain certification
#cjpost</t>
  </si>
  <si>
    <t>Maxar Technologies
3.7</t>
  </si>
  <si>
    <t>Maxar Technologies</t>
  </si>
  <si>
    <t>Westminster, CO</t>
  </si>
  <si>
    <t>$57K-$109K (Glassdoor est.)</t>
  </si>
  <si>
    <t>ICW Group is looking for aData Engineer who will focus on Integration/MDM/Data Warehousing, defining and building the data pipelines, data quality check and cleansing solutions, including capturing throughput/error statistics. You will help to improve legacy processes and develop new solutions to enable faster and better data-informed decisions made within the business to prove system and process efficiencies and reduce overhead cost in terms of time and effort. Data pipelines will not only be performed to a high degree of stability, but solutions will also focus on the durability, mantainability and scalability of the processes for future needs for OLTP, OLAP. and MDM.
PURPOSE OF THE JOB
The purpose of this job is to define and build data pipelines to enhance company reporting and analytics capabilities. This position exists in order to enable data-informed decision-making within the business to improve system and process efficiencies and reduce overhead cost in terms of time and effort.
ESSENTIAL DUTIES AND RESPONSIBILITIES
Collects data and maintains comprehensive documentation.
Optimizes performance, implements schema changes, and maintains data standards.
Ensures proper data governance and quality across data repositories and schema.
Documents the design and architecture of new and existing data models.
Develops documentation and reports that provide intuitive analytics to customers.
Maintains a comprehensive catalog of all the data streams, data mapping, and data dictionaries.
Manages data integrations and implementations.
Designs and develops scalable ETL packages and data streams, and integrates data from internal and external data sources.
Identifies best data sources among multiple sources to use for data pipelines to improve trust in data.
Monitors production databases for potential migration issues.
Gathers and implements database requirements, analyzes performance, and troubleshoots existing issues.
Implements various data streams through collaboration with product management, business intelligence, and advanced analytics.
Works to minimize data disruption through analytics and troubleshooting.
Troubleshoots incidents with data sources to minimize disruption to data architecture and data access.
Conducts training for users and colleagues related to assigned projects.
Completes advanced analytics projects.
Analyzes complex data elements and systems, data flow, and dependencies.
Contributes to conceptual physical and logical models.
SUPERVISORY RESPONSIBILITIES
This role does not have supervisory responsibilities.
EDUCATION AND EXPERIENCE
Bachelor's degree from four-year college or university; Computer Science, Applied Mathematics, Engineering, Technology, or related degree preferred. Minimum 3 years of experience in a data engineering related role. Experience with internet technologies such as SaaS, PaaS, IaaS, Tableau, Power BI, or similar visual analytics platforms. Experience with SalesForce and Data Virtualization preferred.
CERTIFICATES, LICENSES, REGISTRATIONS
None required.
KNOWLEDGE AND SKILLS
Advanced skills in SQL, ETL, building and integrating with API, analytics products like Alteryx, conceptual knowledge of database modelling, large and complex data sets, system management, SQL server reporting services or similar reporting platforms, analysis services and integration services.
PHYSICAL REQUIREMENTS
Office environmentâ€“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</si>
  <si>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
2.8</t>
  </si>
  <si>
    <t>ICW Group</t>
  </si>
  <si>
    <t>Liberty Mutual Insurance, EMPLOYERS, Travelers</t>
  </si>
  <si>
    <t>Associate Research Scientist I (Protein Expression and Production)</t>
  </si>
  <si>
    <t>Position Description
The successful candidate will be highly proficient in recombinant protein expression and production by using various host cell systems (e.g. Mammalian, BEVS, and E coli). Responsible for the generation of milligram to sub-gram scale quantities of recombinant proteins to support small molecules high throughput screen.
Position Requirements
ESSENTIAL DUTIES AND RESPONSIBILITIES:
â€¢ Conduct protein expression from various shake flask scales to scale up with bioreactor systems using Mammalian/E coli/BEVS cultures.
â€¢ Responsible for operating and maintenance of all fermentation as well as cell culture equipment. Stocking Protein Expression supplies and media.
â€¢ Experimentally determine methods for optimizing yield and other process parameters for protein expression.
â€¢ Perform protein pull-down using relevant protein/resin interaction and protein chemistry.
â€¢ Prepares and organizes data for presentation using analysis and visualization software; presents data and reports on project status at individual, group, and departmental research meetings under general supervision.
â€¢ Maintain familiarity with current scientific literature relevant to the research experiments or program
â€¢ Maintain laboratory notebook in a complete, consistent, and concise manner in accordance with company intellectual property policies and practices.
â€¢ Perform additional tasks or assist with special projects as assigned or needed.
â€¢ Adhere to good health and safety practices in compliance with applicable EH&amp;S rules and participate in mandatory safety training programs.
SUPERVISORY RESPONSIBILITIES:
â€¢ None
EDUCATION/EXPERIENCE/SKILLS:
Education:
â€¢ Bachelorâ€™s degree (B.A./B.S.) in related discipline and four to six years of relevant experience; or
â€¢ Masterâ€™s degree (M.A./M.S.) in related discipline and two to four years of relevant experience; or
â€¢ Equivalent combination of education and experience.
Experience:
â€¢ Extensive experience with cell cultures (HEK293 and E coli a must, insect cell desirable).
â€¢ Demonstrated expertise in the execution of protein expression at bench as well as scale-up production in WAVE Bioreactor.
â€¢ Expert level operator of WAVE Bioreactor system. Proficient at method development with Unicorn.
â€¢ Experience with recombinant protein purification (protein pulldown with appropriate protein/resin interaction and protein chemistry) is a plus.
â€¢ Experience in metabolite-detection assay as well as protein characterization (SDS-PAGE, and Western Blotting, etc.) is a desired.
â€¢ Proficiency with computer software including MS Word, MS PowerPoint, MS Excel is desired.
Knowledge/Skills/Abilities:
â€¢ Working knowledge of molecular and cellular biology techniques as applied to protein production.
â€¢ Ability to work independently while following protocols.
â€¢ Complete understanding and wide application of scientific principles, theories and concepts in field of specialty as well as general understanding and knowledge in other related disciplines
â€¢ Ability to read and interpret documents such as safety rules, operating and maintenance instructions, procedure manuals and scientific articles.
â€¢ Ability to write routine reports and correspondence.
â€¢ Strong communication skills including effective public speaking before groups and individuals from other departments. Ability to effectively capture data and results.
â€¢ Excellent work ethic, strong self-motivation, and ability to work effectively in a either a team environment or independently.
â€¢ Strong collaboration skills with other team members.
JOB COMPLEXITY:
â€¢ Works on problems of diverse scope where analysis of data requires evaluation of identifiable factors.
â€¢ Exercises judgment within generally defined practices and policies in selecting methods and techniques for obtaining solutions.
â€¢ Uses professional concepts and company policies and procedures to solve a wide range of difficult problems in imaginative and practical ways.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</si>
  <si>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Exelixis
3.0</t>
  </si>
  <si>
    <t>Exelixis</t>
  </si>
  <si>
    <t>Alameda, CA</t>
  </si>
  <si>
    <t>Genentech, Novartis, AstraZeneca</t>
  </si>
  <si>
    <t>Director, Precision Medicine Clinical Biomarker Scientist</t>
  </si>
  <si>
    <t>$136K-$208K (Glassdoor est.)</t>
  </si>
  <si>
    <t>ROLE SUMMARY
The Precision Medicine Clinical Biomarker Scientist works collaboratively across research, technical, and clinical teams to define and operationalize early clinical biomarker strategies. A successful candidate can communicate and lead within a matrix organization, multitask/prioritize multiple projects, and leverage information from a variety of sources in order to deliver effective, fit for purpose biomarker strategies, quality data, and interpretation of biomarker results to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Serves on clinical operations teams to endure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Candidate demonstrates a breadth of diverse leadership experiences and capabilities including: the ability to influence and collaborate with peers, develop and coach others, oversee and guide the work of other colleagues to achieve meaningful outcomes and create business impact.
PhD with minimum of 7-10 years of experience. Industry experience strongly preferred
Background in metabolic, cardiovascular, inflammatory, or rare genetic diseases preferred
Candidate should have advanced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#LI-PFE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providerâ€™s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</si>
  <si>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Senior Formulations Scientist II</t>
  </si>
  <si>
    <t>Position Description
This Senior Formulations Scientist II position will be responsible for early and late stage drug product development activities including formulation, process development, optimization, and scale-up of small molecule oral dosage form. This individual will also manage operational activities with the contract manufacturing organizations (CMOs), including technology transfer, formulation/process optimization, troubleshooting, scale-up, and process validation. This person should possess extensive knowledge and experience in technical assessment for selection and onboarding new CMOs. In addition, responsibilities include participating and collaborating with internal acnd external project teams, preparing and reviewing regulatory and Chemistry Manufacturing &amp; Control (CMC) documents. This individual must have a â€œtake chargeâ€ and â€œlead by exampleâ€ attitude, a solid track record of dealing with external manufacturing, and deep underlying technical skills in small molecule products. This individual must also have excellent command skills, complex problem-solving abilities, outstanding communication skills, and the ability to apply creative solutions to solve complex issues.
Position Requirements
ESSENTIAL DUTIES AND RESPONSIBILITIES:
â€¢Select vehicles, excipients and/or new technologies appropriate to prepare formulations of novel investigational small molecules for in vivo studies.
â€¢As the formulation and manufacutring process Subject Matter Expert, provide on-site technical support as â€œperson-in-plantâ€ during critical formulation/process developmenet activities and manufacturing of clinical trial materials at CMOs as needed.
â€¢Evaluate physico-chemical characteristics of small molecules such as pH, pKa, solubility, pH-solubility profile, particle size, solid and solution state stability studies, excipient compatibility, dissolution characteristics and polymorphism.
â€¢Design and implement experimental protocols to select prototype formulations to support toxicokinetic and pharmacokinetic studies including stability data analysis.
â€¢Design experimental studies to select formulation and process for Phase I First In Human Clinical trial including selection of protype formulation, stability, and manufacture of clinical trial material (CTM).
â€¢Apply statistical design of experiments to optimize and scale-up formulations and manufacturing process.
â€¢Manage technology transfers for scale-up, process validation, and clinical manufacture of Phase I, II and III supplies including troubleshooting issues with formulation and manufacturing processes..
â€¢Assess technical capability of a potentially new CMOs to support early and late stage drug product development activities.
â€¢Create criteria for the CMO selection process.
â€¢Author and review IND quality eCTD modules for new molecule.
â€¢Manage development timelines for multiple molecule projects.
SUPERVISORY RESPONSIBILITIES:
â€¢None
EDUCATION/EXPERIENCE/SKILLS:
Education:
â€¢MS/MA degree in bioengineering, biophysics, chemical engineering, pharmaceutics, or pharmaceutical sciences and five years of related experience; or,
â€¢PhD in bioengineering, biophysics, chemical engineering, pharmaceutics, or pharmaceutical sciences and two years of related experience, or;
â€¢Equivalent combination of education and experience.
â€¢May require certification in assigned area.
Experience:
â€¢Typically requires a minimum of ten years of related experience and/or combination of experience and education/training.
â€¢Experience in Biotech/Pharmaceutical industry preferred.
â€¢Demonstrated experience in successfully working with CMOs for current Good Manufacturing Practices (cGMP) clinical supplies manufacuring. Responsibilities include the preparation, review and approval of a broad spectrum of technical documents, including Manufacturing Batch Records (MBRs), specifications, protocols, reports, and etc.
â€¢Must have proven skills in the areas of solid state characterization.
â€¢Extensive experience in technical assessment and selection of CMOs for early and late stage drug product development.
â€¢Experience in developing oral and hands on experience in particle sizing, fluid bed granulation, roller compaction, direct compression, aqueous and solvent-based coating is required.
â€¢Previous participation in project teams and internal/external collaborations, and preparation and review of regulatory/CMC documents are also important aspects of this position.
â€¢Must be able to provide thorough formulation analysis results in a timely manner.
â€¢Experience with other dosage forms or advanced formulations (e.g., controlled release) is a plus.
â€¢Strong experience with solid-state characterization and analytical instrumentation.
â€¢Operation and maintenance of various scientific instrumentation such as, High Performance Liquid Chromotography (HPLC), Fournier Transfer Infrared Spectroscopy (FTIR), Thermogravirmetric Analysis (TGA), and Differential Scanning Calorimeter (DSC), etc. is a plus.
Knowledge/Skills/Abilities:
â€¢Knowledge of formulation development and process optimization/scale up and validation of solid oral dosage forms.
â€¢Strong knowledge of and experience of the various phases of drug development for oral dosage forms is required.
â€¢Ability to manage multiple project assignments and function in a driven and fast moving team environment.
â€¢Familiarity and working knowledge of current Good Manufacturing Practices (cGMP)/International Conference on Harmonization (ICH) regulations, with experience working in a GMP facility is required.
â€¢Experience with statistical tools to design and evaluate experiments for formulation and process development. Proficient with use of statistical software such as JMP or Minitab.
â€¢Leads the work of others by providing guidance to subordinates or teams based on organizational goals and company policy, with responsibility for results, costs, methods and staffing.
â€¢Proficient with broad use of computer applications such as MS Office.
â€¢Applies strong analytical and excellent verbal and written communication skills.
â€¢Possesses extensive experience in relevant industry/profession and area of specialization.
â€¢Utilizes professional concepts and company objectives to resolve complex issues in creative and effective ways.
â€¢Identifies and implements methods and procedures to achieve results.
â€¢Performs a variety of complicated tasks with a wide degree of creativity and latitude.
â€¢Possesses complete understanding and wide application of technical principles, theories, concepts and technique and has a good general knowledge of other related disciplines.
â€¢Applies strong analytical and business communication skills.
JOB COMPLEXITY:
â€¢Works on complex problems where analysis of situations or data requires an in-depth evaluation of various factors.
â€¢Exercises judgment within broadly defined practices and policies in selecting methods, techniques and evaluation of criteria for obtaining results.
â€¢Uses professional concepts and companyâ€™s policies and procedures to solve a wide range of difficult problems in imaginative and practical ways.
â€¢Networks with key contacts outside own area of expertise.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</si>
  <si>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$171K-$272K (Glassdoor est.)</t>
  </si>
  <si>
    <t>About us:
Grand Rounds is a new kind of healthcare company. Founded in 2011, the company is on a mission to raise the standard of healthcare for everyone, everywhere. The Grand Rounds team goes above and beyond to connect and guide people to the highest quality healthcare available for themselves and their loved ones. Grand Rounds creates products and services that give people the best possible healthcare experience. Named a 2019 Best Place to Work by Glassdoor and Rock Healthâ€™s 2018 Fastest Growing Company, Grand Rounds works with inspiring employers and doctors to empower them to be the change agents we need to make our shared vision a reality.
The Role:
Data scientists at Grand Rounds work on problems that are core to the companyâ€™s mission. Major challenges include developing systems and models to best match the Grand Rounds members to the highest quality clinical care for their individual needs. This requires patient-level modeling to understand the specific healthcare needs of every person as well as an in-depth understanding of physician clinical expertise and skill. With a high fidelity understanding of both patients and clinicians we are able to route patients to both appropriate and high quality care. In addition to developing the companyâ€™s core technologies, the Data Science team provides decision support analysis for many teams across the organization including product development, sales, marketing, and strategy. Data scale ranges from small data sets to large multi-terabyte clinical information in distributed database systems.
Weâ€™re looking for an experienced Data scientist with a strong technical background, leadership instincts, and managerial skills. You would be growing and leading a talented team of Data scientists. This would entail helping to develop quarterly roadmaps, managing a number of simultaneous projects, mentoring and fostering individual career development, and coordinating closely with other stakeholders across the company.
This position requires excellent communication skills, business instincts, and a â€œget-it-doneâ€ mentality to ensure that results are delivered while also encouraging creativity and innovation.
Example Projects:
Predict the specialty and subspecialty of providers
Predict the clinical expertise of providers
Predict whether a PCP is likely to prescribe harmful opioid doses
Predict if a member is likely to require a second opinion
Optimize between various provider and member dimensions for the best clinical match for a member
Responsibilities:
Mentor Data scientists and provide technical direction
Work with Data Science and Product leadership to devise product and technical roadmaps
Manage scope and pace of execution across multiple projects for high quality and on time delivery
Remove obstacles and enable teams to work productively in a constructive environment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 Engineering
Evaluate and experiment with new technologies and tools prior to wider adoption by the team
Work closely with Analysts, Data scientists, Product Managers, and Engineers
Qualifications:
5+ years of industry experience in data science or similarly quantitative roles
2+ years of prior management experience
Strong project management skills
Strong business and product instincts
Excellent verbal communications, including the ability to clearly and concisely articulate complex concepts to both technical and non-technical collaborators
Experience effectively turning research results into applications and features that drive business impact
Passion for teaching and mentoring
Proficient with relational databases (e.g. SQL), Python, R, Linux Shell scripting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
Apply Now</t>
  </si>
  <si>
    <t>Grand Rounds
4.2</t>
  </si>
  <si>
    <t>Grand Rounds</t>
  </si>
  <si>
    <t>$65K-$126K (Glassdoor est.)</t>
  </si>
  <si>
    <t>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SPINS Product and Technology teams include product development for internal and client-facing applications, data operations, data sourcing, master data, data science, custom reporting, design, engineering, data content quality and compliance. This position reports to the Manager of Data and Software Quality and will work on projects specific to Quality Assurance but may cross multiple teams within the SPINS Product and Technology division.
Key Responsibilities:
Develop and deploy applications for internal use, primarily within quality and operations teams.
Strong emphasis on data pipeline automation for continuous data quality audits and alerts
Pair with (XP) and share best practices with engineering and quality teams.
Add to our collection of Jupyter notebooks to use for data quality testing.
Improve our current quality processes by finding new ways to automate manual tasks.
What You Bring
Demonstrate competence with large structured data sets, both relational and JSON
High degree of proficiency with SQL including databases &amp; cloud data stores
Experience with cloud-hosted data stores, databases, and other data serving layers
Ability to work with fast-moving Agile or XP software development teams
Willing to learn and to use a variety of tools and languages to get the job done
Python required; unix is a given; other tools we use are Jupyter, node.js &amp; GraphQL
We're even more impressed if you bring along your:
Ability to work effectively without constant supervision and as a team player
Ability to define problems, collect data, establish facts and draw valid conclusions quickly
The SPINS Way
Directâ€“ We communicate with clarity, honesty and respect in all situations and embrace opportunities to provide solution-oriented feedback.
Determinedâ€“ We are committed to overcoming all obstacles to achieve results. We adapt to change, seek opportunities to learn and rapidly translate that learning into action.
Passionateâ€“ We go above and beyond to help our partners achieve their goals. We challenge assumptions and are comfortable forging new paths.
Collaborativeâ€“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</si>
  <si>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SPINS, LLC
3.5</t>
  </si>
  <si>
    <t>SPINS, LLC</t>
  </si>
  <si>
    <t>Senior Quantitative Analyst</t>
  </si>
  <si>
    <t>$118K-$228K (Glassdoor est.)</t>
  </si>
  <si>
    <t>Are you ready to explore a world of possibilities?
Join our DTCC family, and youâ€™ll grow your expertise and become the best version of you. As you embark on a new journey, youâ€™ll tackle challenges with flexibility and grace, learning new skills and advancing your career while having the time of your life.
About this Opportunity
We are looking for a senior quantitative analyst to join the Model Validation &amp; Control group ("MVC"), which is responsible for all aspects of Model Risk Management ("MRM") at DTCC from model governance &amp; control, independent model validation to model performance monitoring ("MPM") and back testing ("BT").
The senior quantitative analyst will support the Director of MPM Review and Non-Models Control and work closely with model owners and the validation team within MVC group to perform reviews of MPM metric, plans, backtesting methodologies, low-tier models and non-models to ensure they comply with the standards as defined by DTCC Model Risk Management policy, Model Validation Procedures and regulatory requirements
Your Responsibilities:
Review MPM metrics and MPM plans according to firmwide MPM standards and opine on the appropriateness of the metrics and plans
Review backtesting methodologies and write review report
Present MPM review and oversight results and finding resolutions to the Model Risk Governance Council (MRGC)
Challenge MPM reports at monthly MRGC review meeting
Review low-tier models
Review non-models and enforce control
Perform ad hoc analysis to identify model limitations and performance issues and recommend remediations
Mitigates risk by following established procedures and monitoring controls, spotting key errors and demonstrating strong ethical behavior.
Additional Qualifications:
Broad expertise in quantitative finance on valuation models (curve building methodologies, term structure models, option models, credit models), and risk management models and methodologies (greeks, VaR, back testing, stress testing).
Knowledge of prepayment modeling, MBS pricing and risks is a plus.
Econometric modeling and applied statistics skills (i.e. estimation, time series modeling, Monte Carlo simulation techniques, etc.)
High level of computer literacy, ability to work effectively with Matlab, Excel(VBA), SQL, R, Python or C++.
Ability to work independently and under pressure
Ideally the incumbent should be familiar with the regulatory requirements in terms of model risk management (SR11-7) and SEC Covered Clearing Agency Standards
Talents Needed for Success:
Experience and expert knowledge on VaR modeling and VaR model back testing methodologies
Strong mathematical background, especially in probability theory, stochastic processes, and PDEâ€™s.
Excellent written and oral communication and presentation skills, ability to communicate quantitative concepts to financial professionals
Must have excellent interpersonal skills and can work in an efficient and organized way.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DTCCâ€™s subsidiaries processed securities transactions valued at more than U.S. $1.85 quadrillion. Its depository provides custody and asset servicing for securities issues from 170 countries and territories valued at U.S. $52.2 trillion. DTCCâ€™s Global Trade Repository service, through locally registered, licensed, or approved trade repositories, processes over 14 billion messages annually. To learn more, please visit us at www.dtcc.com or connect with us on LinkedIn, Twitter, YouTube and Facebook.</t>
  </si>
  <si>
    <t>DTCC
3.3</t>
  </si>
  <si>
    <t>DTCC</t>
  </si>
  <si>
    <t>$113K-$182K (Glassdoor est.)</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</si>
  <si>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</si>
  <si>
    <t>$58K-$104K (Glassdoor est.)</t>
  </si>
  <si>
    <t>Job Summary
Be at your best with an organization that equips you to do so. Whose people unite in making lives better. At Carilion Clinic, we help communities stay healthy and our region grow stronger through compassionate care, medical education and research, and neighborhood outreach. As part of our team you can expect professional stability, strong technological resources, and the advancement potential of a regional leader.
Based in Roanoke, VA, we are an award-winning, community-based network of hospitals, primary and specialty physician practices, and affiliations with prestigious academic medical institutions. Explore how joining a regional leader can enhance your ability to learn, grow, and succeed.
Minimum Qualifications
Education: Bachelorâ€™s degree in computer science, information systems, health care business or equivalent experience required. Masterâ€™s degree preferred.
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
Licensure, certification, and/or registration: Maintain application vendor certifications as needed. Valid VA driverâ€™s license. Preferred certifications: ITIL V3, CBAP, CBIP, CDMP, DGSP, PMP.
Other Minimum Qualifications: Strong listening skills. Strong verbal and written communication skills demonstrating proper business use of grammar and punctuation. Strong presentation skills clearly conveying information, ideas, concepts, and instructions to a variety of audiences. Meeting management skills including agendas, facilitation, minutes and time management Negotiation skills to resolve conflict and build cooperation.
Our Values
Below are our core values that we strive to embody and expect of all our team members:
CommUNITY: Working in unison to serve our community, our Carilion family and our loved ones.
Courage: Doing whatâ€™s right for our patients without question.
Commitment: Unwavering in our quest for exceptional quality and service.
Compassion: Putting heart into everything we do.
Curiosity:Fostering creativity and innovation in our pursuit of excellence.
same as internal</t>
  </si>
  <si>
    <t>Carilion Clinic
3.7</t>
  </si>
  <si>
    <t>Carilion Clinic</t>
  </si>
  <si>
    <t>Roanoke, VA</t>
  </si>
  <si>
    <t>$58K-$108K (Glassdoor est.)</t>
  </si>
  <si>
    <t>Senior Data Analyst - Engineering
Location: Soho, Manhattan, NYC
About the Company
DoubleVerify is the leading independent provider of marketing measurement software, data, and analytics that authenticates the quality and effectiveness of digital media for the world's largest brands and media platforms. DV provides media transparency and accountability to deliver the highest level of impression quality for maximum advertising performance. Since 2008, DV has helped hundreds of Fortune 500 companies gain the most from their media spend by delivering best in class solutions across the digital ecosystem, helping to build a better industry. Learn more at www.doubleverify.com
Position Overview
As Senior Data Analyst - Engineering, you will work with various teams and stakeholders (Product, Engineering) to analyse large-scale data for monitoring, anomaly detection, and various business use cases, helping our clients make smarter decisions that continuously improve their ad-impression quality.
Responsibilities
Work with a group of highly motivated individuals who are passionate about delivering best-in-class measurement solutions to some of the largest Advertisers and brands.
Analyze data at scale, be able to interpret data to identify trends and actionable insights to help build lasting solutions.
Contribute to the development of DV's suite of data products and support ad-hoc data analysis requests from various internal teams (Engineering, Product, Account Managers, DataOps and DevOps)
Work with Data Engineers to design Data Models, improve data quality, perform discrepancy analysis, build reports, and automate decision making and workflow.
Contribute to the overall health of data-pipelines by designing, building, and maintaining visual dashboards that keep track of critical metrics.
Requirements
You have 5+ years of experience in data engineering, data analysis and data visualization
You don't like leaving questions unanswered, and you love exploring/understanding data
You have a passion for data and for transforming numbers into critical business insights
You have the technical expertise required for the role:
Experience in Data Modelling, Data Access, and Data Storage techniques
Proficient in SQL preferably in Vertica, Hive, SparkSQL, BigQuery or Presto
Python, Scala and Spark experience is a plus
Experience in Splunk/ElasticSearch with Visualisation on Kibana is a plus
You care about agile software processes, data-driven development, and responsible experimentation
You have BS / MS in Computer Science/Engineering or relevant field
You have excellent communication skills and are a team player
You have experience preferably in AdTech Domain</t>
  </si>
  <si>
    <t>DoubleVerify
3.2</t>
  </si>
  <si>
    <t>DoubleVerify</t>
  </si>
  <si>
    <t>Research Scientist or Senior Research Scientist - Computer Vision</t>
  </si>
  <si>
    <t>$81K-$161K (Glassdoor est.)</t>
  </si>
  <si>
    <t>25 years of innovation
The Computer Vision Group at MERL conducts fundamental, academically oriented, cutting-edge research that is applied to challenging industrial problems such as object, action and scene understanding, robotic vision, and autonomous driving, as well as surveillance and monitoring systems. MERL has been setting the standard for excellence in the field for over 25 years. Before deep learning became popular, MERL published one of the first papers on a learning-based approach for super-resolution of images, and starting with the publication of the landmark Viola-Jones face detection paper, MERL has steadily contributed to the state-of-the-art in the detection &amp; classification of objects &amp; actions.
With more than 25 years of innovation, MERL is proud to foster an environment that gives researchers the opportunity to set their own path and pursue their passions. The culture at MERL, which values both fundamental scientific contributions and its application to real business, allows for all of our researchers to become leaders in their field. There is no other industrial lab with this level of freedom and flexibility.
Set your own path at MERL
Successful candidates will identify new problems and solutions that are fundamental to the field and broadly useful. You will conduct research to evaluate your solutions, and publish your results in selective peer-reviewed conferences and journals. Research results are typically transferred to counterparts in Japan for further evaluation and development through collaborative projects and a long-term trusting partnership.
What successful candidates look like
Applicants must have a Ph.D. in Computer Science, Electrical Engineering or related areas focused on Computer Vision, and have a documented track record of creative innovation that has led to successful research outcomes. Candidates with at least 5 years of experience will be considered for senior positions. Applicants are expected to have excellent programming skills, and be able to communicate effectively in both written and verbal forms.
We are looking for Research Scientists and Principal Research Scientists committed to setting their own path in the area of Deep Learning.
Specific problems of interest are related to scene understanding including detection, classification, labeling and prediction of objects and actions in a wide range of environments.
Research Area: Computer Vision
Contact: Alan Sullivan
Mitsubishi Electric Research Labs, Inc. "MERL" provides equal employment opportunities (EEO) to all employees and applicants for employment without regard to race, color, religion, sex, national origin, age, disability or genetics. In addition to federal law requirements, MERL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MERL expressly prohibits any form of workplace harassment based on race, color, religion, gender, sexual orientation, gender identity or expression, national origin, age, genetic information, disability, or veteran status. Improper interference with the ability of MERLâ€™s employees to perform their job duties may result in discipline up to and including discharge.
Requirements
Ph.D. in Computer Vision
Experience in deep/machine learning using one of the well known APIs such as PyTorch, TensorFlow, Caffe, etc.
Publication record demonstrating that your research is leading edge in the top journals and conferences.</t>
  </si>
  <si>
    <t>Mitsubishi Electric Research Labs
4.6</t>
  </si>
  <si>
    <t>Mitsubishi Electric Research Labs</t>
  </si>
  <si>
    <t>Google, Amazon, NVIDIA</t>
  </si>
  <si>
    <t>Data Analyst Chemist - Quality System Contractor</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</si>
  <si>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â€” and the confidence that comes with it. Today, Rodan + Fields is the #1 Skincare Brand in North America[1] in 2018 and the #1 Skincare Brand in the US in 2016, 2017 and 2018[2]! The company has grown its innovative line of products and expanded into Canada and Australia. Headquartered in San Francisco, CA, R+F now employs approximately 700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Youâ€™ll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ChangeÂ®,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[1] Source Euromonitor International Limited; Beauty and Personal Care 2019 Edition, retail value RSP terms; all channels, Skin Care includes Sets and Kits; North America defined as Canada and the United States
[2] Source Euromonitor International Limited; Beauty and Personal Care 2019 Edition, retail value RSP terms; all channels, Skincare includes Sets &amp; Kits.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</si>
  <si>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Rodan and Fields, LLC
2.2</t>
  </si>
  <si>
    <t>Rodan and Fields, LLC</t>
  </si>
  <si>
    <t>Beauty &amp; Personal Accessories Stores</t>
  </si>
  <si>
    <t>Research Scientist / Principal Research Scientist - Multiphysical Systems</t>
  </si>
  <si>
    <t>$115K-$220K (Glassdoor est.)</t>
  </si>
  <si>
    <t>Mitsubishi Electric Research Laboratories (MERL, http://www.merl.com) located in Cambridge, Massachusetts, USA, invites qualified candidates to apply for the position of Research Scientist or Principal Research Scientist in the Multiphysical Systems Group. Successful candidates will be expected to perform original, relevant research in areas including model-based nonlinear control, estimation, and data-driven optimization for multiphysical systems.
The Multiphysical Systems Group at MERL conducts fundamental, academically-oriented research in model-based design and analysis of complex multiphysical systems, emphasizing thermofluid, electrical power, and mechatronic applications. Using state-of-the-art equation-oriented languages such as Modelica, we construct system-level dynamic models and use them to design new control and estimation algorithms, analyze complex dynamic behaviors, optimize product performance, and prototype new products and services that are enabled by simulation. Current research interests include nonlinear control &amp; model predictive control, data-driven optimization and estimation for large-scale system models, and next-generation tools for scientific computing. Mitsubishi Electricâ€™s broad commercial footprint provides ample opportunities to pursue fundamental research motivated by important industrial applications.
Responsibilities for this position include:
Conducting innovative and relevant research in modeling, design, and analysis of multiphysical systems,
Publishing results in leading technical journals, conferences, and in patent applications,
Partnering with business units, corporate R&amp;D, and academic groups in the execution of R&amp;D projects,
Transferring results and technology to Mitsubishi Electric corporate research laboratories, and
Drafting project proposals and leading research projects.
The successful candidate will bring an independent research agenda and a track record commensurate with experience, and be willing and able to form and work within interdisciplinary R&amp;D teams. This is a leadership position, with an opportunity to shape and drive a corporate R&amp;D agenda, as well as the intent to impact both the academic research field and Mitsubishi Electric businesses. Additional responsibilities may include strategic planning, mentoring and supervision of technical staff and interns, and establishment of academic partnerships depending on seniority.
Requirements
A Ph.D. from an internationally-recognized institution in electrical engineering, mechanical engineering or equivalent, or in applied mathematics,
Experience with constructing and using system-level dynamic models of multiphysical systems of interest,
Knowledge of control theory and experience with model-based control system design,
Strong software engineering skills,
A strong publication record in leading conferences and journals, consistent with experience,
A record for independently proposing and executing research programs with academic impact, and
Strong teamwork, communication, listening, strategic leadership, and teaching skills."
Interested parties must submit a cover letter and a one-page statement of research interests.</t>
  </si>
  <si>
    <t>Research Scientist, Machine Learning Department</t>
  </si>
  <si>
    <t>$71K-$144K (Glassdoor est.)</t>
  </si>
  <si>
    <t>Are you passionate about helping governments and nonprofits be more effective? We currently have Senior Research Scientist positions for someone with a PhD in AI/ML/Data Science (or related areas), industry experience working on real-world problems, and a passion for social impact. You will lead educational/training programs, applied research projects with government agencies and nonprofits in education, public health, criminal justice, environment, economic development and international development, and research in areas such as interpretability, bias and fairness, and other machine learning methods focused on problems in social sciences and public policy with a strong emphasis on releasing the work through open source code, shared curriculum, and publications.
We are building a new team at Carnegie Mellon University across the School of Computer Science and the Heinz College of Information Systems and Public Policy focused on using AI, machine learning, and data science to have a positive impact on society. Our interdisciplinary group works at the intersection of research, practice, and education to improve society and public policy.
Qualifications:
PhD (or equivalent) degree computer science, statistics, or quantitative social sciences preferred;
3 years of industry/government research experience required working on real-world problems;
Strong Python experience;
Experienced in using databases;
Expertise in data analysis and machine learning using python, especially using modules such as statsmodels, scikit-learn, pandas, sqlalchemy;
Passion for making a social impact and working with governments and nonprofits.
Requirements:
Background check
More information:
Please visit http://www.cmu.edu/jobs/why-cmu to learn more about becoming part of an institution inspiring innovations that change the world.
A listing of employee benefits is available at: http://www.cmu.edu/jobs/benefits-at-a-glance/
Carnegie Mellon University is an Equal Opportunity Employer/Disability/Veteran.</t>
  </si>
  <si>
    <t>Foundational Community Supports Data Analyst</t>
  </si>
  <si>
    <t>$32K-$57K (Glassdoor est.)</t>
  </si>
  <si>
    <t>Job Title: Foundational Community Supports Data Analyst
Days Off: Saturday, Sunday
Pay Range: $42,673 - $48,281 annually
Shift: Office Day (9am-5pm)
Location: 515 admin Office
Region: Pioneer Square/Downtown
Insurance Benefits: Medical, Dental, Life, Long-term Disability
Other Benefits: Employee Assistance Program (EAP), Flexible Spending Account (FSA), ORCA card subsidy, Paid Time Off (34 days per year), Retirement Plan
JOB DEFINITION:
Foundational Community Supports (FCS) Data Analyst is a member of a multi-disciplinary team that will support DESCs mission by using data queries, creating reports, and providing administrative services for programs leveraging the 1115 Waiver. Considerable attention and skills are needed in the areas of data analytics, presentation, and problem solving. The FCS Data Analyst will work closely with the Senior Manager of Policy and Program Analytics to ensure programs leveraging Medicaid Waiver dollars are complying with all applicable laws, regulations and contract requirements.
MAJOR DUTIES AND RESPONSIBILITIES:
Use data sources to perform validation and quality control checks to track performance and compliance in identified areas.
Provide data management and analysis and create queries and use custom reports from databases.
Assist with the collection of data and analysis requested by 1115 Waiver Programs.
Research, audit, and investigate proper payment of claims.
Assist in various quality assurance activities, including but not limited to fidelity audits.
Submit billing to Amerigroup through Availity portal.
Collaborate with the Housing and Quality and Information Management Departments and other DESC partners to scope, design, and validate recurring and ad hoc reports.
Document project details and maintain report specifications that clearly describe how the report works and work with end-users to ensure usage and usability.
Serves as a subject matter expert for department managers on documentation standards that comply with regulatory requirements.
Serve as a liaison between Amerigroup and DESC on all administrative matters.
Comply with all agency policies and procedures, relevant Washington Administrative Code, RCWs, and HIPAA Privacy Rules;
Attend and participate in relevant team meetings, agency sponsored trainings and all-staff meetings.
Other duties as assigned.
MINIMUM QUALIFICATIONS:
Bachelors or associates degree, or 2 years of highly relevant paid work experience and formal training in data analytics and financial accounting to demonstrate an ability to successfully perform the job.
Strong computer skills, including using word processors, analyzing Excel spreadsheets, and writing SQL queries.
Strong oral and written communication skills and ability to work effectively with staff from various backgrounds and disciplines.
Ability to organize and coordinate work efficiently; prioritize workload, work under pressure with tight timelines and changing priorities.
Ability to work independently with a minimum of supervision, and act on own initiative, within agency procedural guidelines.
Initiative and creativity in problem solving and system development.
Willingness to be flexible and work cooperatively with co-workers to accomplish all responsibilities of the team.
Subscribe to philosophy of cooperation and continuity across programs, and of consideration and respect for clients.
Experience working with homeless, mentally ill and/or substance abusers desired.
Appropriate safeguarding and handling of confidential and proprietary information.
EQUAL OPPORTUNITY EMPLOYER
DESC is committed to diversity in the workplace, and promotes equal employment opportunities for all staff members and applicants. The Agency will not discriminate against any employee or applicant for employment on the basis of race, creed, color, sex, sexual orientation, age, national origin, marital status, or the presence of any sensory, mental or physical disability in any employment practice, unless based on a bona fide occupational qualification. Women and minorities are encouraged to apply.</t>
  </si>
  <si>
    <t>DESC
3.4</t>
  </si>
  <si>
    <t>DESC</t>
  </si>
  <si>
    <t>Senior Health Data Analyst, Star Ratings</t>
  </si>
  <si>
    <t>$79K-$136K (Glassdoor est.)</t>
  </si>
  <si>
    <t>The Star Ratings Senior Health Data Analyst is responsible for the creation, development, and communication of Star Ratings targets, performance and ongoing reporting; providing specialized analytics and data driven insights to myriad business units through the organization. In a collaborative manner, will provide data-driven guidance to support the organizations goal of providing executive leadership, domain owners, and external providers with actionable intelligence related to the performance of Star Ratings measures. This position is responsible for providing insights and recommendations using statistical and quantitative analysis coupled with explanatory and predictive modeling to drive focused decision making.
A. Education:
Masters degree in Computer Science, Statistics, Information Technology, Economics, Health Economics, Epidemiology or closely related analytic field is required. Bachelors degree and equivalent work experience may be substituted.
B. Knowledge:
Requires knowledge of research methods, managed care, information systems, data extraction and manipulation, databases, and predictive modeling.
C. Skills:
Requires strong communication and interpersonal skills to be able to interact with all levels within the organization. Must be able to work as a member of a problem solving team. Strong analytical and computation skills, with significant experience with data manipulation packages and techniques.
Ability to communicate and present results of analyses with a variety of internal and external audiences, both written and verbally. Advanced SQL query skills and ability to interpret complex data from multiple data sources and develop findings and recommendations.
MS Office Suite experience, SQL and SPSS or other statistical package experience required.
Ability and willingness to master new software and statistical languages.
Demonstrated attention to detail and accuracy.
Must be able to work as a member of a problem solving team.
Demonstrated familiarity with statistical methodologies and automation techniques for analytic tasks.
D. Required Licensure, Certification, Etc.:
None
E. Work Experience:
Requires 7 years of experience with proven skills in analyzing and interpreting data. Demonstrated experience with executing data-based projects from initiation to completion; prior project management experience preferred. 2 years of experience with Medicare/Medicaid or similar healthcare clinical/claims data strongly preferred.
F. Machines, Tools, Equipment:
Must be able to operate general office and communications equipment including a computer</t>
  </si>
  <si>
    <t>Johns Hopkins Health Care
3.3</t>
  </si>
  <si>
    <t>Johns Hopkins Health Care</t>
  </si>
  <si>
    <t>Glen Burnie, MD</t>
  </si>
  <si>
    <t>MedStar Health, University of Maryland Medical Center, LifeBridge Health</t>
  </si>
  <si>
    <t>Principal Research Scientist/Team Lead, Medicinal Chemistry - Oncology</t>
  </si>
  <si>
    <t>Principal Research Scientist/Team Lead, Medicinal Chemistry
Location: Cambridge, MA
Kronos Bio seeks a highly motivated Principal Research Scientist to join its chemistry team located in Cambridge, MA. As a member of the discovery/medicinal chemistry team, this individual will contribute to the establishment of a proprietary compound library through traditional and parallel synthesis and optimize hits and lead series toward a drug candidate. The Scientist will be responsible for independently developing and implementing medicinal chemistry strategies that effectively surmount complex research problems and facilitate the achievement of key corporate goals â€“ on time and on budget. This individual will act as chemistry project leader for a new project and manage CRO-based chemists, while maintaining close interactions with computer assisted design scientists, biologists, pharmacologists, and pharmaceutical development scientists. The applicant is expected to have strong experimental skills, good communication ability, eagerness for learning, and contribute to a strong culture of teamwork and collaboration.
Principal Duties and Responsibilities
Responsible for communicating project updates to management team, internal colleagues and external collaborators
Coordination of project activities with other disciplines including structural biology, target compound profiling, biology and pharmacology
Seize opportunities to pursue project relevant leads that are in line with the group's strategy, and be responsible for developing new SAR/series
Design analogues and direct a small team of CRO based medicinal chemists in the synthesis of analogues
Ensure quality of work and data generated
Troubleshoot synthetic schemes as needed
Manage timelines for deliverables
Facilitate communications between chemists and serve as the primary point of contact with the CRO
Independently execute syntheses of target compounds.
Independently extend existing synthetic routes.
Be able to understand failed reactions and propose modifications.
Understand and apply knowledge of the chemical and biological issues affecting the project.
Contribute new ideas to the project team.
Utilize literature searches to solve specific research problems.
Job QualificationsÂ·
PhD with 5+ years industry experience in pharmaceutical hit-to-lead optimization
Management of external / CRO driven medicinal chemistry campaigns.
Simultaneously balance multiple tasks.
Show initiative to expand scope and depth of technical competence.
Act as technical resource in a defined area.
Independently plan work to support team and project objectives.
Work together with other members of a project team to accomplish team objectives.
Demonstrate resiliency and flexibility when confronted with programmatic changes and/or new scientific directions.
Ability to clearly communicate ideas and research results.
Willingness to perform tasks outside applicantâ€™s area of expertise.
Embodies Kronos values; exhibits high degree of integrity and professionalism when interacting with outside investigators and vendors</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</si>
  <si>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Â· Collaborate with stakeholders to understand, define, and document business questions needs (metrics, dimensions, charts, and dashboards).
Â· Create and collect feedback on data visualizations (reports/dashboards) to bring insight and answers to business problems/KPIs.
Â· Serve as primary report writer for all business units.
Â· Responsible for recurring monthly, weekly, daily, and ad hoc reporting needs.
Â· Collect and interpret data from multiple sources, both internal&amp; external.
Â· Develop, create, analyze and distribute management reports as required.
Position Requirements:
Â· Education: Bachelorâ€™s degree in business, computer science, statistics, mathematics or related field.
Â· License/Certification: N/A
Â· Relevant Work Experience: Minimum of 4-5 yearsâ€™ experience as a reporting or data analyst, reports writer or similar role with a strong understanding of SQL and data modeling.
Â· 4+ yearsâ€™ experience with ETL, Data Modeling, Data Warehousing and SSAS preferred
Â· 4+ yearsâ€™ experience with contemporary data visualization technology (Power BI, Tableau, Qlik Sense, etc.) preferred
Â· 4+ yearsâ€™ experience with Excel preferred
Â· Healthcare experience is preferred
Â· Skills:
Â· Extract data and create reports using tools such as SQL, SSIS, SSRS, Excel, or Access
Â· Ability to tell stories using data&amp; visualizations
Â· Plan, design and build ETL solutions for the Data Warehouse
Â· Knowledge of modern trends, tools and approaches to collection and visualization</t>
  </si>
  <si>
    <t>Community Behavioral Health
3.7</t>
  </si>
  <si>
    <t>Community Behavioral Health</t>
  </si>
  <si>
    <t>Senior Engineer, Data Management Engineering</t>
  </si>
  <si>
    <t>Western DigitalÂ®
The next big thing in data is you!
The person in this position
will perform a variety of programming tasks in support of the big data team.
Our team builds and maintains large-scale manufacturing data repositories,
which contain data gathered from various location globally. We transform the
data to make it more suitable for data-mining and research as well as build
tools that allow Data scientist and engineers to explore and interact with the
data.
ESSENTIAL DUTIES AND RESPONSIBILITIES:
This person's main focus will be developing and maintaining our teamâ€™s
ETL pipeline. This will include developing complex SQL scripts for data
analysis and extraction, developing and maintaining programs as required for
the ETL process, keeping accurate and complete project documentation, data
assurance, and working with managers and engineers to satisfy data needs.
The person in this role will need to be adaptable and be able to pick up
whatever new skills and expertise are needed to complete the project at hand.
Demonstrates proficiency of programming and other development tasks
independently.
We are looking for someone with passion for bigdata technologies,
willing to learn and has a drive to grow in the
Looking for software engineers with C#, python
experience.
The person in this position will perform a
variety of programming tasks in support of the big data team.
The person in this role will need to be
adaptable and be able to pick up whatever new skills and expertise specifically
big data tools such as spark, kafka are needed to complete the project at hand.
Demonstrates proficiency of programming and
other development tasks independently.
Mainly responsible for building ETL jobs
REQUIRED:
2+ years of experience with C# and Python
1+ years of experience with Apache Hadoop
tools
1+ years of experience with NoSQL
implementation, including stream processing
2+ years of experience building data pipelines
ABOUT WESTERN DIGITAL
The
future. Itâ€™s on you. You &amp; Western Digital.
Weâ€™ve been storing the worldâ€™s data for more than 50 years. Once,
it was the most important thing we could do for data. Now weâ€™re helping the
world capture, preserve, access and transform data in a way only we can.
The most game-changing companies,
consumers, professionals, and governments come to us for the technologies and
solutions they need to capture, preserve, access, and transform their data.
But we canâ€™t do it alone. Todayâ€™s
exceptional data challenges require your exceptional skills. Itâ€™s You &amp; Us.
Together, weâ€™re the next big thing in data.
Western DigitalÂ® data-centric solutions are found under the
G-Technologyâ„¢, SanDiskÂ®, Upthereâ„¢, and WDÂ®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personâ€™s
gender identity, gender expression, and gender-related appearance and behavior,
whether or not stereotypically associated with the personâ€™s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#LI-SS1</t>
  </si>
  <si>
    <t>Milpitas, CA</t>
  </si>
  <si>
    <t>Quality Control Scientist III- Analytical Development</t>
  </si>
  <si>
    <t>$48K-$113K (Glassdoor est.)</t>
  </si>
  <si>
    <t>The primary role of this position is to apply analytical development and testing experience in support of ABL client programs. This involves developing test methods used to release GMP products for clinical and commercial supply. In addition the incumbent will provide the necessary technical and laboratory support to the department supervisor and other scientists to develop new molecular biological assays relevant to the laboratory and organization.
Provide extensive technical support in satisfying statement of work of both government contracts and commercial projects as directed by supervisor.
Perform and assist in completing task and requirements for the Quality Control (QC)/Assay Development department. The QC Scientist will be trained and will be expected to know how to perform several molecular assays including but not limited to the following: traditional PCR, real-time PCR, RT-PCR, cell culture, virology assays and new molecular assay developments. Provide precise and reproducible data for all assays performed in the lab.
Organize and ensure efficient daily operation of the laboratory. This position will be required to follow Good Documentation Practices (GDP), Good Manufacturing Practices (GMP) and any other local, state, and federal regulations associated with the release of investigational and pharmaceutical drug products.
Communicate matters of importance such as plans, technical problems, results etc. to the supervisor and to other scientific personnel associated with the study, which may impact successful completion of projects.
Ensure all laboratory equipment is monitored for adherence to performance parameters on a scheduled basis and is operating within requirements. Immediately report any equipment failure to management.
Ensure waste is appropriately disposed in the proper areas.
Order new supplies and make sure the lab does not run out of important reagents.
Job Requirements
MS or B.S. with 4-6 years of laboratory experience.
Candidate must possess a basic knowledge of molecular biology, virology and cell biology techniques such as experience using a real-time PCR, or performing various molecular assays.
Candidate must possess excellent communication skills (both written and oral).
Excellent organizational skills are required along with the ability to work independently or in a team environment is desired.
Candidate should possess keen attention to details.
Ability to initiate and organize projects, multitask and have intermediate to advanced computer/PC skills in MS Office, Outlook, etc.
Travel Expectation
0 - 25%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â€œnegotiableâ€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</si>
  <si>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Clinical Scientist, Clinical Development</t>
  </si>
  <si>
    <t>$27-$47 Per Hour(Glassdoor est.)</t>
  </si>
  <si>
    <t>Job Summary:
This position reports to the Director, Clinical Sciences and will work in a collaborative, cross-functional project team environment. The successful candidate will bring proven leadership skills and a strong background in clinical research in cancer therapeutics. This person will be involved in the translational clinical activities across a growing, early-stage portfolio of small molecule therapeutics, including the implementation of strategic development plans and actively participating in the conduct of clinical studies
for multiple development-stage programs at FORMA Therapeutics Inc.
Responsibilities:
Implement clinical development strategies/plans for novel drug candidates in oncology and non-oncology indications as part of a cross-functional project team.
Work closely with the Head of Translational Medicine, project teams and the Translational Biology group to incorporate the therapeutic directions and patient selection strategies into clinical protocols.
Support the medical monitor for clinical protocols.
Partner with Clinical Operations on clinical trial conduct and monitoring, including GCP, patient eligibility, safety monitoring, AE and SAE tracking and reporting and protocol deviations.
Support timely and high quality cleaning, analysis, interpretation and communication of data in ongoing and completed studies.
Review regulatory documentation and other communications, including IND, IB, annual reports, CSR, abstracts, manuscripts and presentations.
Coordinate relationships with external key opinion leaders and investigators and lead/participate in investigator meetings, advisory boards and site visits.
Work and partner with internal and external (CRO, investigator) stakeholders.
Adhere to and implement quality standards and SOPs in clinical development.
Position Requirements:
The successful candidateâ€™s position and title will be commensurate with experience.
Bachelorâ€™s degree with at least 5 yearsâ€™ industry experience in oncology drug development.
Experience with small molecule therapeutics preferred.
Experience in Phase I protocol development and clinical strategy development is required
Knowledge of the regulatory environment and experience with working with regulatory authorities is required.
Strong understanding of cancer biology and ability to integrate biological knowledge into clinical development strategy.
Additional experience in non-oncology therapeutic areas (Immunology) is a plus.
A creative problem solver with the proven ability to work independently and collaboratively in a fast-paced, results-oriented and dynamic environment.
Excellent interpersonal skills and a demonstrated ability to work well within team structure is essential.
Strong written and verbal communication skills.
Ability to travel up to 20%.
About FORMA
FORMA Therapeutics is focused on the discovery, development and commercialization of transformative medicines that will make a difference for patients in need. A fully-integrated biopharmaceutical company, FORMAâ€™s validated, proprietary R&amp;D engine combines deep biology insight, chemistry expertise and clinical development capabilities to create differentiated drug candidates with best-in-class or first-in-class potential. FORMA has delivered high-value clinical candidates to its partners and generated a broad proprietary portfolio of programs, ranging from pivotal to preclinical-stage, with the potential to provide profound patient benefit in hematology, oncology, and metabolism indications.
FORMA is headquartered in Watertown, MA near the epicenter of the Cambridge life sciences cluster, with additional chemistry operations in Branford, CT.www.formatherapeutics.com.
Resumes from third party vendors will not be accepted.</t>
  </si>
  <si>
    <t>FORMA THERAPEUTICS
3.8</t>
  </si>
  <si>
    <t>FORMA THERAPEUTICS</t>
  </si>
  <si>
    <t>Watertown, MA</t>
  </si>
  <si>
    <t>Software Engineer Staff Scientist: Human Language Technologies</t>
  </si>
  <si>
    <t>Are you an experienced, passionate pioneer in technology who is versatile, displays leadership qualities and is enthusiastic about tackling new problems? Do you enjoy creating experiments, prototyping implementations or designing new learning algorithms? If so, then BBN is the place for you.
Who we are
For more than 70 years, scientists and engineers in diverse disciplines at BBN have collaborated to solve real-world problems through research, exploration, development and prototyping. We partner with the best technical talent in academia and industry to challenge the status quo, pioneer new technologies, and create transformative solutions.
Our Analytics &amp; Machine Intelligence team has the expertise to apply deep knowledge of machine learning approaches and other artificial intelligence techniques, learned and refined in human language technologies, to myriad problems faced by our current and future customers. We are seeking creative and talented Human Language Technology researchers to join us in our research and development efforts.
We combine deep knowledge of linguistic structures with state-of-the-art statistical approaches to find critical patterns in language to help in speech transcription, voice-based keyword spotting, speaker ID, and text-based natural language processing challenges.
What you will do
Design and implementexperiments to test new hypotheses regarding
Language Modeling
Information Extraction
Customized Speech Transcription
Cross-lingual Information Retrieval
Low-Resource Speech Recognition
Machine Translation
Test new methods against a variety of challenging datasets
Participate in collaborative evaluations that test our implementations on new data
Write and present conference papers about your work at peer-reviewed venues
What you will gain
Experience with cutting-edge research and prototype development
A deeper understanding of language structure and usage in a variety of domains, including social media and formal contexts
Familiarity with state-of-the-art machine learning techniques and programming packages
Opportunities to propose new ideas and solutions to challenging scientific and technological problems
Empowerment to satisfy your scientific curiosity and entrepreneurial drive
Flexibility to work on the schedule that fits your lifestyle and needs
A dedicated office where you can design your ideal working environment and express your own personality
What you need
BS with 2+ years, or MS with 0-3 years
Degrees in Computer Science, Computer Engineering, or, Electrical Engineering
Familiarity with state-of-the-art techniques used in addressing NLP challenges.
Advanced skills in programming in Python and/or Perl.
Experience in containerization, e.g. Docker and/or Singularity of complex pipelines
Experience working on code collaboratively, including use of tools such as git and issue tracking.
Familiarity with database software such as SQL.
Design and implementation of robust APIs for modular software implementations.
Position may require some amount of overnight travel.
Additional Skills that make you an ideal candidate
Strong communicator with demonstrated ability to address customer needs in a dynamic environment
Participation in research regarding cross-lingual or non-English natural language data.
Previous participation on government research programs, such as LORELEI, MATERIAL, or AIDA.
Active US Government security clearance a plus!
Eligibility for a security clearance
Why Us
At BBN you will find an exciting, collaborative environment that offers the opportunity to contribute to revolutionary research that solves important problems. Career growth is encouraged through support for on-site training, mentoring, 100% tuition program, publications and participating in leading research conferences. If you have a growth mindset and you thrive under pressure, Come Join Our Team! We offer outstanding benefits that include flexible work schedules, a 5% 401k company match, a 5% Retirement Contribution plan, performance based incentive plans, an onsite gym (in Cambridge), paid parental leave, paid time off, and all kinds of employee discounts.
159829
Raytheon is an Equal Opportunity/Affirmative Action employer. All qualified applicants will receive consideration for employment without regard to race, age, color, religion, creed, sex, sexual orientation, gender identity, national origin, disability, or protected Veteran status.</t>
  </si>
  <si>
    <t>Cambridge, MD</t>
  </si>
  <si>
    <t>Manager, Safety Scientist, Medical Safety &amp; Risk Management</t>
  </si>
  <si>
    <t>$68K-$125K (Glassdoor est.)</t>
  </si>
  <si>
    <t>Manager, Safety Scientist, Medical Safety &amp; Risk Management
Location
Agios Pharmaceuticals HQ
Job Code
1141
# of openings
1
Apply Now
Manager, Safety Scientist, Medical Safety &amp; Risk Management
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medicines and multiple first-in-class investigational therapies in clinical and/or preclinical development.
Agios Pharmaceuticals is searching for a dynamic Manager, Safety Scientist to join our growing Medical Safety &amp; Risk Management team. The Manager, Safety Scientist will work closely with the Head of Safety Sciences and the Global Safety Leads and be responsible for leading and planning the development of aggregate safety reports, signal detection review, authoring and analyzing data for safety topic reports, and creation and update of risk management plans. This position will support products in development and in the post-approval setting.
Key Responsibilities
Aggregate Reports
Coordinate the process to prepare to aggregate report generation, including kick off meeting, project planning, and source data parameters
Coordinate input from all Subject Matter Experts
Work with systems to ensure source data and standard and ad hoc safety database queries and reports are generated for aggregate reporting
Gather, review, and analyze safety data to generate assigned sections of aggregate reports
Review, assemble, and format all aggregate report sections
Coordinate the review and approval of aggregate reports
Distribute approved aggregate reports to internal stakeholders
Coordinate draft responses for regulatory authority inquires on aggregate reports
Signal Detection
Perform routine signal detection activities
Perform medical analyses to support evaluation and characterization of safety topics
Work closely with Global Safety Leads
Participate in the safety governance meetings; provision of data and review of analysis
Risk Management Plans
Coordinates the development, review, and approval of RMPs and oversees the maintenance of these documents
Collaborate and/or author new RMPs
Manage the process internally for RMP generation/updates
Literature Surveillance
Review the worldwide medical/scientific literature to identify information applicable for inclusion in aggregate reports and for potential signals
Other
Manage external vendors for specific projects
Participate in label updates
Minimum Requirements
Bachelorâ€™s degree required; Health Care Professional or relevant Life Sciences
Minimum of 5 years of experience in health care or life sciences industry
Minimum of 3 years of experience in pharmacovigilance
Experience in preparation of aggregate reports
Knowledge of applicable safety regulations (FDA, EMA, ICH, CIOMS, GCP and other regulatory guidelines. Includes knowledge of case processing, event coding, expedited reporting rules, and safety database concepts
Strong medical and scientific writing; conveys medical and scientific concepts clearly and effectively
Strong Microsoft Excel, Word, and PowerPoint skills
Advanced written and verbal communication skills
Works effectively in a team and independently
Strong planning and project management skills
Applies working knowledge of pharmacovigilance processes and requirements to complex situations; working knowledge of applicable global regulatory requirements
Applies working knowledge of medical concepts, terms, conditions, and associated pathology to identify and analyze potential safety issues
Applies working knowledge of clinical pharmacology and toxicology to interpretation of study information from a safety perspective
Ability to analyze data from a wide range of sources
Intermediate analytical thinking: diagnoses complex situations, gathers and reviews relevant information from multiple sources, and exercises sound judgment in recommending solutions
Ability to contribute to the characterization, root causes analysis, and prioritization of potential safety risks and the definition of appropriate mitigation actions
Preferred Qualifications
PharmD degree
Experience in proactive pharmacovigilance processes (signal management, RMP)
Experience using a safety database
Advanced Microsoft Excel and Word skills</t>
  </si>
  <si>
    <t>Assistant Director/Director, Office of Data Science</t>
  </si>
  <si>
    <t>$39K-$67K (Glassdoor est.)</t>
  </si>
  <si>
    <t>Advance your career at Liberty Mutual - A Fortune 100 Company!
As a technical member of the Office of Data Science (ODS), Enablement &amp; Collaboration unit, you will work with a team of data science (DS) and machine learning (ML) experts to solve Liberty's most challenging data science problems.
The ODS was created to provide additional centralized support and expertise to DS teams across the global organization. Our projects focus on key areas of interest to multiple teams, bleeding edge research and experimentation, common tool development, and establishing best practices to ensure the scientific community at Liberty is well-positioned to rapidly meet the challenges of modern industry.
If you are interested in making an impact on an entire culture at a Fortune 100 company, the ODS is the place for you!
As a centralized group, our project scope is vast. Possible projects include:
Design new language models (NLP/NLU) to understand and build predictions or summaries from customer calls, claim notes, web chats, medical records, and beyond
Detect property hazards from aerial imagery, customer photos, geospatial data, etc. using computer vision (CV)
Explore the advantages and limitations of privacy-preserving ML, to accelerate experimentation and better protect our customers' data
Push the boundaries in fundamental experimentation to boost and augment small-sample or rare-event data, transfer learning, and similar techniques
Engage in theoretical research in collaboration with MIT, via Liberty's investment in the MIT Quest for Intelligence, to shape the future of AI
The actual internal level/grade for this role will depend on the candidate's overall experience and skill level.
Qualifications:
Solid knowledge of predictive analytics techniques and statistical diagnostics of models. Advance knowledge of predictive toolset; expert resource for tool development.
Demonstrated ability to exchange ideas and convey complex information clearly and concisely. Has a value-driven perspective with regard to understanding of work context and impact.
Competencies typically acquired through a Ph.D. degree (in Statistics, Mathematics, Economics, Actuarial Science or other scientific field of study) with 2+ years professional experience, a Master's degree (scientific field of study) and 4+ years of relevant experience or may be acquired through a Bachelor's degree(scientific field of study) and 5+ years of relevant experience.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</si>
  <si>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Sr. Data Engineer | Big Data SaaS Pipeline</t>
  </si>
  <si>
    <t>$71K-$135K (Glassdoor est.)</t>
  </si>
  <si>
    <t>Sr. Data Engineer
We are growing!!
Bridg is seeking a Senior Data Engineer who will be architecting highly scalable data integration and transformation platform processing high volume of data under defined SLA. You will be creating and building the platform that includes ingestion and transformation of data, data governance, machine learning, analytics and consumer insights.
Weâ€™re a rapidly-growing start-up in the heart of Sawtelle Japantown, just blocks away from the 405 and the 10. Our loft-style office houses a passionate, hard-working team of ramen-slurpers, beachcombers, and LA-daydreamers. At our core, weâ€™re a tech company, yes, but our people make the magic happen.
At Bridg, you will be solving complex problems with a business that celebrates innovation and values your contributions. We want you to wake up each day excited to use cutting edge tools/technologies and software development practices. Our platform is a combination of a large scale near-real time data pipeline (10s of billions of data points of sale transaction data from major retailers) and over 100 microservices.
Our current tech stack includes Flink, Kafka, Cassandra, ElasticSearch, AWS Athena, Glue, Redshift, EMR, DynamoDB, and Java Spring Boot based microservices.
A collaborative and innovative culture, Bridg offers highly advanced technology to identify and track purchasers in a physical retail store. Bridg's technology relies on data science and probabilistic modeling to identify and track the purchasers. The Bridg platform gives retail chains the same level of customer insight (and revenue growth) as data-savvy online retailers like Amazon, leveraging hundreds of millions of daily data points.
Qualifications
3+ years working in Big Data and related technologies
5+ years Java and Spring Boot experience
Experience building high-performance, and scalable distributed systems
AWS cloud experience (EC2, S3, Lambda, EMR, RDS, Redshift)
Experience in a variety of relevant technologies including Cassandra, AWS DynamoDB, Kafka, AWS Kinesis, Elasticsearch, Machine Learning, Spark, Hadoop, Hive, Presto
Experience in ETL and ELT workflow management
Familiarity with AWS Data and Analytics technologies such as Glue, Athena, Redshift, Spectrum, Data Pipeline
MS preferred, or BA/BS degree in computer science, related field, or equivalent practical experience
Experience with Agile methodologies preferred
Experience at start-ups a plus
Experience in a fast paced development environment ideal
Must pass background check
Must be able to work in the office full time.
Must be able to reliably commute to the office daily.
What we offer
A fantastic opportunity to be part of a growing start-up. A chance to work with a passionate, driven and fun team.
An incredible work environment - fun, casual and fast-paced
Monthly team activities and outings
Loft-style office with plenty of break-out space
Fully stocked company snack area complete with every drink and snack your heart desires
Great benefits - Health, Dental, Vision, and Vacation
Security, Availability and Confidentiality Requirements
You are responsible for protecting the credentials provided to you to access S3â€™s (and customer, where applicable) networks, systems and data
You are responsible for maintaining the confidentiality of all S3â€™s customer data to which you are granted access.
Any suspected compromises of S3â€™s proprietary data or customer data must be reported to Management immediately.
You will adhere to the S3 Information Security Policy and Procedures and supporting standard operating procedures to protect Company systems and data.
Respond to and resolve customer help desk requests [varies based on role]
You will alert management immediately with any expected system or data compromises and/or system failure impacting the security, confidentiality, availability and integrity of S3 and customer data
About Bridg:
Bridg is a marketing software company that provides a CRM solution, email and SMS marketing, insights and analytics, mobile app and loyalty program development for restaurants and retailers. Powered by transaction data, Bridg builds unique 360Âº customer profiles to understand individualized behavior patterns, providing clients with deep data science used to create wide-reaching, effective personalized marketing campaigns that drive traffic and sales in a measurable way.
Our headquarters is located in West LA / Santa Monica, and we offer competitive salaries, great benefits, and a high-energy environment with lots of room for personal and professional growth.</t>
  </si>
  <si>
    <t>Bridg
2.7</t>
  </si>
  <si>
    <t>Bridg</t>
  </si>
  <si>
    <t>Scientist - CVRM Metabolism - in vivo pharmacology</t>
  </si>
  <si>
    <t>$61K-$123K (Glassdoor est.)</t>
  </si>
  <si>
    <t>AstraZeneca has an opportunity for a Scientist position within the Bioscience Metabolism group of the Cardiovascular, Renal and Metabolism department (CVRM) in Gaithersburg, MD.
The successful candidate should have hands-on in vivo pharmacology experience, particularly in rodent models of diabetes, obesity and NASH.
Expertise in working with anti-sense oligonucleotides would be a plus, and ex vivo lab techniques including tissue gene expression, ELISAs, western blot analysis etc. is required.
The successful candidate will be greatly involved with experimental work, including the
design, execution and interpretation of preclinical experimental data.
Additionally, the candidate will present results to CVRM group and project team meetings.
The ability to work well in a team environment, and to interact with departments outside of CVRM is essential for this position.
Requirements:
Education: Degree in a biological science field MS and 3 plus years of relevant experience or BS and 5 plus years of relevant experience.
Highly proficient in working with rodent models of NASH, diabetes and obesity hands on expertise in animal handling, dosing (SC, IV, PO and IM), and necropsy tissue collections (essential)
Administration of CVRM therapeutic modalities, including ASOs, to CVRM rodent models (essential)
Independently execute ex vivo analysis of blood/tissue samples including qPCR gene expression, Western blots, and ELISAs (essential)
Take part in all experimental work, including the design, analysis and interpretation of data from these experiments (essential)
Prepare and present scientific data to CVRM in vivo group meetings (essential) and project team meetings (desirable)
Work in a cross-functional project team with responsibility of making decisions and recommendations for program in vivo pharmacology plans (essential)
Develop an understanding of the scientific basis of the CVRM project pipeline, to be able to successfully execute experiments needed to meet the requirements of the projects involved with (essential)
Contribute to CVRM animal model work and/or development including areas of NASH, obesity, dyslipidemia, CV and diabetic kidney disease (essential)
Execution of metabolism in vivo assays including GTTs, ITTs, and measurement food intake (desirable)
Experience in surgical procedures desirable
Experience in pharmaceutical industry desirable</t>
  </si>
  <si>
    <t>$87K-$141K (Glassdoor est.)</t>
  </si>
  <si>
    <t>Weâ€™re looking for a Data scientist to drive our data science and analytics group forward! Youâ€™ll be joining a group of curious, smart, technically minded yet business savvy Data scientists and analysts looking to make a difference to the company by designing and building out our data decisioning capabilities from the ground up!
As a Data scientist, youâ€™ll work collaboratively with our business, operations, analytics, and IT teams. Youâ€™ll be responsible for analyzing our data and executing projects that will inform our business strategy and embed into our data products.
Our ideal candidate is excited to join our fast-paced culture and is excited to contribute to our growing data science practice!
What youâ€™ll do:
Â· Dig into our data to find leverage in our business. This includes data wrangling, data cleaning, and exploratory analysis
Â· Execute new projects and develop predictive models that inform our data products and / or business strategy.
Â· Work cross functionally with different stakeholders across the business and join meetings to learn about other parts of the company
Â· Act as a subject matter expert with all things data
What we do:
We achieve competitive advantage through data-driven marketing and full management of the customer experience.Weâ€™re constantly refining our technology and our strategies, thatâ€™s why weâ€™re the industry leader in delivering the best results to the top insurance brands in America.
Thatâ€™s not just lip service either, weâ€™re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Weâ€™re made up of introverts and extroverts, suits and rebels, corporate types and anti-corporate types. Weâ€™re an environment where every person feels their full potential is only limited by their ability to conceive of it and make it happen.Our company grew from entrepreneurial roots but has big company resources to get amazing things done.
What weâ€™re looking for:
Â· 2+ years of experience in a data science role, building predictive algorithms and data products ideally related to marketing, business operations, or customer retention
Â· Excellent understanding of machine learning techniques and algorithms such as decision forests, logistic regression, k-means clustering, etc.
Â· Ability to communicate findings clearly and deep understanding of your current business
Â· Excellent technical ability, including proficiency with Python, SQL, Excel, and data visualization tools (Tableau, Power BI, etc.)
Â· Experience with big data platform (i.e. Hadoop)
Â· Intensely curious â€“ always asking questions and not being OK with the status quo. Obsessed with making things better and more efficient.
Â· A lifelong learner that is excited to learn new data science technologies and apply those to technologies to our business
Â· Ability to be objective and follow the facts, cut through noise and create a story with data.
Â· Strong organizational skills including time management
Â· Thrives in a fast-paced environment that is constantly changing
Â· BS/MS in a quantitative field (Computer Science, Engineering, Mathematics, Statistics, etc.)
Whatâ€™s in it for you:
Â· Medical, dental, vision, paid time off/holidays, 401(k), and bonus opportunity
Â· Frequent office events and outings
Â· Employee development programs, conference and training reimbursement
Â· Work remote flexibility
Â· Joining a growing and exciting team making a big impact on the business!
TRANZACT, a Willis Towers Watson Company, is an Equal Opportunity/Affirmative Action employer and voluntarily complies with the laws and regulations related to employment without regard to race, color, religion, sex, national origin, marital status, sexual orientation, age, status as a protected veteran or individual with a disability, ancestry, gender, gender identity or expression, or any other protected group status or non-job related characteristic protected by applicable human rights or equal opportunity legislation. We are a company that values diversity. As required by law, we must record certain information to be used as part of our Affirmative Action Program. In extending this invitation you are advised that (a) response data is used for periodic government reporting and will remain confidential within Human Resources department; (b) responses are used solely to help us comply with government record keeping, reporting and other legal requirements.</t>
  </si>
  <si>
    <t>$71K-$121K (Glassdoor est.)</t>
  </si>
  <si>
    <t>JOB SUMMARY
Responsible for scoping, developing, modeling, implementing, and delivering robust data analytics by using Teradata Aster and/or other analytic tools.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Number of Years
Data manipulation and statistical modeling as a Scientist, Consultant,
Architect, DBA, or Engineer 5+
Programming experience 5+
Education
MS or PhD in Computer Science, Physics, Math, Statistics, Economics, Quantitative Analysis or equivalent experience
PREFERRED QUALIFICATIONS
Skills/Abilities and Knowledge
Extensive experience with data programming languages such as SQL
Extensive experience with large data sets or Big Data
Experience with distributed computing tools such as Hadoop or Map/Reduce
WORKING CONDITIONS
Office Environment
Travel as required</t>
  </si>
  <si>
    <t>Charter Spectrum
3.5</t>
  </si>
  <si>
    <t>Charter Spectrum</t>
  </si>
  <si>
    <t>North Salt Lake, UT</t>
  </si>
  <si>
    <t>$72K-$121K (Glassdoor est.)</t>
  </si>
  <si>
    <t>Job Description:
Accenture is helping a Federal Government agency turn complex manual processes into simple Digital experiences for the public. We're looking for talented people with experience in human-centered design, agile, DevOps, public cloud, AI, Analytics, mobile and web application development who are creative, innovative, collaborative and passionate about working with other high performers. This is your opportunity to join a modern Digital team that is developing a new experience to streamline services and change how people interact with Government. Do you want to be a part of a team that defines the future of digital government?
The Advanced Analytics group is all about focusing on our client's mission. Individuals in this role are expected to work as a Data scientist and problem solver. He/She will be responsible for implementing and promoting data-driven decision support systems, and creating high-impact analytics solutions for our clients. In this role the Data scientist will work on a small team and can switch assignments and projects in a disciplined and fast-paced environment. She/he must be confident to tackle complex problems, and will be expected to work on design algorithms and codify large-scale statistical models for real time processing based on the AFS analytics architecture.
The Data scientist will have previous experience working with statistical and/or predictive model development and large-scale implementations of statistical methods to build decision support or recommender systems will enable you for this role. The Data scientist will need to be innovative and entrepreneurial to work within a "start-up like" environment. Ability to work independently and oversee mid-level analysts. Must have a demonstrated track record of solving quantitative problems. This role is client-facing.
Responsibilities:
The Data scientist will:
Design, develop, build classifier and implement quantitative models. Perform exploratory data analysis to identify attributes and applies predictive analytics techniques including information retrieval, machine learning, network analysis and data mining
Research, test, build, and perform data transformations for data reduction and variable analysis of risk analysis to implement statistical techniques. Design and develop new models or refresh to existing software.
Collaborate with project teams and stakeholders to identify client requirements.
Perform reporting analysis on modeling gains and impact analysis.
Implement modeling features and methods to develop custom architectures and application integration for program execution.
Act as team leader on projects.
Instruct, assign, direct, and check the work of other software developers on project team.
Provide technical/management leadership on major tasks or technology assignments. Establish goals and plans that meet project objectives. Has domain and expert technical knowledge. Direct and control activities for a client, having overall responsibility for financial management, methods, and staffing to ensure that technical requirements are met. Interactions involve client negotiations and interfacing with senior management. Decision making and domain knowledge may have a critical impact on overall project implementation. May supervise others
Required Skills:
2+ years experience conducting data analytics with AI, machine learning using R and Python
Use of open source data analytics frameworks (i.e. Flask, TensorFlow)
2+ years experience with threat analysis, risk assessments and analytical studies
Bachelor's degree from accredited university or related work experience
U.S. citizenship and clearable for Federal background investigation
Preferred Skills:
Masters Degree from accredited university
Recruiter Name: Rohan
Phone Number: 281-968-2074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</si>
  <si>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CompQsoft
3.4</t>
  </si>
  <si>
    <t>CompQsoft</t>
  </si>
  <si>
    <t>$51K-$88K (Glassdoor est.)</t>
  </si>
  <si>
    <t>Job Description Header 2 Data scientist Location Phoenix, AZ Duration Long Term contract Solugenix is hiring a ldquoData scientistrdquo for one of its financial Client in Phoenix, AZ. Ideal candidates need to have experience R, Python, Statistical Analysis. Responsibilities Technical ndash Able to comprehend complex tasks assigned and executes them with little to no supervision. Logical Thinking ndash Able to think analytically, use a systematic and logical approach to analyse data, problems, and situations. Notices discrepancies and inconsistencies in information and materials. Task Management ndash Basic level of project management knowledge and experience. Should be able to plan tasks, discuss and work on priorities. Customer Focus ndash Dedicated to meeting the expectations of internal and external clients. Problem Solving ndash Uses rigorous logic and methods to solve difficult problems with effective solutions. Probes all fruitful sources for answers. Is excellent at honest analysis. Looks beyond the obvious and doesnrsquot stop at the first answers. Communication ndash Able to convey ideas and information clearly and accurately to self or others whether in writing or verbal. Qualifications bull Minimum 3 years of experience with Financial clients working on different ML problems. bull Extensive programming skills, ideally in Python. Proficiency in NumPy, Pandas and Scikit. bull Minimum 3 years hands on experience working with at least 2 out of SAS, SQL, Python, R. bull Must have experience in using Statistical techniques like Regression Modelling Optimization Statistical TechniquesTime Series AnalysisForecastingMulticlass ClassificationClustering. bull Advanced knowledge of Machine Learning Statistics. bull Knowledge of any deep learning framework. bull Experience in Natural Language ProcessingComputer Vision using Deep Learning. bull Expert in using Excel and PowerPoint to draw and present insights to client problems. About the Client Our client is an American financial services company. It ranks among the worldrsquos oldest and largest investment management organizations. They have offices globally. About Solugenix For over 50 years, Solugenix has been a global technology development and services firm with locations in California, Arizona, India and the Dominican Republic. As a pioneer in Professional Staffing and IT Consulting, wersquove partnered with some of the biggest global corporations across many industries. Our history was built on a foundation of partnerships with global brands like McDonaldrsquos, Microsoft, CIT Group, Johnson Johnson, Herbalife, Sony Pictures Entertainment, and many others who look to Solugenix to be their trusted partner in providing professional staffing, non-IT and IT solutions.We live our core values in everything that we do, starting with ldquodoing the right thingrdquo for our employeescontractors and ldquocommitting to client successrdquo. This is a big part of how we continue to make lists like ldquo2019 Forbes Small Giantsrdquo. We also forge strategic partnerships with vendors and corp-to-corp candidates (C2C) that share our core values and encourage you to partner with us. In addition to generating ground-breaking, industry-defining solutions for our clients and our own projects, we partner with clients with whom we share core values and a common professional culture to help them find talent for their valuable opportunities. At Solugenix, we invest in the personal development and growth of every individual. While this is a position with one of our esteemed clients, Solugenix will continue to invest in your personal growth and development, providing you with a successful career as well as ensuring client success.</t>
  </si>
  <si>
    <t>Solugenix Corporation
4.3</t>
  </si>
  <si>
    <t>Solugenix Corporation</t>
  </si>
  <si>
    <t>$101K-$141K (Glassdoor est.)</t>
  </si>
  <si>
    <t>American Career College and West Coast University are
industry leaders in helping individuals pursue their educational and
professional goals. We are currently seeking a Data scientist for our Administration Office in Irvine,
California. This is an outstanding opportunity for a professional
individual to join a growing organization.
SUMMARY:
Reporting to
the Director, Predictive Analytics,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Possesses a passion
for applying data and analytics while consistently developing personal and
organizational capabilities.
Aids the organization to consistently be more
data-driven and seek actionable insights.
Tells a story with data by finding
relationships, drawing conclusions, and making recommendations.
Mines complex
data to create statistical models, reports/visualizations, machine learning
models, and compare predictive models.
EDUCATION:
Bachelorâ€™s
degree in statistics, mathematics, or a related field required.
Masterâ€™s
degree in statistics, mathematics, or a related field preferred.
EXPERIENCE:
1 â€“ 3 years
experience.
Demonstrated
experience and working knowledge of quantitative, modeling, and data analysis
skills.
Demonstrated
experience and working knowledge of relational databases and database query
tools (SQL Server or similar).
Experience
creating data visualizations using Tableau, Power BI, or similar applications.
Experience
using R, Python, or similar languages.
Experience
using SAS, SPSS, Stata, or similar software.
BENEFITS:
Health, dental and vision plan
Vacation, sick and holiday schedule
Tuition Reimbursement
401(k) Plan with employer match
Flexible Spending Account
Long/short term disability and more.
To
learn more and apply for this exciting opportunity, please visit our websites: www.americancareercollege.edu OR
www.westcoastuniversity.edu
American
Career College and West Coast University are proud to be an equal opportunity
employer, and we seek candidates who desire to work in and serve an
ethnically-diverse population.</t>
  </si>
  <si>
    <t>West Coast University
2.6</t>
  </si>
  <si>
    <t>West Coast University</t>
  </si>
  <si>
    <t>Data scientist (Warehouse Automation)</t>
  </si>
  <si>
    <t>$79K-$127K (Glassdoor est.)</t>
  </si>
  <si>
    <t>SoftBank Robotics, the global leader in workforce automation, is seeking a passionate Data scientist to join a fast-growing team that is focused on shaping the future of logistics with artificial intelligence and robotics. We believe automation to be the next big technological shift, comparable to the introduction of the smartphone. As part of the warehouse automation team, you will participate in the design and deployment of solutions for networks of distribution and fulfillment centers, integrating the most advanced robotics technologies.
In this role you will be the data guru of the warehouse automation team. You will provide the team with the appropriate data analysis to design solutions and supply chain networks, as well as data to monitor operations.
Responsibilities include:
Analyze inbound and outbound flows of goods.
Identify demand patterns, identify areas of improvements to increase performance and lower cost.
Analyze operations data, monitor performance and identify failures for our service team.
Work closely with all teams across the SBR organization, suppliers and customers to deliver solutions.
Improve and automate data collection systems, data analytics and dashboards to optimize quality and efficiency.
Requirements:
Master's Degree preferred, data/computer science, statistics or mathematics.
3+ years experience of engineering, analysis, statistics, product operations or equivalent experience; experience with SaaS and hardware product analytics
3+ years of SQL / Python / R or other mathematical programming languages experience with the ability to write complex SQL queries and use business intelligence tools (Grafana, Splunk, Tableau, PowerBI)
Fluency in data analysis, including experimentation, data visualization, defining KPIs, and communication around data
Ability to drive solutions to complex problems quickly and work independently
Experience in supply chain / logistics, warehouse automation, material handling, inventory management is a strong plus.
Strong organization and time management skills
Strong personal and presentation skills
Strong analytical and critical thinking skills
Ability to travel based on client needs (estimated 15%)
SoftBank Robotics America is proud to be an equal opportunity workplace. We are committed to equal employment opportunity regardless of race, color, ancestry, religion, sex, national origin, sexual orientation, age, citizenship, marital status, disability, gender identity or Veteran status.Pursuant to the San Francisco Fair Chance Ordinance and other similar state laws and local ordinances, and its internal policy, SoftBank Robotics America will also consider for employment qualified applicants with arrest and conviction records.</t>
  </si>
  <si>
    <t>SoftBank Robotics
3.8</t>
  </si>
  <si>
    <t>SoftBank Robotics</t>
  </si>
  <si>
    <t>Jr. Data scientist</t>
  </si>
  <si>
    <t>$81K-$132K (Glassdoor est.)</t>
  </si>
  <si>
    <t>MITRE
is a trusted operator of federally funded research and development centers and
we're on a mission to make the world a safer place-for all of humanity, today and in the future. To
deliver on our mission, we need the worldâ€™s best talent and
leaders-groundbreakers and partnership-builders on a global scale in areas like
healthcare, artificial intelligence, critical infrastructure resiliency, pandemic management, and cybersecurity.
In return, we have
the privilege of backing you with thousands of technical experts in diverse
fields, a culture of innovation and knowledge
sharing, access to data and resources uniquely available to MITRE through our
wide-ranging partnerships across government, industry and academia.
MITRE
performs leading-edge research and development toward transformational
solutions to our worldâ€™s most challenging problems. Our Center for Advanced
Aviation Systems Development is a Federally-Funded Research and Development
Center (FFRDC) established to serve as strategic partners to the federal
government and various aviation groups around the world. Our engineers,
analysts, technical and operational experts team to solve problems in the
public interest that improve the safety and efficiency of the airspace system
in the U.S. and abroad.
The
Aviation Operations, Procedures &amp; Safety division is seeking a highly
qualified engineer to work in one of the following areas: Airspace and
Procedure Design and Analysis; Airport and Airspace Analysis, Modeling and
Design; Performance-Based Navigation Standards and Tools; and Aviation Safety
Analysis. The candidate will work with the FAA and international customers,
leveraging the largest repository of aviation data to improve the capabilities,
safety, and efficiency of the aviation system. Come join a globally recognized
partner and resource for data driven solutions that impact public good.
The candidate
will be responsible for:
Contributing
to various projects applying innovative analysis techniques across multiple
challenging problems in the field of aviation.
Working
closely with other engineers and scientists in the design of exploratory
analyses or simulations pertaining to aviation issues.
Drawing
conclusions from a wide range of aviation system data and articulating key
findings in both written and verbal form.
Developing
data visualization products that simplify presentation of big data
calculations.
Knowledge of programming/scripting languages (eg. Python, MATLAB, R, Perl)
Familiarity with statistical analysis packages (eg. SAS, JMP)
Familiarity with machine learning techniques and algorithm development.
Excellent written and verbal communication skills. In-person presentation and writing sample may be requested.
Experience with data visualization software (eg. Tableau, D3)
Knowledge of data processing capabilities (eg. Hadoop, Pig, Spark, SQL). Skill is desired, but not required
Experience working in the aviation domain: airport operation, air traffic control, airlines. Skill is desired, but not required
BS or MS in Operations Research, Applied Mathematics/Statistics Computer Science, Systems Engineering, or other physical science/engineering</t>
  </si>
  <si>
    <t>Employer Provided Salary:$120K-$140K</t>
  </si>
  <si>
    <t>SkySync is a dynamic, fast-paced, venture-backed software innovator based in the Ann Arbor tech cluster, with remote Syncopaths in all US time zones. Our quirky and unique workforce excels at managing our customerâ€™s content migration, synchronization, and orchestration challenges like no other in our space. We are poised for rapid growth and need a Data scientist to contribute to building and developing our understanding of the data we encounter. We are looking for someone from the southeastern Michigan area and preference will be given to candidates within this geographic location.
Youâ€™ll be doing a lot of this:
Understanding the decision-making process, workflows, and business and information needs of business unit heads and service manager/owners
Translating business needs into analytics/reporting requirements to support executive decisions and workflows with required information
Proactively mining data warehouses to identify trends and patterns and generates insights for business units and senior leadership
Performing large-scale experimentation to identify hidden relationships between variables in large datasets
Researching and implementing cutting-edge techniques and tools in machine learning/deep learning/artificial intelligence to make data analysis more efficient
Determining requirements that will be used to train and evolve deep learning models and algorithms
Visualizing information and develops engaging reports on the results of data analysis using data visualization tools
Advising product teams on new products, features or updates through data-based recommendations
Developing frameworks and processes to analyze unstructured information collected through social media platforms i.e., wikis, blogs, instant messaging, etc. and traditional sources such as e-mail and SharePoint
Supporting user experience specialists and information architects to enhance information visualization through development of dashboards and user interfaces
Distributing best practices to analytics and product teams and provides consultations for their data-based experimentations
Other duties as assigned
So you should have this:
Up-to-date knowledge of machine learning and data analytics tools and techniques
Strong knowledge in predictive modeling methodology
Experience at leveraging both structured and unstructured data sources
Willingness and ability to learn new technologies on the job
Demonstrated ability to communicate complex results to technical and non-technical audiences
Demonstrated ability to work with minimal supervision
Experience using statistics and machine learning to solve complex business problems
Experience conducting statistical analysis with advanced statistical software, scripting languages, and packages
Experience with big data analysis tools and techniques
Experience building and deploying predictive models, web scraping, and scalable data pipelines
Masterâ€™s degree or PhD in computer science, statistics, economics or related fields
Ability to think critically while solving problems in a rapidly changing product
This position is a great fit for you if you like keeping up with the cutting edge of data science and helping build a position from the ground up. Knowing how to engage with new challenges daily and handle competing priorities is a must.
This position is not a great fit for you if you like established processes for every situation or a static set of duties and responsibilities.
Qualities Needed for Success
Excellent listening, writing, and professional communication skills are a must. You should be able to demonstrate proficiency in most of the duties and responsibilities listed above. In our fast-paced world, a great attitude combined with enthusiasm is key to individual success along with embodying our entrepreneurial spirit.</t>
  </si>
  <si>
    <t>SkySync
5.0</t>
  </si>
  <si>
    <t>SkySync</t>
  </si>
  <si>
    <t>Ann Arbor, MI</t>
  </si>
  <si>
    <t>Data Architect / Data Modeler</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</si>
  <si>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SystÃ¨mes company, is headquartered in New York City and has offices around the world to meet the needs of its customers. Discover more at www.medidata.com.
We are looking for a seasoned Data Architect/Modeler who has strong prior experience designing data architecture for large scale and complex business applications. You will be part of an enterprise data architecture team that works closely with our product managers and application developers to create scalable and extensible data architectures that supports the applicationâ€™s business requirements.
Key Responsibilities
Partner with Product Management and Engineering to understand product/customer requirements.
Must be able to lead both high level and detailed data design discussions to arrive at suitable model and architecture.
Create and update conceptual and logical data models to define high level business concepts and their relationships to one another
Create and update physical data models for specific database servers, e.g. Oracle, Redshift, Postgres, MySQL, Snowflake etc
Influence development teams to pro-actively design and document their data as a part of the SDLC
Qualifications
Bachelorâ€™s/Masterâ€™s degree in Math, Business, Engineering, or Science.
10+ years of professional experience working in software design as a Data Architect / Data Modeler.
Experience creating extensible data models that support business requirements.
Ability to identify ambiguity in requirements and work with stakeholders to improve precision of requirements.
Experience leading teams to a solution, able to make appropriate trade-offs.
Solid understanding of Normal Forms, expert SQL writer
Expertise with drawing ER diagrams for large complex business applications.
Expertise with database servers from both relational and NoSQL vendors. Know the tradeoffs between relational and NoSQL platforms.
Strong verbal &amp; written communications skills with excellent vocabulary and appreciation for semantics.
Nice to haves but not required...
Experience designing schema for ERP, eCommerce, life science and clinical EDC applications.
Experience designing schema for SaaS and Multi-tenant applications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Medidataâ€™s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</si>
  <si>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$65K-$113K (Glassdoor est.)</t>
  </si>
  <si>
    <t>DatamanUSA has an exciting opportunity for a Data scientist to work on-site with one of our direct clients in Olympia, WA. We love referrals! Please refer us to your friends, family, and colleagues for this opportunity. DatamanUSA gives referral bonuses (up to 500) if they get selected and perform well for our clients. Title Data scientist Location Olympia, WA Duration 36 Months (with possible extension)</t>
  </si>
  <si>
    <t>DatamanUSA, LLC
3.4</t>
  </si>
  <si>
    <t>DatamanUSA, LLC</t>
  </si>
  <si>
    <t>Olympia, WA</t>
  </si>
  <si>
    <t>Centennial, CO</t>
  </si>
  <si>
    <t>Associate Scientist / Sr. Associate Scientist, Antibody Discovery</t>
  </si>
  <si>
    <t>$59K-$125K (Glassdoor est.)</t>
  </si>
  <si>
    <t>Who we are
23andMe, the leading consumer genetics company, has accumulated a wealth of genotypic and phenotypic information from participants committed to improving human health through advances in genomics. Our Therapeutics team uses this data to discover and develop novel medicines to treat important diseases. The team currently has research programs across several therapeutic areas, including oncology, skin, respiratory and cardiovascular disease.
We are seeking an outstanding Associate Scientist or Senior Associate Scientist who will contribute to the generation, discovery and characterization of antibodies across our Therapeutics portfolio.
For more information about our Therapeutics team, please visit https://therapeutics.23andme.com/.
What you'll do
Handle aspects of a hybridoma workflow including performing fusions, clone picking and hybridoma antibody screening
Develop and establish novel methods to improve the current antibody discovery workflows
Antibody characterization including affinity and specificity determination, epitope binning and antibody sequencing
Collaborate with therapeutic leads to plan the strategy for antibody discovery
Interpret, record and present complex biological data
Communicate and collaborate with other colleagues effectively
What you'll bring
B.S. (+ 5 years' research experience in industry or academia, Master's (+ 3 years' research experience in industry or academia), or PhD in molecular biology, cell biology or related field
Strong technical expertise in molecular biology including DNA and RNA purification, diverse PCR methods (RT-PCR, RACE-PCR), Illumina Miseq library preparation, cloning
Adept in the characterization of protein-protein interaction using a variety of methods such as ELISA, FACS, Bio-Layer Interferometry (Octet) and/or surface plasmon resonance technology (Biacore)
Cell biology expertise including mammalian cell culture, transfection and running functional cell-based assays
Excellent communication skills with an ability to work both independently and in a team environment
Critical thinking with high degree of innovative and analytical skills
Pluses:
Experience using hybridoma technology for antibody discovery including immunization, hybridoma fusion, clone picking and screening
Experience in applying single B-cell antibody technologies to antibody discovery ( e.g. single cell FACS sorting, microfluidics)
Note: Job title will be commensurate with experience and academic credentials.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10 million customers worldwide, with ~80 percent of customers consented to participate in research.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accomodations-ext@23andme.com. 23andMe will reasonably accommodate qualified individuals with disabilities to the extent required by applicable law.
Please note: 23andMe does not accept agency resumes and we are not responsible for any fees related to unsolicited resumes. Thank you.</t>
  </si>
  <si>
    <t>23andMe
4.0</t>
  </si>
  <si>
    <t>23andMe</t>
  </si>
  <si>
    <t>Ancestry, Verily Life Sciences, Abbott Laboratories</t>
  </si>
  <si>
    <t>Machine Learning Engineer (NLP)</t>
  </si>
  <si>
    <t>$80K-$142K (Glassdoor est.)</t>
  </si>
  <si>
    <t>CK-12â€™s mission is to provide free access to open-source content and technology tools that empower students as well as teachers to enhance and experiment with different learning styles, resources, levels of competence, and circumstances.
To achieve this noble and ambitious vision, we at CK-12 are challenging the traditional model of education to transform it dramatically. Technology has opened up lots of opportunities to revolutionize education for the benefit of students, teachers, and parents.
We have chosen to be non-profit so that we can effectively realize our mission and so that we can do the right thing! It also provides us the ability to experiment with big and bold ideas. CK-12 is backed by Vinod Khosla, a renowned technology venture capitalist.
At CK-12, youâ€™ll experience the benefits of working in a dynamic, entrepreneurial, innovative and non-bureaucratic environment where you will get a lot of cool things done than you ever imagined! We are a small group of passionate folks who are determined to disrupt the current form of education. We came together from companies such as Apple, eBay, Amazon, McGraw-Hill, and startups.
Technology is key to scale education and we deeply believe in it. Come develop great solutions on our cloud-based (AWS) AI-first platform delivering rich and interactive content.
Does our mission, people and technologies excite you? If the answer is YES! and you are a great technologist who will challenge status-quo (no order takers please!) by innovating, please come join us! Together, we will change the world!
CORE RESPONSIBILITIES
Analyze textual content and apply NLP to build
Question and Answering System
Natural Language Generation
Content Summarization
Learning Chatbot
ML Assisted Grading System
Extract and analyze large volumes of data deeply to understand and deduce a wide range of information about CK-12 students, teachers based on their usage history
Apply Machine learning algorithms to
Discover patterns in usage
Predict users behavior
Identify student knowledge gaps and misconceptions
Extract knowledge from CK-12 content using deep learning
Envision, experiment, build (or discard), and deliver ML products that can disrupt the Edtech space
Have fun while driving innovation through ML by challenging the status quo in education and learning and providing creative ML-based solutions
REQUIREMENTS
Bachelorâ€™s or higher degree in a quantitative discipline (Computer Science or equivalent) or equivalent work experience
Hands-on developer with 3+ years of experience and excellent programming skills (Python is a strong plus)
3+ years of experience in NLP
Experience with recent developments in Deep Learning-based NLP
Experience with a combination of the following:
Question Answering
Knowledge Graph
Dialog Systems/Conversational systems
Machine Translation
Natural Language Generation
Text Summarization
Experience in building scalable production services
Skills: Python, TensorFlow, PyTorch, MXNet
Capacity to handle multiple tasks and prioritize effectively
Able to translate high-level directions and open-ended questions into practical projects and lead/drive their completion with minimal supervision
Envision what ML can do for education
HOW TO APPLY
Submit your resume to ml@ck12.org with â€œMachine Learning Engineer (NLP)â€ in the subject line.
It is a full-time position at our office in Palo Alto, CA (no telecommuting)
The applicant must be authorized to work in the US for any employer</t>
  </si>
  <si>
    <t>$62K-$113K (Glassdoor est.)</t>
  </si>
  <si>
    <t>Do you find data architecture exciting? Does building a new data pipeline or optimizing a data warehouse make you happy? Can you migrate a data store to the cloud, run a few NLP algorithms to clean things up, and build a set of processes to keep the data current? Are you comfortable with Terabyte-scale data, optimizing cloud stores, building workflow management systems, AWS, and Python scripting? Can you work closely with business stakeholders to understand their needs and sate those through data solutions? If so, we want you!
Fivestars is seeking a Senior Data Engineer. Reporting to the Director of Analytics and Data Science, you will work with the Product, Marketing, and Engineering teams at Fivestars to build and maintain world-class data infrastructure.
At Fivestars, our mission is to help businesses and communities thrive by turning every transaction into a relationship. Over 50 million people use Fivestars to get rewarded at more than 14,000 local businesses with one rewards program. Local businesses use Fivestars to bring more customers into their stores with an all-in-one marketing and payments program. Fivestars drives over $3 billion in local commerce across its network per year.
Fivestars was launched out of Y-Combinator in 2011 (most recently on Y-Combinator's Top 75 Companies List for 2019) and has raised over $105 million from notable investors including Lightspeed, DCM, HarbourVest, Menlo Ventures, Y-Combinator, and others. Together, let's love local!
Responsibilities
Build and maintain data infrastructure (Redshift/Presto/Kinesis/Glue/EC2/S3/etc.)
Create data pipelines to/from external partners using Python and other tools
Use NLP to clean and consolidate data
Establish and use workflow-management tools to orchestrate solutions
Monitor and improve pipeline and data-warehouse performance
Skills
SQL â€“ write sophisticated and optimized queries against large databases
Python â€“ create efficient and scalable pipelines and solutions
Business Acumen â€“ understand the questions we are trying to answer through data
Problem Solving â€“ apply structured methods to analyze problems and develop solutions
Communication â€“ explain technical concepts clearly and concisely
Relationships â€“ influence adoption of infrastructure through partnership
Qualifications/Experience
Undergraduate degree in a highly technical field (e.g. Computer Science, Electrical Engineering, etc.) from a top-tier university
Graduate degree (MS, PhD, etc.) in a similar field will be highly valued but is not required
1+ years of experience in a data-engineering function using cloud-based infrastructure
Ability to solve technical problems and create efficient, robust, and scalable solutions
Demonstrated intellectual curiosity
Perks
Pre-IPO stock options
Excellent medical, dental, and vision coverage
Great downtown-SF office location
4 weeks PTO + 11 paid-holidays per year
Three in-office lunches per week and a fully-stocked kitchen with fruit, (healthy) snacks, coffee, and drinks
Team happy hours and company-sponsored events
Wellness Benefit - $500 per year to spend on eligible physical or mental well being
FSA; short-/long-term disability coverage; life Insurance; 401K; EAP; and commuter benefits
Fivestars provides equal employment opportunities (EEO) to all employees and applicants for employment without regard to race, color, religion, sex, national origin, age, disability or genetics. In addition to federal law requirements, Fivestars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</si>
  <si>
    <t>Fivestars
3.9</t>
  </si>
  <si>
    <t>Fivestars</t>
  </si>
  <si>
    <t>Belly, SpotOn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</si>
  <si>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</si>
  <si>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</si>
  <si>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</si>
  <si>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</si>
  <si>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</si>
  <si>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</si>
  <si>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</si>
  <si>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</si>
  <si>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</si>
  <si>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</si>
  <si>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</si>
  <si>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</si>
  <si>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</si>
  <si>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</si>
  <si>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</si>
  <si>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</si>
  <si>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</si>
  <si>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</si>
  <si>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</si>
  <si>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</si>
  <si>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</si>
  <si>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</si>
  <si>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</si>
  <si>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</si>
  <si>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</si>
  <si>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</si>
  <si>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</si>
  <si>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</si>
  <si>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</si>
  <si>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</si>
  <si>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</si>
  <si>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</si>
  <si>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</si>
  <si>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</si>
  <si>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</si>
  <si>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</si>
  <si>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</si>
  <si>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</si>
  <si>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</si>
  <si>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</si>
  <si>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</si>
  <si>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</si>
  <si>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</si>
  <si>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</si>
  <si>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</si>
  <si>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</si>
  <si>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</si>
  <si>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</si>
  <si>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</si>
  <si>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</si>
  <si>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</si>
  <si>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</si>
  <si>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</si>
  <si>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</si>
  <si>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</si>
  <si>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</si>
  <si>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</si>
  <si>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</si>
  <si>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</si>
  <si>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</si>
  <si>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</si>
  <si>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</si>
  <si>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</si>
  <si>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</si>
  <si>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</si>
  <si>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</si>
  <si>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</si>
  <si>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</si>
  <si>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</si>
  <si>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</si>
  <si>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</si>
  <si>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</si>
  <si>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</si>
  <si>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</si>
  <si>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</si>
  <si>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</si>
  <si>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</si>
  <si>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</si>
  <si>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</si>
  <si>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</si>
  <si>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</si>
  <si>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</si>
  <si>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</si>
  <si>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</si>
  <si>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</si>
  <si>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</si>
  <si>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</si>
  <si>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</si>
  <si>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</si>
  <si>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</si>
  <si>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</si>
  <si>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</si>
  <si>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</si>
  <si>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</si>
  <si>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</si>
  <si>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</si>
  <si>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</si>
  <si>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</si>
  <si>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</si>
  <si>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</si>
  <si>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</si>
  <si>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</si>
  <si>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</si>
  <si>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</si>
  <si>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</si>
  <si>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</si>
  <si>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</si>
  <si>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</si>
  <si>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</si>
  <si>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</si>
  <si>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</si>
  <si>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</si>
  <si>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</si>
  <si>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</si>
  <si>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</si>
  <si>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</si>
  <si>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</si>
  <si>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</si>
  <si>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</si>
  <si>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</si>
  <si>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</si>
  <si>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</si>
  <si>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</si>
  <si>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</si>
  <si>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</si>
  <si>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</si>
  <si>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</si>
  <si>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</si>
  <si>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</si>
  <si>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</si>
  <si>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</si>
  <si>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</si>
  <si>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</si>
  <si>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</si>
  <si>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</si>
  <si>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</si>
  <si>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</si>
  <si>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</si>
  <si>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</si>
  <si>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</si>
  <si>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</si>
  <si>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</si>
  <si>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</si>
  <si>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</si>
  <si>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</si>
  <si>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</si>
  <si>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</si>
  <si>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</si>
  <si>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</si>
  <si>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</si>
  <si>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</si>
  <si>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</si>
  <si>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</si>
  <si>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</si>
  <si>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</si>
  <si>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</si>
  <si>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</si>
  <si>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</si>
  <si>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</si>
  <si>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</si>
  <si>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</si>
  <si>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</si>
  <si>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</si>
  <si>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</si>
  <si>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</si>
  <si>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</si>
  <si>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</si>
  <si>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</si>
  <si>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</si>
  <si>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</si>
  <si>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</si>
  <si>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</si>
  <si>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</si>
  <si>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</si>
  <si>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</si>
  <si>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</si>
  <si>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</si>
  <si>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</si>
  <si>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</si>
  <si>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</si>
  <si>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</si>
  <si>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</si>
  <si>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</si>
  <si>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</si>
  <si>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</si>
  <si>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</si>
  <si>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</si>
  <si>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</si>
  <si>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</si>
  <si>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</si>
  <si>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</si>
  <si>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</si>
  <si>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</si>
  <si>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</si>
  <si>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</si>
  <si>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</si>
  <si>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</si>
  <si>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</si>
  <si>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</si>
  <si>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</si>
  <si>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</si>
  <si>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</si>
  <si>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</si>
  <si>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</si>
  <si>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</si>
  <si>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</si>
  <si>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</si>
  <si>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</si>
  <si>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</si>
  <si>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</si>
  <si>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</si>
  <si>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</si>
  <si>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</si>
  <si>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</si>
  <si>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</si>
  <si>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</si>
  <si>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</si>
  <si>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</si>
  <si>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</si>
  <si>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</si>
  <si>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</si>
  <si>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</si>
  <si>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</si>
  <si>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</si>
  <si>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</si>
  <si>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</si>
  <si>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</si>
  <si>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</si>
  <si>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</si>
  <si>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</si>
  <si>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</si>
  <si>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</si>
  <si>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</si>
  <si>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</si>
  <si>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</si>
  <si>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</si>
  <si>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</si>
  <si>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</si>
  <si>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</si>
  <si>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</si>
  <si>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</si>
  <si>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</si>
  <si>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</si>
  <si>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</si>
  <si>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</si>
  <si>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</si>
  <si>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</si>
  <si>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</si>
  <si>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</si>
  <si>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</si>
  <si>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</si>
  <si>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</si>
  <si>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</si>
  <si>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</si>
  <si>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</si>
  <si>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</si>
  <si>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</si>
  <si>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</si>
  <si>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</si>
  <si>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</si>
  <si>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</si>
  <si>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</si>
  <si>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</si>
  <si>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</si>
  <si>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</si>
  <si>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</si>
  <si>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</si>
  <si>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</si>
  <si>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</si>
  <si>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</si>
  <si>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</si>
  <si>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</si>
  <si>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</si>
  <si>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</si>
  <si>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</si>
  <si>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</si>
  <si>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</si>
  <si>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</si>
  <si>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</si>
  <si>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</si>
  <si>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</si>
  <si>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</si>
  <si>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</si>
  <si>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</si>
  <si>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</si>
  <si>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</si>
  <si>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</si>
  <si>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</si>
  <si>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</si>
  <si>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</si>
  <si>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</si>
  <si>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</si>
  <si>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</si>
  <si>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</si>
  <si>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</si>
  <si>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</si>
  <si>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</si>
  <si>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</si>
  <si>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</si>
  <si>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</si>
  <si>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</si>
  <si>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</si>
  <si>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</si>
  <si>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</si>
  <si>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</si>
  <si>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</si>
  <si>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</si>
  <si>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</si>
  <si>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</si>
  <si>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</si>
  <si>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</si>
  <si>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</si>
  <si>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</si>
  <si>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</si>
  <si>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</si>
  <si>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</si>
  <si>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</si>
  <si>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</si>
  <si>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</si>
  <si>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</si>
  <si>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</si>
  <si>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</si>
  <si>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</si>
  <si>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</si>
  <si>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</si>
  <si>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</si>
  <si>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</si>
  <si>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</si>
  <si>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</si>
  <si>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</si>
  <si>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</si>
  <si>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</si>
  <si>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</si>
  <si>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</si>
  <si>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</si>
  <si>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</si>
  <si>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</si>
  <si>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</si>
  <si>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</si>
  <si>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</si>
  <si>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</si>
  <si>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</si>
  <si>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</si>
  <si>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</si>
  <si>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</si>
  <si>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</si>
  <si>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</si>
  <si>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</si>
  <si>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</si>
  <si>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</si>
  <si>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</si>
  <si>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</si>
  <si>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</si>
  <si>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</si>
  <si>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</si>
  <si>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</si>
  <si>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</si>
  <si>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</si>
  <si>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</si>
  <si>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</si>
  <si>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</si>
  <si>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</si>
  <si>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</si>
  <si>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</si>
  <si>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</si>
  <si>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</si>
  <si>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</si>
  <si>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</si>
  <si>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</si>
  <si>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</si>
  <si>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</si>
  <si>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</si>
  <si>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</si>
  <si>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</si>
  <si>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</si>
  <si>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</si>
  <si>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</si>
  <si>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</si>
  <si>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</si>
  <si>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</si>
  <si>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</si>
  <si>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</si>
  <si>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</si>
  <si>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</si>
  <si>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</si>
  <si>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</si>
  <si>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</si>
  <si>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</si>
  <si>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</si>
  <si>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</si>
  <si>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</si>
  <si>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</si>
  <si>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</si>
  <si>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</si>
  <si>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</si>
  <si>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</si>
  <si>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</si>
  <si>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</si>
  <si>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</si>
  <si>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</si>
  <si>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</si>
  <si>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</si>
  <si>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</si>
  <si>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</si>
  <si>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</si>
  <si>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</si>
  <si>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</si>
  <si>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</si>
  <si>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</si>
  <si>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</si>
  <si>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</si>
  <si>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</si>
  <si>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</si>
  <si>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</si>
  <si>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</si>
  <si>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</si>
  <si>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</si>
  <si>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</si>
  <si>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</si>
  <si>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</si>
  <si>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</si>
  <si>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</si>
  <si>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</si>
  <si>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</si>
  <si>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</si>
  <si>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</si>
  <si>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</si>
  <si>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</si>
  <si>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</si>
  <si>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</si>
  <si>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</si>
  <si>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</si>
  <si>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</si>
  <si>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</si>
  <si>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</si>
  <si>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</si>
  <si>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</si>
  <si>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</si>
  <si>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</si>
  <si>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</si>
  <si>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</si>
  <si>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</si>
  <si>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</si>
  <si>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</si>
  <si>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</si>
  <si>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</si>
  <si>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</si>
  <si>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</si>
  <si>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</si>
  <si>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</si>
  <si>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</si>
  <si>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</si>
  <si>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</si>
  <si>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</si>
  <si>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</si>
  <si>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</si>
  <si>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</si>
  <si>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</si>
  <si>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</si>
  <si>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</si>
  <si>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</si>
  <si>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</si>
  <si>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</si>
  <si>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</si>
  <si>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</si>
  <si>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</si>
  <si>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</si>
  <si>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</si>
  <si>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</si>
  <si>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</si>
  <si>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</si>
  <si>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</si>
  <si>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</si>
  <si>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</si>
  <si>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</si>
  <si>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</si>
  <si>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</si>
  <si>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</si>
  <si>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</si>
  <si>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</si>
  <si>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</si>
  <si>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</si>
  <si>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</si>
  <si>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</si>
  <si>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</si>
  <si>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</si>
  <si>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</si>
  <si>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</si>
  <si>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</si>
  <si>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</si>
  <si>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</si>
  <si>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</si>
  <si>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</si>
  <si>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</si>
  <si>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</si>
  <si>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</si>
  <si>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</si>
  <si>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</si>
  <si>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</si>
  <si>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</si>
  <si>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</si>
  <si>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</si>
  <si>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</si>
  <si>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</si>
  <si>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</si>
  <si>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</si>
  <si>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</si>
  <si>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</si>
  <si>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</si>
  <si>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</si>
  <si>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</si>
  <si>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</si>
  <si>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</si>
  <si>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</si>
  <si>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</si>
  <si>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</si>
  <si>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</si>
  <si>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</si>
  <si>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</si>
  <si>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</si>
  <si>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</si>
  <si>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</si>
  <si>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</si>
  <si>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</si>
  <si>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</si>
  <si>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</si>
  <si>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</si>
  <si>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</si>
  <si>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</si>
  <si>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</si>
  <si>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</si>
  <si>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</si>
  <si>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</si>
  <si>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</si>
  <si>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</si>
  <si>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</si>
  <si>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</si>
  <si>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</si>
  <si>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</si>
  <si>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</si>
  <si>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</si>
  <si>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</si>
  <si>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</si>
  <si>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</si>
  <si>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</si>
  <si>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</si>
  <si>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</si>
  <si>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</si>
  <si>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</si>
  <si>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</si>
  <si>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</si>
  <si>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</si>
  <si>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</si>
  <si>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</si>
  <si>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</si>
  <si>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</si>
  <si>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</si>
  <si>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</si>
  <si>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</si>
  <si>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</si>
  <si>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</si>
  <si>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</si>
  <si>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</si>
  <si>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</si>
  <si>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</si>
  <si>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</si>
  <si>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</si>
  <si>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</si>
  <si>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</si>
  <si>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</si>
  <si>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</si>
  <si>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</si>
  <si>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</si>
  <si>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</si>
  <si>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</si>
  <si>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</si>
  <si>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</si>
  <si>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</si>
  <si>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</si>
  <si>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</si>
  <si>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</si>
  <si>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</si>
  <si>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</si>
  <si>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</si>
  <si>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</si>
  <si>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</si>
  <si>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</si>
  <si>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</si>
  <si>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</si>
  <si>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</si>
  <si>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</si>
  <si>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</si>
  <si>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</si>
  <si>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</si>
  <si>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</si>
  <si>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</si>
  <si>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</si>
  <si>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</si>
  <si>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</si>
  <si>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</si>
  <si>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</si>
  <si>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</si>
  <si>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</si>
  <si>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</si>
  <si>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</si>
  <si>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</si>
  <si>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</si>
  <si>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</si>
  <si>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</si>
  <si>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</si>
  <si>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</si>
  <si>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</si>
  <si>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</si>
  <si>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</si>
  <si>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</si>
  <si>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</si>
  <si>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</si>
  <si>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</si>
  <si>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</si>
  <si>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</si>
  <si>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</si>
  <si>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</si>
  <si>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</si>
  <si>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</si>
  <si>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</si>
  <si>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</si>
  <si>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</si>
  <si>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</si>
  <si>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</si>
  <si>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</si>
  <si>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</si>
  <si>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</si>
  <si>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</si>
  <si>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</si>
  <si>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</si>
  <si>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</si>
  <si>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</si>
  <si>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</si>
  <si>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</si>
  <si>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</si>
  <si>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</si>
  <si>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</si>
  <si>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</si>
  <si>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</si>
  <si>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</si>
  <si>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</si>
  <si>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</si>
  <si>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</si>
  <si>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</si>
  <si>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</si>
  <si>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</si>
  <si>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</si>
  <si>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</si>
  <si>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</si>
  <si>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</si>
  <si>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</si>
  <si>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</si>
  <si>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</si>
  <si>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</si>
  <si>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</si>
  <si>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</si>
  <si>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</si>
  <si>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</si>
  <si>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</si>
  <si>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</si>
  <si>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</si>
  <si>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</si>
  <si>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</si>
  <si>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</si>
  <si>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</si>
  <si>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</si>
  <si>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</si>
  <si>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</si>
  <si>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</si>
  <si>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</si>
  <si>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</si>
  <si>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</si>
  <si>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</si>
  <si>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</si>
  <si>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</si>
  <si>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</si>
  <si>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</si>
  <si>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</si>
  <si>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</si>
  <si>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</si>
  <si>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</si>
  <si>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</si>
  <si>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</si>
  <si>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</si>
  <si>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</si>
  <si>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</si>
  <si>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</si>
  <si>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</si>
  <si>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</si>
  <si>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</si>
  <si>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</si>
  <si>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</si>
  <si>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</si>
  <si>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</si>
  <si>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</si>
  <si>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</si>
  <si>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</si>
  <si>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</si>
  <si>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</si>
  <si>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</si>
  <si>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</si>
  <si>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</si>
  <si>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</si>
  <si>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</si>
  <si>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</si>
  <si>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</si>
  <si>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</si>
  <si>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</si>
  <si>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</si>
  <si>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</si>
  <si>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</si>
  <si>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</si>
  <si>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</si>
  <si>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</si>
  <si>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</si>
  <si>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</si>
  <si>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</si>
  <si>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</si>
  <si>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</si>
  <si>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</si>
  <si>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</si>
  <si>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</si>
  <si>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</si>
  <si>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</si>
  <si>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</si>
  <si>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</si>
  <si>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</si>
  <si>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</si>
  <si>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</si>
  <si>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</si>
  <si>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</si>
  <si>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</si>
  <si>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</si>
  <si>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</si>
  <si>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</si>
  <si>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</si>
  <si>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</si>
  <si>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</si>
  <si>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</si>
  <si>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</si>
  <si>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</si>
  <si>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</si>
  <si>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</si>
  <si>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</si>
  <si>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</si>
  <si>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</si>
  <si>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</si>
  <si>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</si>
  <si>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</si>
  <si>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</si>
  <si>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</si>
  <si>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</si>
  <si>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</si>
  <si>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</si>
  <si>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</si>
  <si>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</si>
  <si>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</si>
  <si>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</si>
  <si>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</si>
  <si>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</si>
  <si>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</si>
  <si>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</si>
  <si>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</si>
  <si>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</si>
  <si>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</si>
  <si>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</si>
  <si>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</si>
  <si>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</si>
  <si>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</si>
  <si>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</si>
  <si>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</si>
  <si>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</si>
  <si>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</si>
  <si>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</si>
  <si>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</si>
  <si>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</si>
  <si>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</si>
  <si>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</si>
  <si>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</si>
  <si>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</si>
  <si>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</si>
  <si>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</si>
  <si>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</si>
  <si>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</si>
  <si>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</si>
  <si>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</si>
  <si>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</si>
  <si>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</si>
  <si>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</si>
  <si>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</si>
  <si>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</si>
  <si>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</si>
  <si>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</si>
  <si>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</si>
  <si>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</si>
  <si>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</si>
  <si>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</si>
  <si>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</si>
  <si>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</si>
  <si>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</si>
  <si>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</si>
  <si>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</si>
  <si>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</si>
  <si>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</si>
  <si>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</si>
  <si>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</si>
  <si>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</si>
  <si>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</si>
  <si>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</si>
  <si>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</si>
  <si>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</si>
  <si>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</si>
  <si>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</si>
  <si>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</si>
  <si>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</si>
  <si>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</si>
  <si>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</si>
  <si>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</si>
  <si>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</si>
  <si>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</si>
  <si>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</si>
  <si>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</si>
  <si>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</si>
  <si>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</si>
  <si>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</si>
  <si>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</si>
  <si>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</si>
  <si>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</si>
  <si>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</si>
  <si>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</si>
  <si>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</si>
  <si>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</si>
  <si>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</si>
  <si>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</si>
  <si>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</si>
  <si>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</si>
  <si>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</si>
  <si>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</si>
  <si>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</si>
  <si>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</si>
  <si>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</si>
  <si>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</si>
  <si>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</si>
  <si>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</si>
  <si>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</si>
  <si>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</si>
  <si>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</si>
  <si>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</si>
  <si>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</si>
  <si>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</si>
  <si>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</si>
  <si>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</si>
  <si>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</si>
  <si>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</si>
  <si>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</si>
  <si>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</si>
  <si>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</si>
  <si>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</si>
  <si>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</si>
  <si>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</si>
  <si>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</si>
  <si>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</si>
  <si>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</si>
  <si>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</si>
  <si>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</si>
  <si>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</si>
  <si>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</si>
  <si>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</si>
  <si>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</si>
  <si>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</si>
  <si>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</si>
  <si>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</si>
  <si>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</si>
  <si>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</si>
  <si>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</si>
  <si>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</si>
  <si>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</si>
  <si>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</si>
  <si>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</si>
  <si>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</si>
  <si>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</si>
  <si>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</si>
  <si>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</si>
  <si>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</si>
  <si>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</si>
  <si>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</si>
  <si>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</si>
  <si>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</si>
  <si>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</si>
  <si>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</si>
  <si>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</si>
  <si>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</si>
  <si>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</si>
  <si>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</si>
  <si>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</si>
  <si>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</si>
  <si>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</si>
  <si>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</si>
  <si>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</si>
  <si>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</si>
  <si>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</si>
  <si>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</si>
  <si>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</si>
  <si>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</si>
  <si>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</si>
  <si>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</si>
  <si>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</si>
  <si>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</si>
  <si>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</si>
  <si>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</si>
  <si>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</si>
  <si>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</si>
  <si>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</si>
  <si>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</si>
  <si>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</si>
  <si>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</si>
  <si>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</si>
  <si>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</si>
  <si>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</si>
  <si>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</si>
  <si>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</si>
  <si>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</si>
  <si>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</si>
  <si>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</si>
  <si>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</si>
  <si>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</si>
  <si>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</si>
  <si>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</si>
  <si>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</si>
  <si>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</si>
  <si>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</si>
  <si>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</si>
  <si>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</si>
  <si>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</si>
  <si>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</si>
  <si>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</si>
  <si>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</si>
  <si>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</si>
  <si>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</si>
  <si>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</si>
  <si>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</si>
  <si>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</si>
  <si>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</si>
  <si>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</si>
  <si>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</si>
  <si>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</si>
  <si>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</si>
  <si>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</si>
  <si>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</si>
  <si>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</si>
  <si>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</si>
  <si>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</si>
  <si>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</si>
  <si>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</si>
  <si>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</si>
  <si>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</si>
  <si>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</si>
  <si>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</si>
  <si>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</si>
  <si>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</si>
  <si>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</si>
  <si>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</si>
  <si>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</si>
  <si>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</si>
  <si>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</si>
  <si>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</si>
  <si>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</si>
  <si>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</si>
  <si>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</si>
  <si>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</si>
  <si>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</si>
  <si>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</si>
  <si>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</si>
  <si>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</si>
  <si>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</si>
  <si>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</si>
  <si>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</si>
  <si>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</si>
  <si>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</si>
  <si>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</si>
  <si>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</si>
  <si>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</si>
  <si>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</si>
  <si>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</si>
  <si>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</si>
  <si>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</si>
  <si>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</si>
  <si>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</si>
  <si>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</si>
  <si>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</si>
  <si>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</si>
  <si>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</si>
  <si>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</si>
  <si>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</si>
  <si>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</si>
  <si>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</si>
  <si>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</si>
  <si>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</si>
  <si>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</si>
  <si>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</si>
  <si>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</si>
  <si>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</si>
  <si>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</si>
  <si>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</si>
  <si>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</si>
  <si>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</si>
  <si>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</si>
  <si>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</si>
  <si>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</si>
  <si>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</si>
  <si>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</si>
  <si>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</si>
  <si>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</si>
  <si>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</si>
  <si>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</si>
  <si>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</si>
  <si>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</si>
  <si>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</si>
  <si>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</si>
  <si>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</si>
  <si>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</si>
  <si>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</si>
  <si>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</si>
  <si>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</si>
  <si>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</si>
  <si>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</si>
  <si>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</si>
  <si>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</si>
  <si>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</si>
  <si>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</si>
  <si>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</si>
  <si>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</si>
  <si>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</si>
  <si>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</si>
  <si>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</si>
  <si>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</si>
  <si>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</si>
  <si>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</si>
  <si>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</si>
  <si>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</si>
  <si>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</si>
  <si>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</si>
  <si>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</si>
  <si>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</si>
  <si>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</si>
  <si>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</si>
  <si>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</si>
  <si>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</si>
  <si>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</si>
  <si>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</si>
  <si>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</si>
  <si>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</si>
  <si>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</si>
  <si>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</si>
  <si>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</si>
  <si>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</si>
  <si>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</si>
  <si>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</si>
  <si>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</si>
  <si>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</si>
  <si>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</si>
  <si>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</si>
  <si>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</si>
  <si>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</si>
  <si>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</si>
  <si>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</si>
  <si>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</si>
  <si>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</si>
  <si>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</si>
  <si>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</si>
  <si>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</si>
  <si>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</si>
  <si>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</si>
  <si>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</si>
  <si>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</si>
  <si>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</si>
  <si>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</si>
  <si>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</si>
  <si>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</si>
  <si>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</si>
  <si>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</si>
  <si>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</si>
  <si>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</si>
  <si>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</si>
  <si>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</si>
  <si>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</si>
  <si>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</si>
  <si>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</si>
  <si>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</si>
  <si>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</si>
  <si>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</si>
  <si>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</si>
  <si>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</si>
  <si>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</si>
  <si>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</si>
  <si>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</si>
  <si>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</si>
  <si>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</si>
  <si>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</si>
  <si>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</si>
  <si>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</si>
  <si>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</si>
  <si>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</si>
  <si>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</si>
  <si>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</si>
  <si>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</si>
  <si>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</si>
  <si>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</si>
  <si>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</si>
  <si>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</si>
  <si>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</si>
  <si>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</si>
  <si>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</si>
  <si>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</si>
  <si>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</si>
  <si>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</si>
  <si>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</si>
  <si>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</si>
  <si>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</si>
  <si>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</si>
  <si>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</si>
  <si>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</si>
  <si>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</si>
  <si>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</si>
  <si>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</si>
  <si>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</si>
  <si>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</si>
  <si>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</si>
  <si>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</si>
  <si>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</si>
  <si>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</si>
  <si>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</si>
  <si>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</si>
  <si>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</si>
  <si>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</si>
  <si>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</si>
  <si>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</si>
  <si>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</si>
  <si>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</si>
  <si>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</si>
  <si>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</si>
  <si>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</si>
  <si>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</si>
  <si>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</si>
  <si>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</si>
  <si>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</si>
  <si>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</si>
  <si>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</si>
  <si>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</si>
  <si>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</si>
  <si>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</si>
  <si>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</si>
  <si>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</si>
  <si>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</si>
  <si>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</si>
  <si>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</si>
  <si>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</si>
  <si>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</si>
  <si>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</si>
  <si>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</si>
  <si>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</si>
  <si>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</si>
  <si>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</si>
  <si>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</si>
  <si>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</si>
  <si>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</si>
  <si>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</si>
  <si>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</si>
  <si>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</si>
  <si>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</si>
  <si>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</si>
  <si>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</si>
  <si>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</si>
  <si>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</si>
  <si>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</si>
  <si>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</si>
  <si>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</si>
  <si>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</si>
  <si>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</si>
  <si>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</si>
  <si>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</si>
  <si>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</si>
  <si>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</si>
  <si>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</si>
  <si>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</si>
  <si>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</si>
  <si>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</si>
  <si>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</si>
  <si>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</si>
  <si>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</si>
  <si>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</si>
  <si>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</si>
  <si>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</si>
  <si>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</si>
  <si>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</si>
  <si>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</si>
  <si>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</si>
  <si>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</si>
  <si>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</si>
  <si>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</si>
  <si>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</si>
  <si>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</si>
  <si>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</si>
  <si>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</si>
  <si>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</si>
  <si>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</si>
  <si>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</si>
  <si>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</si>
  <si>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</si>
  <si>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</si>
  <si>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</si>
  <si>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</si>
  <si>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</si>
  <si>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</si>
  <si>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</si>
  <si>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</si>
  <si>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</si>
  <si>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</si>
  <si>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</si>
  <si>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</si>
  <si>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</si>
  <si>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</si>
  <si>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</si>
  <si>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</si>
  <si>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</si>
  <si>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</si>
  <si>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</si>
  <si>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</si>
  <si>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</si>
  <si>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</si>
  <si>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</si>
  <si>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</si>
  <si>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</si>
  <si>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</si>
  <si>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</si>
  <si>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</si>
  <si>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</si>
  <si>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</si>
  <si>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</si>
  <si>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</si>
  <si>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</si>
  <si>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</si>
  <si>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</si>
  <si>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</si>
  <si>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</si>
  <si>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</si>
  <si>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</si>
  <si>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</si>
  <si>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</si>
  <si>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</si>
  <si>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</si>
  <si>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</si>
  <si>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</si>
  <si>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</si>
  <si>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</si>
  <si>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</si>
  <si>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</si>
  <si>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</si>
  <si>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</si>
  <si>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</si>
  <si>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</si>
  <si>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</si>
  <si>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</si>
  <si>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</si>
  <si>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</si>
  <si>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</si>
  <si>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</si>
  <si>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</si>
  <si>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</si>
  <si>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</si>
  <si>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</si>
  <si>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</si>
  <si>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</si>
  <si>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</si>
  <si>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</si>
  <si>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</si>
  <si>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</si>
  <si>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</si>
  <si>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</si>
  <si>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</si>
  <si>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</si>
  <si>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</si>
  <si>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</si>
  <si>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</si>
  <si>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</si>
  <si>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</si>
  <si>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</si>
  <si>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</si>
  <si>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</si>
  <si>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</si>
  <si>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</si>
  <si>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</si>
  <si>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</si>
  <si>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</si>
  <si>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</si>
  <si>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</si>
  <si>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</si>
  <si>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</si>
  <si>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</si>
  <si>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</si>
  <si>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</si>
  <si>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</si>
  <si>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</si>
  <si>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</si>
  <si>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</si>
  <si>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</si>
  <si>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</si>
  <si>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</si>
  <si>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</si>
  <si>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</si>
  <si>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</si>
  <si>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</si>
  <si>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</si>
  <si>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</si>
  <si>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</si>
  <si>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</si>
  <si>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</si>
  <si>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</si>
  <si>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</si>
  <si>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</si>
  <si>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</si>
  <si>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</si>
  <si>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</si>
  <si>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</si>
  <si>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</si>
  <si>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</si>
  <si>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</si>
  <si>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</si>
  <si>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</si>
  <si>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</si>
  <si>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</si>
  <si>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</si>
  <si>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</si>
  <si>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</si>
  <si>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</si>
  <si>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</si>
  <si>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</si>
  <si>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</si>
  <si>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</si>
  <si>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</si>
  <si>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</si>
  <si>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</si>
  <si>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</si>
  <si>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</si>
  <si>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</si>
  <si>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</si>
  <si>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</si>
  <si>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</si>
  <si>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</si>
  <si>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</si>
  <si>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</si>
  <si>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</si>
  <si>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</si>
  <si>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</si>
  <si>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</si>
  <si>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</si>
  <si>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</si>
  <si>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</si>
  <si>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</si>
  <si>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</si>
  <si>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</si>
  <si>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</si>
  <si>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</si>
  <si>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</si>
  <si>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</si>
  <si>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</si>
  <si>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</si>
  <si>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</si>
  <si>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</si>
  <si>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</si>
  <si>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</si>
  <si>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</si>
  <si>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</si>
  <si>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</si>
  <si>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</si>
  <si>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</si>
  <si>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</si>
  <si>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</si>
  <si>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</si>
  <si>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</si>
  <si>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</si>
  <si>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</si>
  <si>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</si>
  <si>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</si>
  <si>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</si>
  <si>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</si>
  <si>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</si>
  <si>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</si>
  <si>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</si>
  <si>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</si>
  <si>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</si>
  <si>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</si>
  <si>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</si>
  <si>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</si>
  <si>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</si>
  <si>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</si>
  <si>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</si>
  <si>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</si>
  <si>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</si>
  <si>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</si>
  <si>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</si>
  <si>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</si>
  <si>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</si>
  <si>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</si>
  <si>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</si>
  <si>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</si>
  <si>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</si>
  <si>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</si>
  <si>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</si>
  <si>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</si>
  <si>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</si>
  <si>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</si>
  <si>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</si>
  <si>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</si>
  <si>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</si>
  <si>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</si>
  <si>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</si>
  <si>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</si>
  <si>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</si>
  <si>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</si>
  <si>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</si>
  <si>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</si>
  <si>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</si>
  <si>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</si>
  <si>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</si>
  <si>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</si>
  <si>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</si>
  <si>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</si>
  <si>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</si>
  <si>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</si>
  <si>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</si>
  <si>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</si>
  <si>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</si>
  <si>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</si>
  <si>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</si>
  <si>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</si>
  <si>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</si>
  <si>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</si>
  <si>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</si>
  <si>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</si>
  <si>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</si>
  <si>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</si>
  <si>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</si>
  <si>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</si>
  <si>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</si>
  <si>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</si>
  <si>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</si>
  <si>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</si>
  <si>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</si>
  <si>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</si>
  <si>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</si>
  <si>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</si>
  <si>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</si>
  <si>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</si>
  <si>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</si>
  <si>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</si>
  <si>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</si>
  <si>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</si>
  <si>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</si>
  <si>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</si>
  <si>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</si>
  <si>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</si>
  <si>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</si>
  <si>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</si>
  <si>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</si>
  <si>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</si>
  <si>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</si>
  <si>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</si>
  <si>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</si>
  <si>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</si>
  <si>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</si>
  <si>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</si>
  <si>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</si>
  <si>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</si>
  <si>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</si>
  <si>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</si>
  <si>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</si>
  <si>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</si>
  <si>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</si>
  <si>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</si>
  <si>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</si>
  <si>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</si>
  <si>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</si>
  <si>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</si>
  <si>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</si>
  <si>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</si>
  <si>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</si>
  <si>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</si>
  <si>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</si>
  <si>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</si>
  <si>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</si>
  <si>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</si>
  <si>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</si>
  <si>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</si>
  <si>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</si>
  <si>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</si>
  <si>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</si>
  <si>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</si>
  <si>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</si>
  <si>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</si>
  <si>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</si>
  <si>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</si>
  <si>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</si>
  <si>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</si>
  <si>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</si>
  <si>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</si>
  <si>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</si>
  <si>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</si>
  <si>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</si>
  <si>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</si>
  <si>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</si>
  <si>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</si>
  <si>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</si>
  <si>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</si>
  <si>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</si>
  <si>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</si>
  <si>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</si>
  <si>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</si>
  <si>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</si>
  <si>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</si>
  <si>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</si>
  <si>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</si>
  <si>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</si>
  <si>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</si>
  <si>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</si>
  <si>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</si>
  <si>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</si>
  <si>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</si>
  <si>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</si>
  <si>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</si>
  <si>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</si>
  <si>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</si>
  <si>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</si>
  <si>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</si>
  <si>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</si>
  <si>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</si>
  <si>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</si>
  <si>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</si>
  <si>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</si>
  <si>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</si>
  <si>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</si>
  <si>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</si>
  <si>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</si>
  <si>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</si>
  <si>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</si>
  <si>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</si>
  <si>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</si>
  <si>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</si>
  <si>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</si>
  <si>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</si>
  <si>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</si>
  <si>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</si>
  <si>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</si>
  <si>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</si>
  <si>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</si>
  <si>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</si>
  <si>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</si>
  <si>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</si>
  <si>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</si>
  <si>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</si>
  <si>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</si>
  <si>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</si>
  <si>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</si>
  <si>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</si>
  <si>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</si>
  <si>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</si>
  <si>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</si>
  <si>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</si>
  <si>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</si>
  <si>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</si>
  <si>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</si>
  <si>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</si>
  <si>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</si>
  <si>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</si>
  <si>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</si>
  <si>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</si>
  <si>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</si>
  <si>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</si>
  <si>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</si>
  <si>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</si>
  <si>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</si>
  <si>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</si>
  <si>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</si>
  <si>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</si>
  <si>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</si>
  <si>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</si>
  <si>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</si>
  <si>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</si>
  <si>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</si>
  <si>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</si>
  <si>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</si>
  <si>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</si>
  <si>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</si>
  <si>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</si>
  <si>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</si>
  <si>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</si>
  <si>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</si>
  <si>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</si>
  <si>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</si>
  <si>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</si>
  <si>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</si>
  <si>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</si>
  <si>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</si>
  <si>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</si>
  <si>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</si>
  <si>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</si>
  <si>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</si>
  <si>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</si>
  <si>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</si>
  <si>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</si>
  <si>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</si>
  <si>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</si>
  <si>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</si>
  <si>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</si>
  <si>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</si>
  <si>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</si>
  <si>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</si>
  <si>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</si>
  <si>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</si>
  <si>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</si>
  <si>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</si>
  <si>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</si>
  <si>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</si>
  <si>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</si>
  <si>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</si>
  <si>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</si>
  <si>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</si>
  <si>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</si>
  <si>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</si>
  <si>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</si>
  <si>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</si>
  <si>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</si>
  <si>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</si>
  <si>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</si>
  <si>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</si>
  <si>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</si>
  <si>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</si>
  <si>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</si>
  <si>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</si>
  <si>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</si>
  <si>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</si>
  <si>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</si>
  <si>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</si>
  <si>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</si>
  <si>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</si>
  <si>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</si>
  <si>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</si>
  <si>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</si>
  <si>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</si>
  <si>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</si>
  <si>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</si>
  <si>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</si>
  <si>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</si>
  <si>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</si>
  <si>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</si>
  <si>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</si>
  <si>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</si>
  <si>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</si>
  <si>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</si>
  <si>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</si>
  <si>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</si>
  <si>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</si>
  <si>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</si>
  <si>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</si>
  <si>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</si>
  <si>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</si>
  <si>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</si>
  <si>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</si>
  <si>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</si>
  <si>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</si>
  <si>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</si>
  <si>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</si>
  <si>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</si>
  <si>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</si>
  <si>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</si>
  <si>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</si>
  <si>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</si>
  <si>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</si>
  <si>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</si>
  <si>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</si>
  <si>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</si>
  <si>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</si>
  <si>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</si>
  <si>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</si>
  <si>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</si>
  <si>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</si>
  <si>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</si>
  <si>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</si>
  <si>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</si>
  <si>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</si>
  <si>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</si>
  <si>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</si>
  <si>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</si>
  <si>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</si>
  <si>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</si>
  <si>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</si>
  <si>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</si>
  <si>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</si>
  <si>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</si>
  <si>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</si>
  <si>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</si>
  <si>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</si>
  <si>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</si>
  <si>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</si>
  <si>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</si>
  <si>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</si>
  <si>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</si>
  <si>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</si>
  <si>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</si>
  <si>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</si>
  <si>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</si>
  <si>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</si>
  <si>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</si>
  <si>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</si>
  <si>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</si>
  <si>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</si>
  <si>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</si>
  <si>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</si>
  <si>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</si>
  <si>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</si>
  <si>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</si>
  <si>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</si>
  <si>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</si>
  <si>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</si>
  <si>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</si>
  <si>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</si>
  <si>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</si>
  <si>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</si>
  <si>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</si>
  <si>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</si>
  <si>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</si>
  <si>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</si>
  <si>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</si>
  <si>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</si>
  <si>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</si>
  <si>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</si>
  <si>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</si>
  <si>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</si>
  <si>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</si>
  <si>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</si>
  <si>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</si>
  <si>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</si>
  <si>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</si>
  <si>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</si>
  <si>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</si>
  <si>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</si>
  <si>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</si>
  <si>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</si>
  <si>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</si>
  <si>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</si>
  <si>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</si>
  <si>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</si>
  <si>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</si>
  <si>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</si>
  <si>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</si>
  <si>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</si>
  <si>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</si>
  <si>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</si>
  <si>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</si>
  <si>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</si>
  <si>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</si>
  <si>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</si>
  <si>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</si>
  <si>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</si>
  <si>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</si>
  <si>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</si>
  <si>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</si>
  <si>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</si>
  <si>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</si>
  <si>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</si>
  <si>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</si>
  <si>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</si>
  <si>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</si>
  <si>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</si>
  <si>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</si>
  <si>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</si>
  <si>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</si>
  <si>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</si>
  <si>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</si>
  <si>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</si>
  <si>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</si>
  <si>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</si>
  <si>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</si>
  <si>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</si>
  <si>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</si>
  <si>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</si>
  <si>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</si>
  <si>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</si>
  <si>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</si>
  <si>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</si>
  <si>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</si>
  <si>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</si>
  <si>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</si>
  <si>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</si>
  <si>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</si>
  <si>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</si>
  <si>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</si>
  <si>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</si>
  <si>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</si>
  <si>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</si>
  <si>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</si>
  <si>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</si>
  <si>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</si>
  <si>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</si>
  <si>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</si>
  <si>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</si>
  <si>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</si>
  <si>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</si>
  <si>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</si>
  <si>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</si>
  <si>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</si>
  <si>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</si>
  <si>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</si>
  <si>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</si>
  <si>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</si>
  <si>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</si>
  <si>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</si>
  <si>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</si>
  <si>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</si>
  <si>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</si>
  <si>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</si>
  <si>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</si>
  <si>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</si>
  <si>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</si>
  <si>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</si>
  <si>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</si>
  <si>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</si>
  <si>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</si>
  <si>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</si>
  <si>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</si>
  <si>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</si>
  <si>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</si>
  <si>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</si>
  <si>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</si>
  <si>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</si>
  <si>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</si>
  <si>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</si>
  <si>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</si>
  <si>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</si>
  <si>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</si>
  <si>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</si>
  <si>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</si>
  <si>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</si>
  <si>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</si>
  <si>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</si>
  <si>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</si>
  <si>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</si>
  <si>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</si>
  <si>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</si>
  <si>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</si>
  <si>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</si>
  <si>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</si>
  <si>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</si>
  <si>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</si>
  <si>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</si>
  <si>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</si>
  <si>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</si>
  <si>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</si>
  <si>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</si>
  <si>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</si>
  <si>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</si>
  <si>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</si>
  <si>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</si>
  <si>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</si>
  <si>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</si>
  <si>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</si>
  <si>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</si>
  <si>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</si>
  <si>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</si>
  <si>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</si>
  <si>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</si>
  <si>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</si>
  <si>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</si>
  <si>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</si>
  <si>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</si>
  <si>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</si>
  <si>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</si>
  <si>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</si>
  <si>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</si>
  <si>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</si>
  <si>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</si>
  <si>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</si>
  <si>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</si>
  <si>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</si>
  <si>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</si>
  <si>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</si>
  <si>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</si>
  <si>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</si>
  <si>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</si>
  <si>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</si>
  <si>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</si>
  <si>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</si>
  <si>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</si>
  <si>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</si>
  <si>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</si>
  <si>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</si>
  <si>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</si>
  <si>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</si>
  <si>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</si>
  <si>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</si>
  <si>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</si>
  <si>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</si>
  <si>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</si>
  <si>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</si>
  <si>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</si>
  <si>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</si>
  <si>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</si>
  <si>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</si>
  <si>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</si>
  <si>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</si>
  <si>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</si>
  <si>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</si>
  <si>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</si>
  <si>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</si>
  <si>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</si>
  <si>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</si>
  <si>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</si>
  <si>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</si>
  <si>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</si>
  <si>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</si>
  <si>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</si>
  <si>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</si>
  <si>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</si>
  <si>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</si>
  <si>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</si>
  <si>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</si>
  <si>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</si>
  <si>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</si>
  <si>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</si>
  <si>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</si>
  <si>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</si>
  <si>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</si>
  <si>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</si>
  <si>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</si>
  <si>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</si>
  <si>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</si>
  <si>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</si>
  <si>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</si>
  <si>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</si>
  <si>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</si>
  <si>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</si>
  <si>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</si>
  <si>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</si>
  <si>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</si>
  <si>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</si>
  <si>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</si>
  <si>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</si>
  <si>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</si>
  <si>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</si>
  <si>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</si>
  <si>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</si>
  <si>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</si>
  <si>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</si>
  <si>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</si>
  <si>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</si>
  <si>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</si>
  <si>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</si>
  <si>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</si>
  <si>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</si>
  <si>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</si>
  <si>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</si>
  <si>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</si>
  <si>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</si>
  <si>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</si>
  <si>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</si>
  <si>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</si>
  <si>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</si>
  <si>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</si>
  <si>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</si>
  <si>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</si>
  <si>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</si>
  <si>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</si>
  <si>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</si>
  <si>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</si>
  <si>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</si>
  <si>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</si>
  <si>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</si>
  <si>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</si>
  <si>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</si>
  <si>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</si>
  <si>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</si>
  <si>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</si>
  <si>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</si>
  <si>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</si>
  <si>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</si>
  <si>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</si>
  <si>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</si>
  <si>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</si>
  <si>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</si>
  <si>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</si>
  <si>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</si>
  <si>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</si>
  <si>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</si>
  <si>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</si>
  <si>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</si>
  <si>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</si>
  <si>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</si>
  <si>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</si>
  <si>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</si>
  <si>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</si>
  <si>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</si>
  <si>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</si>
  <si>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</si>
  <si>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</si>
  <si>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</si>
  <si>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</si>
  <si>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</si>
  <si>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</si>
  <si>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</si>
  <si>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</si>
  <si>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</si>
  <si>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</si>
  <si>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</si>
  <si>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</si>
  <si>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</si>
  <si>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</si>
  <si>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</si>
  <si>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</si>
  <si>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</si>
  <si>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</si>
  <si>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</si>
  <si>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</si>
  <si>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</si>
  <si>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</si>
  <si>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</si>
  <si>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</si>
  <si>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</si>
  <si>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</si>
  <si>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</si>
  <si>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</si>
  <si>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</si>
  <si>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</si>
  <si>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</si>
  <si>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</si>
  <si>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</si>
  <si>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</si>
  <si>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</si>
  <si>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</si>
  <si>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</si>
  <si>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</si>
  <si>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</si>
  <si>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</si>
  <si>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</si>
  <si>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</si>
  <si>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</si>
  <si>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</si>
  <si>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</si>
  <si>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</si>
  <si>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</si>
  <si>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</si>
  <si>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</si>
  <si>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</si>
  <si>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</si>
  <si>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</si>
  <si>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</si>
  <si>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</si>
  <si>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</si>
  <si>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</si>
  <si>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</si>
  <si>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</si>
  <si>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</si>
  <si>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</si>
  <si>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</si>
  <si>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</si>
  <si>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</si>
  <si>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</si>
  <si>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</si>
  <si>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</si>
  <si>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</si>
  <si>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</si>
  <si>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</si>
  <si>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</si>
  <si>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</si>
  <si>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</si>
  <si>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</si>
  <si>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</si>
  <si>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</si>
  <si>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</si>
  <si>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</si>
  <si>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</si>
  <si>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</si>
  <si>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</si>
  <si>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</si>
  <si>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</si>
  <si>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</si>
  <si>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</si>
  <si>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</si>
  <si>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</si>
  <si>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</si>
  <si>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</si>
  <si>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</si>
  <si>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</si>
  <si>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</si>
  <si>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</si>
  <si>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</si>
  <si>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</si>
  <si>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</si>
  <si>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</si>
  <si>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</si>
  <si>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</si>
  <si>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</si>
  <si>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</si>
  <si>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</si>
  <si>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</si>
  <si>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</si>
  <si>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</si>
  <si>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</si>
  <si>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</si>
  <si>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</si>
  <si>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</si>
  <si>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</si>
  <si>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</si>
  <si>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</si>
  <si>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</si>
  <si>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</si>
  <si>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</si>
  <si>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</si>
  <si>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</si>
  <si>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</si>
  <si>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</si>
  <si>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</si>
  <si>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</si>
  <si>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</si>
  <si>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</si>
  <si>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</si>
  <si>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</si>
  <si>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</si>
  <si>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</si>
  <si>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</si>
  <si>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</si>
  <si>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</si>
  <si>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</si>
  <si>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</si>
  <si>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</si>
  <si>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</si>
  <si>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</si>
  <si>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</si>
  <si>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</si>
  <si>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</si>
  <si>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</si>
  <si>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</si>
  <si>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</si>
  <si>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</si>
  <si>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</si>
  <si>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</si>
  <si>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</si>
  <si>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</si>
  <si>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</si>
  <si>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</si>
  <si>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</si>
  <si>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</si>
  <si>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</si>
  <si>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</si>
  <si>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</si>
  <si>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</si>
  <si>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</si>
  <si>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</si>
  <si>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</si>
  <si>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</si>
  <si>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</si>
  <si>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</si>
  <si>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</si>
  <si>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</si>
  <si>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</si>
  <si>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</si>
  <si>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</si>
  <si>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</si>
  <si>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</si>
  <si>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</si>
  <si>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</si>
  <si>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</si>
  <si>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</si>
  <si>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</si>
  <si>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</si>
  <si>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</si>
  <si>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</si>
  <si>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</si>
  <si>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</si>
  <si>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</si>
  <si>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</si>
  <si>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</si>
  <si>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</si>
  <si>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</si>
  <si>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</si>
  <si>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</si>
  <si>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</si>
  <si>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</si>
  <si>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</si>
  <si>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</si>
  <si>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</si>
  <si>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</si>
  <si>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</si>
  <si>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</si>
  <si>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</si>
  <si>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</si>
  <si>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</si>
  <si>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</si>
  <si>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</si>
  <si>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</si>
  <si>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</si>
  <si>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</si>
  <si>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</si>
  <si>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</si>
  <si>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</si>
  <si>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</si>
  <si>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</si>
  <si>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</si>
  <si>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</si>
  <si>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</si>
  <si>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</si>
  <si>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</si>
  <si>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</si>
  <si>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</si>
  <si>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</si>
  <si>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</si>
  <si>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</si>
  <si>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</si>
  <si>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</si>
  <si>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</si>
  <si>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</si>
  <si>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</si>
  <si>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</si>
  <si>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</si>
  <si>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</si>
  <si>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</si>
  <si>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</si>
  <si>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</si>
  <si>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</si>
  <si>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</si>
  <si>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</si>
  <si>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</si>
  <si>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</si>
  <si>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</si>
  <si>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</si>
  <si>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</si>
  <si>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</si>
  <si>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</si>
  <si>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</si>
  <si>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</si>
  <si>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</si>
  <si>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</si>
  <si>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</si>
  <si>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</si>
  <si>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</si>
  <si>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</si>
  <si>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</si>
  <si>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</si>
  <si>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</si>
  <si>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</si>
  <si>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</si>
  <si>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</si>
  <si>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</si>
  <si>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</si>
  <si>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</si>
  <si>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</si>
  <si>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</si>
  <si>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</si>
  <si>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</si>
  <si>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</si>
  <si>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</si>
  <si>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</si>
  <si>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</si>
  <si>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</si>
  <si>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</si>
  <si>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</si>
  <si>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</si>
  <si>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</si>
  <si>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</si>
  <si>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</si>
  <si>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</si>
  <si>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</si>
  <si>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</si>
  <si>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</si>
  <si>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</si>
  <si>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</si>
  <si>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</si>
  <si>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</si>
  <si>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</si>
  <si>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</si>
  <si>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</si>
  <si>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</si>
  <si>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</si>
  <si>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</si>
  <si>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</si>
  <si>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</si>
  <si>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</si>
  <si>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</si>
  <si>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</si>
  <si>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</si>
  <si>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</si>
  <si>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</si>
  <si>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</si>
  <si>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</si>
  <si>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</si>
  <si>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</si>
  <si>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</si>
  <si>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</si>
  <si>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</si>
  <si>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</si>
  <si>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</si>
  <si>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</si>
  <si>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</si>
  <si>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</si>
  <si>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</si>
  <si>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</si>
  <si>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</si>
  <si>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</si>
  <si>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</si>
  <si>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</si>
  <si>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</si>
  <si>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</si>
  <si>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</si>
  <si>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</si>
  <si>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</si>
  <si>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</si>
  <si>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</si>
  <si>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</si>
  <si>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</si>
  <si>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</si>
  <si>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</si>
  <si>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</si>
  <si>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</si>
  <si>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</si>
  <si>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</si>
  <si>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</si>
  <si>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</si>
  <si>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</si>
  <si>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</si>
  <si>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</si>
  <si>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</si>
  <si>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</si>
  <si>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</si>
  <si>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</si>
  <si>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</si>
  <si>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</si>
  <si>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</si>
  <si>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</si>
  <si>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</si>
  <si>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</si>
  <si>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</si>
  <si>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</si>
  <si>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</si>
  <si>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</si>
  <si>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</si>
  <si>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</si>
  <si>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</si>
  <si>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</si>
  <si>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</si>
  <si>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</si>
  <si>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</si>
  <si>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</si>
  <si>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</si>
  <si>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</si>
  <si>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</si>
  <si>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</si>
  <si>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</si>
  <si>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</si>
  <si>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</si>
  <si>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</si>
  <si>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</si>
  <si>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</si>
  <si>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</si>
  <si>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</si>
  <si>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</si>
  <si>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</si>
  <si>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</si>
  <si>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</si>
  <si>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</si>
  <si>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</si>
  <si>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</si>
  <si>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</si>
  <si>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</si>
  <si>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</si>
  <si>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</si>
  <si>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</si>
  <si>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</si>
  <si>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</si>
  <si>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</si>
  <si>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</si>
  <si>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</si>
  <si>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</si>
  <si>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</si>
  <si>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</si>
  <si>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</si>
  <si>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</si>
  <si>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</si>
  <si>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</si>
  <si>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</si>
  <si>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</si>
  <si>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</si>
  <si>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</si>
  <si>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</si>
  <si>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</si>
  <si>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</si>
  <si>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</si>
  <si>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</si>
  <si>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</si>
  <si>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</si>
  <si>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</si>
  <si>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</si>
  <si>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</si>
  <si>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</si>
  <si>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</si>
  <si>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</si>
  <si>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</si>
  <si>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</si>
  <si>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</si>
  <si>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</si>
  <si>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</si>
  <si>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</si>
  <si>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</si>
  <si>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</si>
  <si>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</si>
  <si>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</si>
  <si>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</si>
  <si>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</si>
  <si>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</si>
  <si>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</si>
  <si>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</si>
  <si>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</si>
  <si>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</si>
  <si>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</si>
  <si>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</si>
  <si>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</si>
  <si>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</si>
  <si>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</si>
  <si>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</si>
  <si>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</si>
  <si>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</si>
  <si>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</si>
  <si>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</si>
  <si>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</si>
  <si>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</si>
  <si>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</si>
  <si>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</si>
  <si>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</si>
  <si>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</si>
  <si>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</si>
  <si>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</si>
  <si>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</si>
  <si>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</si>
  <si>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</si>
  <si>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</si>
  <si>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</si>
  <si>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</si>
  <si>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</si>
  <si>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</si>
  <si>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</si>
  <si>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</si>
  <si>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</si>
  <si>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</si>
  <si>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</si>
  <si>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</si>
  <si>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</si>
  <si>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</si>
  <si>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</si>
  <si>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</si>
  <si>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</si>
  <si>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</si>
  <si>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</si>
  <si>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</si>
  <si>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</si>
  <si>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</si>
  <si>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</si>
  <si>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</si>
  <si>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</si>
  <si>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</si>
  <si>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</si>
  <si>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</si>
  <si>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</si>
  <si>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</si>
  <si>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</si>
  <si>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</si>
  <si>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</si>
  <si>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</si>
  <si>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</si>
  <si>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</si>
  <si>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</si>
  <si>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</si>
  <si>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</si>
  <si>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</si>
  <si>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</si>
  <si>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</si>
  <si>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</si>
  <si>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</si>
  <si>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</si>
  <si>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</si>
  <si>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</si>
  <si>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</si>
  <si>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</si>
  <si>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</si>
  <si>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</si>
  <si>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</si>
  <si>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</si>
  <si>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</si>
  <si>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</si>
  <si>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</si>
  <si>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</si>
  <si>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</si>
  <si>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</si>
  <si>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</si>
  <si>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</si>
  <si>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</si>
  <si>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</si>
  <si>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</si>
  <si>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</si>
  <si>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</si>
  <si>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</si>
  <si>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</si>
  <si>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</si>
  <si>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</si>
  <si>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</si>
  <si>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</si>
  <si>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</si>
  <si>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</si>
  <si>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</si>
  <si>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</si>
  <si>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</si>
  <si>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</si>
  <si>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</si>
  <si>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</si>
  <si>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</si>
  <si>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</si>
  <si>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</si>
  <si>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</si>
  <si>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</si>
  <si>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</si>
  <si>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</si>
  <si>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</si>
  <si>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</si>
  <si>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</si>
  <si>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</si>
  <si>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</si>
  <si>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</si>
  <si>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</si>
  <si>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</si>
  <si>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</si>
  <si>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</si>
  <si>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</si>
  <si>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</si>
  <si>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</si>
  <si>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</si>
  <si>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</si>
  <si>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</si>
  <si>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</si>
  <si>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</si>
  <si>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</si>
  <si>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</si>
  <si>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</si>
  <si>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</si>
  <si>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</si>
  <si>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</si>
  <si>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</si>
  <si>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</si>
  <si>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</si>
  <si>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</si>
  <si>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</si>
  <si>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</si>
  <si>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</si>
  <si>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</si>
  <si>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</si>
  <si>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</si>
  <si>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</si>
  <si>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</si>
  <si>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</si>
  <si>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</si>
  <si>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</si>
  <si>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</si>
  <si>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</si>
  <si>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</si>
  <si>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</si>
  <si>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</si>
  <si>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</si>
  <si>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</si>
  <si>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</si>
  <si>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</si>
  <si>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</si>
  <si>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</si>
  <si>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</si>
  <si>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</si>
  <si>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</si>
  <si>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</si>
  <si>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</si>
  <si>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</si>
  <si>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</si>
  <si>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</si>
  <si>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</si>
  <si>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</si>
  <si>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</si>
  <si>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</si>
  <si>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</si>
  <si>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</si>
  <si>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</si>
  <si>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</si>
  <si>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</si>
  <si>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</si>
  <si>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</si>
  <si>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</si>
  <si>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</si>
  <si>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</si>
  <si>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</si>
  <si>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</si>
  <si>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</si>
  <si>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</si>
  <si>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</si>
  <si>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</si>
  <si>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</si>
  <si>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</si>
  <si>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</si>
  <si>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</si>
  <si>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</si>
  <si>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</si>
  <si>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</si>
  <si>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</si>
  <si>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</si>
  <si>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</si>
  <si>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</si>
  <si>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</si>
  <si>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</si>
  <si>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</si>
  <si>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</si>
  <si>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</si>
  <si>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</si>
  <si>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</si>
  <si>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</si>
  <si>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</si>
  <si>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</si>
  <si>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</si>
  <si>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</si>
  <si>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</si>
  <si>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</si>
  <si>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</si>
  <si>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</si>
  <si>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</si>
  <si>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</si>
  <si>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</si>
  <si>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</si>
  <si>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</si>
  <si>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</si>
  <si>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</si>
  <si>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</si>
  <si>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</si>
  <si>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</si>
  <si>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</si>
  <si>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</si>
  <si>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</si>
  <si>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</si>
  <si>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</si>
  <si>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</si>
  <si>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</si>
  <si>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</si>
  <si>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</si>
  <si>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</si>
  <si>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</si>
  <si>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</si>
  <si>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</si>
  <si>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</si>
  <si>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</si>
  <si>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</si>
  <si>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</si>
  <si>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</si>
  <si>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</si>
  <si>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</si>
  <si>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</si>
  <si>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</si>
  <si>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</si>
  <si>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</si>
  <si>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</si>
  <si>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</si>
  <si>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</si>
  <si>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</si>
  <si>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</si>
  <si>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</si>
  <si>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</si>
  <si>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</si>
  <si>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</si>
  <si>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</si>
  <si>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</si>
  <si>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</si>
  <si>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</si>
  <si>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</si>
  <si>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</si>
  <si>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</si>
  <si>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</si>
  <si>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</si>
  <si>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</si>
  <si>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</si>
  <si>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</si>
  <si>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</si>
  <si>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</si>
  <si>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</si>
  <si>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</si>
  <si>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</si>
  <si>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</si>
  <si>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</si>
  <si>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</si>
  <si>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</si>
  <si>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</si>
  <si>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</si>
  <si>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</si>
  <si>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</si>
  <si>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</si>
  <si>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</si>
  <si>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</si>
  <si>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</si>
  <si>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</si>
  <si>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</si>
  <si>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</si>
  <si>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</si>
  <si>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</si>
  <si>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</si>
  <si>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</si>
  <si>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</si>
  <si>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</si>
  <si>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</si>
  <si>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</si>
  <si>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</si>
  <si>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</si>
  <si>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</si>
  <si>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</si>
  <si>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</si>
  <si>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</si>
  <si>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</si>
  <si>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</si>
  <si>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</si>
  <si>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</si>
  <si>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</si>
  <si>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</si>
  <si>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</si>
  <si>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</si>
  <si>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</si>
  <si>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</si>
  <si>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</si>
  <si>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</si>
  <si>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</si>
  <si>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</si>
  <si>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</si>
  <si>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</si>
  <si>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</si>
  <si>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</si>
  <si>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</si>
  <si>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</si>
  <si>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</si>
  <si>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</si>
  <si>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</si>
  <si>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</si>
  <si>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</si>
  <si>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</si>
  <si>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</si>
  <si>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</si>
  <si>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</si>
  <si>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</si>
  <si>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</si>
  <si>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</si>
  <si>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</si>
  <si>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</si>
  <si>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</si>
  <si>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</si>
  <si>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</si>
  <si>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</si>
  <si>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</si>
  <si>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</si>
  <si>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</si>
  <si>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</si>
  <si>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</si>
  <si>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</si>
  <si>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</si>
  <si>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</si>
  <si>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</si>
  <si>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</si>
  <si>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</si>
  <si>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</si>
  <si>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</si>
  <si>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</si>
  <si>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</si>
  <si>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</si>
  <si>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</si>
  <si>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</si>
  <si>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</si>
  <si>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</si>
  <si>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</si>
  <si>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</si>
  <si>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</si>
  <si>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</si>
  <si>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</si>
  <si>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</si>
  <si>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</si>
  <si>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</si>
  <si>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</si>
  <si>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</si>
  <si>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</si>
  <si>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</si>
  <si>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</si>
  <si>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</si>
  <si>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</si>
  <si>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</si>
  <si>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</si>
  <si>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</si>
  <si>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</si>
  <si>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</si>
  <si>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</si>
  <si>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</si>
  <si>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</si>
  <si>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</si>
  <si>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</si>
  <si>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</si>
  <si>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</si>
  <si>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</si>
  <si>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</si>
  <si>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</si>
  <si>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</si>
  <si>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</si>
  <si>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</si>
  <si>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</si>
  <si>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</si>
  <si>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</si>
  <si>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</si>
  <si>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</si>
  <si>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</si>
  <si>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</si>
  <si>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</si>
  <si>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</si>
  <si>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</si>
  <si>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</si>
  <si>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</si>
  <si>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</si>
  <si>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</si>
  <si>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</si>
  <si>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</si>
  <si>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</si>
  <si>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</si>
  <si>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</si>
  <si>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</si>
  <si>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</si>
  <si>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</si>
  <si>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</si>
  <si>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</si>
  <si>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</si>
  <si>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</si>
  <si>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</si>
  <si>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</si>
  <si>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</si>
  <si>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</si>
  <si>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</si>
  <si>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</si>
  <si>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</si>
  <si>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</si>
  <si>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</si>
  <si>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</si>
  <si>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</si>
  <si>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</si>
  <si>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</si>
  <si>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</si>
  <si>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</si>
  <si>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</si>
  <si>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</si>
  <si>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</si>
  <si>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</si>
  <si>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</si>
  <si>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</si>
  <si>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</si>
  <si>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</si>
  <si>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</si>
  <si>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</si>
  <si>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</si>
  <si>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</si>
  <si>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</si>
  <si>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</si>
  <si>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</si>
  <si>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</si>
  <si>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</si>
  <si>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</si>
  <si>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</si>
  <si>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</si>
  <si>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</si>
  <si>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</si>
  <si>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</si>
  <si>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</si>
  <si>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</si>
  <si>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</si>
  <si>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</si>
  <si>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</si>
  <si>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</si>
  <si>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</si>
  <si>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</si>
  <si>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</si>
  <si>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</si>
  <si>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</si>
  <si>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</si>
  <si>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</si>
  <si>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</si>
  <si>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</si>
  <si>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</si>
  <si>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</si>
  <si>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</si>
  <si>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</si>
  <si>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</si>
  <si>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</si>
  <si>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</si>
  <si>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</si>
  <si>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</si>
  <si>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</si>
  <si>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</si>
  <si>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</si>
  <si>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</si>
  <si>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</si>
  <si>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</si>
  <si>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</si>
  <si>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</si>
  <si>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</si>
  <si>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</si>
  <si>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</si>
  <si>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</si>
  <si>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</si>
  <si>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</si>
  <si>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</si>
  <si>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</si>
  <si>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</si>
  <si>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</si>
  <si>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</si>
  <si>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</si>
  <si>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</si>
  <si>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</si>
  <si>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</si>
  <si>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</si>
  <si>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</si>
  <si>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</si>
  <si>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</si>
  <si>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</si>
  <si>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</si>
  <si>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</si>
  <si>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</si>
  <si>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</si>
  <si>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</si>
  <si>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</si>
  <si>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</si>
  <si>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</si>
  <si>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</si>
  <si>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</si>
  <si>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</si>
  <si>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</si>
  <si>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</si>
  <si>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</si>
  <si>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</si>
  <si>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</si>
  <si>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</si>
  <si>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</si>
  <si>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</si>
  <si>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</si>
  <si>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</si>
  <si>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</si>
  <si>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</si>
  <si>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</si>
  <si>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</si>
  <si>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</si>
  <si>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</si>
  <si>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</si>
  <si>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</si>
  <si>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</si>
  <si>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</si>
  <si>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</si>
  <si>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</si>
  <si>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</si>
  <si>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</si>
  <si>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</si>
  <si>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</si>
  <si>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</si>
  <si>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</si>
  <si>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</si>
  <si>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</si>
  <si>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</si>
  <si>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</si>
  <si>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</si>
  <si>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</si>
  <si>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</si>
  <si>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</si>
  <si>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</si>
  <si>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</si>
  <si>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</si>
  <si>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</si>
  <si>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</si>
  <si>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</si>
  <si>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</si>
  <si>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</si>
  <si>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</si>
  <si>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</si>
  <si>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</si>
  <si>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</si>
  <si>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</si>
  <si>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</si>
  <si>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</si>
  <si>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</si>
  <si>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</si>
  <si>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</si>
  <si>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</si>
  <si>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</si>
  <si>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</si>
  <si>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</si>
  <si>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</si>
  <si>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</si>
  <si>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</si>
  <si>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</si>
  <si>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</si>
  <si>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</si>
  <si>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</si>
  <si>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</si>
  <si>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</si>
  <si>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</si>
  <si>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</si>
  <si>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</si>
  <si>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</si>
  <si>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</si>
  <si>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</si>
  <si>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</si>
  <si>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</si>
  <si>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</si>
  <si>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</si>
  <si>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</si>
  <si>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</si>
  <si>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</si>
  <si>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</si>
  <si>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</si>
  <si>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</si>
  <si>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</si>
  <si>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</si>
  <si>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</si>
  <si>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</si>
  <si>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</si>
  <si>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</si>
  <si>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</si>
  <si>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</si>
  <si>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</si>
  <si>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</si>
  <si>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</si>
  <si>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</si>
  <si>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</si>
  <si>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</si>
  <si>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</si>
  <si>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</si>
  <si>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</si>
  <si>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</si>
  <si>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</si>
  <si>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</si>
  <si>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</si>
  <si>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</si>
  <si>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</si>
  <si>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</si>
  <si>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</si>
  <si>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</si>
  <si>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</si>
  <si>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</si>
  <si>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</si>
  <si>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</si>
  <si>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</si>
  <si>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</si>
  <si>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</si>
  <si>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</si>
  <si>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</si>
  <si>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</si>
  <si>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</si>
  <si>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</si>
  <si>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</si>
  <si>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</si>
  <si>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</si>
  <si>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</si>
  <si>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</si>
  <si>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</si>
  <si>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</si>
  <si>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</si>
  <si>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</si>
  <si>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</si>
  <si>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</si>
  <si>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</si>
  <si>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</si>
  <si>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</si>
  <si>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</si>
  <si>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</si>
  <si>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</si>
  <si>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</si>
  <si>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</si>
  <si>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</si>
  <si>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</si>
  <si>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</si>
  <si>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</si>
  <si>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</si>
  <si>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</si>
  <si>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</si>
  <si>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</si>
  <si>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</si>
  <si>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</si>
  <si>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</si>
  <si>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</si>
  <si>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</si>
  <si>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</si>
  <si>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</si>
  <si>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</si>
  <si>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</si>
  <si>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</si>
  <si>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</si>
  <si>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</si>
  <si>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</si>
  <si>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</si>
  <si>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</si>
  <si>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</si>
  <si>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</si>
  <si>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</si>
  <si>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</si>
  <si>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</si>
  <si>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</si>
  <si>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</si>
  <si>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</si>
  <si>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</si>
  <si>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</si>
  <si>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</si>
  <si>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</si>
  <si>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</si>
  <si>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</si>
  <si>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</si>
  <si>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</si>
  <si>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</si>
  <si>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</si>
  <si>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</si>
  <si>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</si>
  <si>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</si>
  <si>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</si>
  <si>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</si>
  <si>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</si>
  <si>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</si>
  <si>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</si>
  <si>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</si>
  <si>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</si>
  <si>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</si>
  <si>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</si>
  <si>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</si>
  <si>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</si>
  <si>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</si>
  <si>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</si>
  <si>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</si>
  <si>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</si>
  <si>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</si>
  <si>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</si>
  <si>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</si>
  <si>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</si>
  <si>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</si>
  <si>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</si>
  <si>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</si>
  <si>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</si>
  <si>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</si>
  <si>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</si>
  <si>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</si>
  <si>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</si>
  <si>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</si>
  <si>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</si>
  <si>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</si>
  <si>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</si>
  <si>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</si>
  <si>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</si>
  <si>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</si>
  <si>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</si>
  <si>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</si>
  <si>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</si>
  <si>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</si>
  <si>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</si>
  <si>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</si>
  <si>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</si>
  <si>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</si>
  <si>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</si>
  <si>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</si>
  <si>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</si>
  <si>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</si>
  <si>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</si>
  <si>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</si>
  <si>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</si>
  <si>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</si>
  <si>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</si>
  <si>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</si>
  <si>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</si>
  <si>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</si>
  <si>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</si>
  <si>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</si>
  <si>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</si>
  <si>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</si>
  <si>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</si>
  <si>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</si>
  <si>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</si>
  <si>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</si>
  <si>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</si>
  <si>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</si>
  <si>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</si>
  <si>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</si>
  <si>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</si>
  <si>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</si>
  <si>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</si>
  <si>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</si>
  <si>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</si>
  <si>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</si>
  <si>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</si>
  <si>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</si>
  <si>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</si>
  <si>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</si>
  <si>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</si>
  <si>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</si>
  <si>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</si>
  <si>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</si>
  <si>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</si>
  <si>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</si>
  <si>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</si>
  <si>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</si>
  <si>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</si>
  <si>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</si>
  <si>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</si>
  <si>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</si>
  <si>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</si>
  <si>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</si>
  <si>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</si>
  <si>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</si>
  <si>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</si>
  <si>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</si>
  <si>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</si>
  <si>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</si>
  <si>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</si>
  <si>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</si>
  <si>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</si>
  <si>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</si>
  <si>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</si>
  <si>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</si>
  <si>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</si>
  <si>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</si>
  <si>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</si>
  <si>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</si>
  <si>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</si>
  <si>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</si>
  <si>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</si>
  <si>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</si>
  <si>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</si>
  <si>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</si>
  <si>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</si>
  <si>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</si>
  <si>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</si>
  <si>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</si>
  <si>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</si>
  <si>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</si>
  <si>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</si>
  <si>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</si>
  <si>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</si>
  <si>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</si>
  <si>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</si>
  <si>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</si>
  <si>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</si>
  <si>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</si>
  <si>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</si>
  <si>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</si>
  <si>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</si>
  <si>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</si>
  <si>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</si>
  <si>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</si>
  <si>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</si>
  <si>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</si>
  <si>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</si>
  <si>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</si>
  <si>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</si>
  <si>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</si>
  <si>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</si>
  <si>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</si>
  <si>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</si>
  <si>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</si>
  <si>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</si>
  <si>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</si>
  <si>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</si>
  <si>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</si>
  <si>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</si>
  <si>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</si>
  <si>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</si>
  <si>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</si>
  <si>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</si>
  <si>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</si>
  <si>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</si>
  <si>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</si>
  <si>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</si>
  <si>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</si>
  <si>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</si>
  <si>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</si>
  <si>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</si>
  <si>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</si>
  <si>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</si>
  <si>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</si>
  <si>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</si>
  <si>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</si>
  <si>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</si>
  <si>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</si>
  <si>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</si>
  <si>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</si>
  <si>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</si>
  <si>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</si>
  <si>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</si>
  <si>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</si>
  <si>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</si>
  <si>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</si>
  <si>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</si>
  <si>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</si>
  <si>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</si>
  <si>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</si>
  <si>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</si>
  <si>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</si>
  <si>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</si>
  <si>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</si>
  <si>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</si>
  <si>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</si>
  <si>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</si>
  <si>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</si>
  <si>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</si>
  <si>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</si>
  <si>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</si>
  <si>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</si>
  <si>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</si>
  <si>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</si>
  <si>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</si>
  <si>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</si>
  <si>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</si>
  <si>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</si>
  <si>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</si>
  <si>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</si>
  <si>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</si>
  <si>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</si>
  <si>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</si>
  <si>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</si>
  <si>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</si>
  <si>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</si>
  <si>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</si>
  <si>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</si>
  <si>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</si>
  <si>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</si>
  <si>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</si>
  <si>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</si>
  <si>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</si>
  <si>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</si>
  <si>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</si>
  <si>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</si>
  <si>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</si>
  <si>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</si>
  <si>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</si>
  <si>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</si>
  <si>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</si>
  <si>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</si>
  <si>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</si>
  <si>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</si>
  <si>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</si>
  <si>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</si>
  <si>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</si>
  <si>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</si>
  <si>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</si>
  <si>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</si>
  <si>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</si>
  <si>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</si>
  <si>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</si>
  <si>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</si>
  <si>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</si>
  <si>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</si>
  <si>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</si>
  <si>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</si>
  <si>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</si>
  <si>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</si>
  <si>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</si>
  <si>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</si>
  <si>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</si>
  <si>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</si>
  <si>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</si>
  <si>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</si>
  <si>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</si>
  <si>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</si>
  <si>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</si>
  <si>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</si>
  <si>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</si>
  <si>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</si>
  <si>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</si>
  <si>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</si>
  <si>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</si>
  <si>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</si>
  <si>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</si>
  <si>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</si>
  <si>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</si>
  <si>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</si>
  <si>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</si>
  <si>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</si>
  <si>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</si>
  <si>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</si>
  <si>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</si>
  <si>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</si>
  <si>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</si>
  <si>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</si>
  <si>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</si>
  <si>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</si>
  <si>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</si>
  <si>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</si>
  <si>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</si>
  <si>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</si>
  <si>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</si>
  <si>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</si>
  <si>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</si>
  <si>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</si>
  <si>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</si>
  <si>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</si>
  <si>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</si>
  <si>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</si>
  <si>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</si>
  <si>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</si>
  <si>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</si>
  <si>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</si>
  <si>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</si>
  <si>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</si>
  <si>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</si>
  <si>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</si>
  <si>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</si>
  <si>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</si>
  <si>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</si>
  <si>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</si>
  <si>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</si>
  <si>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</si>
  <si>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</si>
  <si>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</si>
  <si>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</si>
  <si>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</si>
  <si>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</si>
  <si>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</si>
  <si>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</si>
  <si>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</si>
  <si>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</si>
  <si>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</si>
  <si>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</si>
  <si>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</si>
  <si>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</si>
  <si>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</si>
  <si>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</si>
  <si>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</si>
  <si>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</si>
  <si>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</si>
  <si>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</si>
  <si>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</si>
  <si>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</si>
  <si>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</si>
  <si>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</si>
  <si>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</si>
  <si>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</si>
  <si>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</si>
  <si>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</si>
  <si>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</si>
  <si>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</si>
  <si>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</si>
  <si>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</si>
  <si>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</si>
  <si>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</si>
  <si>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</si>
  <si>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</si>
  <si>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</si>
  <si>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</si>
  <si>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</si>
  <si>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</si>
  <si>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</si>
  <si>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</si>
  <si>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</si>
  <si>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</si>
  <si>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</si>
  <si>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</si>
  <si>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</si>
  <si>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</si>
  <si>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</si>
  <si>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</si>
  <si>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</si>
  <si>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</si>
  <si>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</si>
  <si>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</si>
  <si>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</si>
  <si>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</si>
  <si>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</si>
  <si>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</si>
  <si>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</si>
  <si>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</si>
  <si>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</si>
  <si>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</si>
  <si>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</si>
  <si>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</si>
  <si>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</si>
  <si>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</si>
  <si>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</si>
  <si>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</si>
  <si>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</si>
  <si>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</si>
  <si>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</si>
  <si>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</si>
  <si>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</si>
  <si>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</si>
  <si>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</si>
  <si>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</si>
  <si>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</si>
  <si>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</si>
  <si>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</si>
  <si>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</si>
  <si>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</si>
  <si>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</si>
  <si>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</si>
  <si>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</si>
  <si>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</si>
  <si>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</si>
  <si>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</si>
  <si>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</si>
  <si>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</si>
  <si>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</si>
  <si>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</si>
  <si>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</si>
  <si>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</si>
  <si>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</si>
  <si>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</si>
  <si>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</si>
  <si>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</si>
  <si>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</si>
  <si>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</si>
  <si>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</si>
  <si>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</si>
  <si>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</si>
  <si>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</si>
  <si>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</si>
  <si>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</si>
  <si>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</si>
  <si>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</si>
  <si>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</si>
  <si>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</si>
  <si>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</si>
  <si>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</si>
  <si>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</si>
  <si>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</si>
  <si>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</si>
  <si>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</si>
  <si>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</si>
  <si>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</si>
  <si>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</si>
  <si>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</si>
  <si>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</si>
  <si>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</si>
  <si>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</si>
  <si>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</si>
  <si>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</si>
  <si>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</si>
  <si>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</si>
  <si>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</si>
  <si>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</si>
  <si>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</si>
  <si>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</si>
  <si>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</si>
  <si>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</si>
  <si>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</si>
  <si>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</si>
  <si>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</si>
  <si>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</si>
  <si>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</si>
  <si>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</si>
  <si>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</si>
  <si>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</si>
  <si>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</si>
  <si>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</si>
  <si>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</si>
  <si>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</si>
  <si>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</si>
  <si>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</si>
  <si>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</si>
  <si>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</si>
  <si>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</si>
  <si>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</si>
  <si>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</si>
  <si>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</si>
  <si>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</si>
  <si>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</si>
  <si>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</si>
  <si>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</si>
  <si>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</si>
  <si>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</si>
  <si>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</si>
  <si>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</si>
  <si>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</si>
  <si>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</si>
  <si>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</si>
  <si>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</si>
  <si>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</si>
  <si>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</si>
  <si>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</si>
  <si>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</si>
  <si>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</si>
  <si>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</si>
  <si>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</si>
  <si>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</si>
  <si>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</si>
  <si>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</si>
  <si>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</si>
  <si>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</si>
  <si>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</si>
  <si>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</si>
  <si>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</si>
  <si>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</si>
  <si>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</si>
  <si>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</si>
  <si>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</si>
  <si>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</si>
  <si>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</si>
  <si>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</si>
  <si>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</si>
  <si>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</si>
  <si>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</si>
  <si>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</si>
  <si>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</si>
  <si>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</si>
  <si>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</si>
  <si>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</si>
  <si>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</si>
  <si>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</si>
  <si>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</si>
  <si>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</si>
  <si>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</si>
  <si>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</si>
  <si>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</si>
  <si>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</si>
  <si>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</si>
  <si>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</si>
  <si>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</si>
  <si>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</si>
  <si>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</si>
  <si>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</si>
  <si>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</si>
  <si>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</si>
  <si>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</si>
  <si>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</si>
  <si>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</si>
  <si>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</si>
  <si>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</si>
  <si>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</si>
  <si>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</si>
  <si>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</si>
  <si>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</si>
  <si>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</si>
  <si>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</si>
  <si>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</si>
  <si>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</si>
  <si>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</si>
  <si>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</si>
  <si>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</si>
  <si>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</si>
  <si>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</si>
  <si>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</si>
  <si>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</si>
  <si>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</si>
  <si>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</si>
  <si>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</si>
  <si>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</si>
  <si>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</si>
  <si>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</si>
  <si>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</si>
  <si>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</si>
  <si>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</si>
  <si>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</si>
  <si>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</si>
  <si>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</si>
  <si>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</si>
  <si>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</si>
  <si>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</si>
  <si>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</si>
  <si>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</si>
  <si>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</si>
  <si>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</si>
  <si>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</si>
  <si>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</si>
  <si>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</si>
  <si>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</si>
  <si>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</si>
  <si>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</si>
  <si>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</si>
  <si>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</si>
  <si>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</si>
  <si>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</si>
  <si>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</si>
  <si>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</si>
  <si>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</si>
  <si>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</si>
  <si>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</si>
  <si>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</si>
  <si>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</si>
  <si>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</si>
  <si>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</si>
  <si>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</si>
  <si>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</si>
  <si>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</si>
  <si>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</si>
  <si>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</si>
  <si>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</si>
  <si>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</si>
  <si>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</si>
  <si>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</si>
  <si>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</si>
  <si>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</si>
  <si>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</si>
  <si>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</si>
  <si>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</si>
  <si>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</si>
  <si>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</si>
  <si>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</si>
  <si>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</si>
  <si>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</si>
  <si>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</si>
  <si>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</si>
  <si>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</si>
  <si>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</si>
  <si>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</si>
  <si>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</si>
  <si>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</si>
  <si>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</si>
  <si>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</si>
  <si>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</si>
  <si>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</si>
  <si>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</si>
  <si>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</si>
  <si>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</si>
  <si>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</si>
  <si>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</si>
  <si>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</si>
  <si>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</si>
  <si>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</si>
  <si>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</si>
  <si>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</si>
  <si>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</si>
  <si>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</si>
  <si>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</si>
  <si>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</si>
  <si>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</si>
  <si>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</si>
  <si>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</si>
  <si>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</si>
  <si>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</si>
  <si>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</si>
  <si>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</si>
  <si>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</si>
  <si>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</si>
  <si>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</si>
  <si>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</si>
  <si>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</si>
  <si>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</si>
  <si>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</si>
  <si>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</si>
  <si>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</si>
  <si>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</si>
  <si>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</si>
  <si>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</si>
  <si>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</si>
  <si>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</si>
  <si>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</si>
  <si>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</si>
  <si>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</si>
  <si>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</si>
  <si>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</si>
  <si>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</si>
  <si>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</si>
  <si>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</si>
  <si>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</si>
  <si>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</si>
  <si>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</si>
  <si>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</si>
  <si>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</si>
  <si>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</si>
  <si>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</si>
  <si>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</si>
  <si>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</si>
  <si>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</si>
  <si>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</si>
  <si>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</si>
  <si>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</si>
  <si>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</si>
  <si>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</si>
  <si>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</si>
  <si>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</si>
  <si>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</si>
  <si>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</si>
  <si>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</si>
  <si>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</si>
  <si>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</si>
  <si>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</si>
  <si>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</si>
  <si>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</si>
  <si>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</si>
  <si>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</si>
  <si>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</si>
  <si>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</si>
  <si>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</si>
  <si>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</si>
  <si>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</si>
  <si>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</si>
  <si>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</si>
  <si>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</si>
  <si>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</si>
  <si>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</si>
  <si>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</si>
  <si>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</si>
  <si>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</si>
  <si>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</si>
  <si>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</si>
  <si>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</si>
  <si>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</si>
  <si>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</si>
  <si>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</si>
  <si>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</si>
  <si>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</si>
  <si>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</si>
  <si>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</si>
  <si>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</si>
  <si>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</si>
  <si>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</si>
  <si>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</si>
  <si>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</si>
  <si>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</si>
  <si>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</si>
  <si>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</si>
  <si>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</si>
  <si>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</si>
  <si>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</si>
  <si>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</si>
  <si>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</si>
  <si>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</si>
  <si>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</si>
  <si>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</si>
  <si>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</si>
  <si>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</si>
  <si>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</si>
  <si>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</si>
  <si>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</si>
  <si>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</si>
  <si>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</si>
  <si>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</si>
  <si>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</si>
  <si>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</si>
  <si>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</si>
  <si>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</si>
  <si>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</si>
  <si>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</si>
  <si>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</si>
  <si>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</si>
  <si>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</si>
  <si>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</si>
  <si>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</si>
  <si>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</si>
  <si>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</si>
  <si>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</si>
  <si>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</si>
  <si>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</si>
  <si>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</si>
  <si>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</si>
  <si>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</si>
  <si>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</si>
  <si>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</si>
  <si>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</si>
  <si>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</si>
  <si>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</si>
  <si>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</si>
  <si>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</si>
  <si>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</si>
  <si>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</si>
  <si>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</si>
  <si>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</si>
  <si>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</si>
  <si>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</si>
  <si>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</si>
  <si>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</si>
  <si>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</si>
  <si>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</si>
  <si>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</si>
  <si>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</si>
  <si>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</si>
  <si>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</si>
  <si>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</si>
  <si>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</si>
  <si>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</si>
  <si>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</si>
  <si>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</si>
  <si>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</si>
  <si>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</si>
  <si>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</si>
  <si>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</si>
  <si>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</si>
  <si>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</si>
  <si>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</si>
  <si>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</si>
  <si>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</si>
  <si>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</si>
  <si>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</si>
  <si>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</si>
  <si>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</si>
  <si>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</si>
  <si>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</si>
  <si>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</si>
  <si>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</si>
  <si>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</si>
  <si>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</si>
  <si>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</si>
  <si>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</si>
  <si>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</si>
  <si>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</si>
  <si>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</si>
  <si>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</si>
  <si>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</si>
  <si>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</si>
  <si>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</si>
  <si>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</si>
  <si>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</si>
  <si>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</si>
  <si>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</si>
  <si>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</si>
  <si>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</si>
  <si>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</si>
  <si>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</si>
  <si>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</si>
  <si>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</si>
  <si>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</si>
  <si>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</si>
  <si>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</si>
  <si>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</si>
  <si>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</si>
  <si>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</si>
  <si>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</si>
  <si>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</si>
  <si>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</si>
  <si>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</si>
  <si>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</si>
  <si>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</si>
  <si>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</si>
  <si>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</si>
  <si>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</si>
  <si>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</si>
  <si>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</si>
  <si>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</si>
  <si>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</si>
  <si>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</si>
  <si>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</si>
  <si>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</si>
  <si>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</si>
  <si>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</si>
  <si>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</si>
  <si>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</si>
  <si>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</si>
  <si>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</si>
  <si>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</si>
  <si>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</si>
  <si>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</si>
  <si>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</si>
  <si>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</si>
  <si>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</si>
  <si>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</si>
  <si>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</si>
  <si>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</si>
  <si>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</si>
  <si>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</si>
  <si>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</si>
  <si>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</si>
  <si>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</si>
  <si>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</si>
  <si>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</si>
  <si>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</si>
  <si>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</si>
  <si>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</si>
  <si>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</si>
  <si>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</si>
  <si>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</si>
  <si>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</si>
  <si>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</si>
  <si>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</si>
  <si>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</si>
  <si>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</si>
  <si>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</si>
  <si>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</si>
  <si>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</si>
  <si>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</si>
  <si>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</si>
  <si>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</si>
  <si>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</si>
  <si>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</si>
  <si>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</si>
  <si>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</si>
  <si>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</si>
  <si>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</si>
  <si>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</si>
  <si>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</si>
  <si>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</si>
  <si>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</si>
  <si>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</si>
  <si>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</si>
  <si>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</si>
  <si>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</si>
  <si>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</si>
  <si>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</si>
  <si>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</si>
  <si>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</si>
  <si>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</si>
  <si>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</si>
  <si>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</si>
  <si>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</si>
  <si>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</si>
  <si>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</si>
  <si>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</si>
  <si>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</si>
  <si>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</si>
  <si>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</si>
  <si>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</si>
  <si>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</si>
  <si>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</si>
  <si>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</si>
  <si>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</si>
  <si>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</si>
  <si>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</si>
  <si>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</si>
  <si>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</si>
  <si>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</si>
  <si>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</si>
  <si>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</si>
  <si>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</si>
  <si>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</si>
  <si>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</si>
  <si>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</si>
  <si>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</si>
  <si>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</si>
  <si>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</si>
  <si>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</si>
  <si>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</si>
  <si>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</si>
  <si>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</si>
  <si>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</si>
  <si>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</si>
  <si>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</si>
  <si>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</si>
  <si>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</si>
  <si>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</si>
  <si>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</si>
  <si>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</si>
  <si>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</si>
  <si>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</si>
  <si>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</si>
  <si>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</si>
  <si>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</si>
  <si>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</si>
  <si>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</si>
  <si>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</si>
  <si>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</si>
  <si>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</si>
  <si>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</si>
  <si>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</si>
  <si>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</si>
  <si>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</si>
  <si>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</si>
  <si>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</si>
  <si>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</si>
  <si>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</si>
  <si>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</si>
  <si>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</si>
  <si>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</si>
  <si>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</si>
  <si>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</si>
  <si>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</si>
  <si>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</si>
  <si>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</si>
  <si>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</si>
  <si>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</si>
  <si>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</si>
  <si>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</si>
  <si>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</si>
  <si>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</si>
  <si>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</si>
  <si>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</si>
  <si>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</si>
  <si>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</si>
  <si>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</si>
  <si>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</si>
  <si>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</si>
  <si>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</si>
  <si>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</si>
  <si>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</si>
  <si>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</si>
  <si>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</si>
  <si>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</si>
  <si>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</si>
  <si>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</si>
  <si>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</si>
  <si>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</si>
  <si>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</si>
  <si>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</si>
  <si>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</si>
  <si>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</si>
  <si>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</si>
  <si>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</si>
  <si>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</si>
  <si>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</si>
  <si>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</si>
  <si>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</si>
  <si>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</si>
  <si>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</si>
  <si>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</si>
  <si>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</si>
  <si>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</si>
  <si>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</si>
  <si>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</si>
  <si>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</si>
  <si>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</si>
  <si>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</si>
  <si>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</si>
  <si>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</si>
  <si>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</si>
  <si>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</si>
  <si>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</si>
  <si>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</si>
  <si>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</si>
  <si>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</si>
  <si>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</si>
  <si>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</si>
  <si>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</si>
  <si>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</si>
  <si>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</si>
  <si>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</si>
  <si>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</si>
  <si>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</si>
  <si>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</si>
  <si>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</si>
  <si>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</si>
  <si>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</si>
  <si>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</si>
  <si>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</si>
  <si>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</si>
  <si>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</si>
  <si>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</si>
  <si>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</si>
  <si>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</si>
  <si>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</si>
  <si>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</si>
  <si>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</si>
  <si>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</si>
  <si>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</si>
  <si>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</si>
  <si>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</si>
  <si>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</si>
  <si>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</si>
  <si>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</si>
  <si>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</si>
  <si>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</si>
  <si>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</si>
  <si>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</si>
  <si>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</si>
  <si>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</si>
  <si>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</si>
  <si>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</si>
  <si>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</si>
  <si>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</si>
  <si>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</si>
  <si>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</si>
  <si>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</si>
  <si>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</si>
  <si>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</si>
  <si>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</si>
  <si>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</si>
  <si>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</si>
  <si>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</si>
  <si>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</si>
  <si>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</si>
  <si>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</si>
  <si>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</si>
  <si>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</si>
  <si>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</si>
  <si>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</si>
  <si>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</si>
  <si>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</si>
  <si>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</si>
  <si>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</si>
  <si>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</si>
  <si>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</si>
  <si>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</si>
  <si>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</si>
  <si>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</si>
  <si>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</si>
  <si>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</si>
  <si>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</si>
  <si>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</si>
  <si>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</si>
  <si>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</si>
  <si>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</si>
  <si>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</si>
  <si>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</si>
  <si>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</si>
  <si>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</si>
  <si>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</si>
  <si>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</si>
  <si>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</si>
  <si>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</si>
  <si>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</si>
  <si>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</si>
  <si>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</si>
  <si>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</si>
  <si>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</si>
  <si>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</si>
  <si>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</si>
  <si>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</si>
  <si>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</si>
  <si>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</si>
  <si>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</si>
  <si>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</si>
  <si>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</si>
  <si>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</si>
  <si>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</si>
  <si>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</si>
  <si>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</si>
  <si>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</si>
  <si>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</si>
  <si>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</si>
  <si>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</si>
  <si>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</si>
  <si>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</si>
  <si>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</si>
  <si>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</si>
  <si>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</si>
  <si>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</si>
  <si>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</si>
  <si>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</si>
  <si>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</si>
  <si>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</si>
  <si>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</si>
  <si>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</si>
  <si>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</si>
  <si>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</si>
  <si>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</si>
  <si>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</si>
  <si>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</si>
  <si>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</si>
  <si>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</si>
  <si>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</si>
  <si>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</si>
  <si>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</si>
  <si>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</si>
  <si>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</si>
  <si>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</si>
  <si>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</si>
  <si>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</si>
  <si>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</si>
  <si>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</si>
  <si>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</si>
  <si>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</si>
  <si>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</si>
  <si>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</si>
  <si>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</si>
  <si>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</si>
  <si>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</si>
  <si>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</si>
  <si>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</si>
  <si>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</si>
  <si>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</si>
  <si>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</si>
  <si>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</si>
  <si>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</si>
  <si>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</si>
  <si>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</si>
  <si>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</si>
  <si>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</si>
  <si>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</si>
  <si>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</si>
  <si>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</si>
  <si>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</si>
  <si>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</si>
  <si>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</si>
  <si>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</si>
  <si>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</si>
  <si>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</si>
  <si>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</si>
  <si>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</si>
  <si>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</si>
  <si>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</si>
  <si>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</si>
  <si>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</si>
  <si>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</si>
  <si>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</si>
  <si>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</si>
  <si>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</si>
  <si>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</si>
  <si>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</si>
  <si>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</si>
  <si>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</si>
  <si>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</si>
  <si>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</si>
  <si>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</si>
  <si>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</si>
  <si>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</si>
  <si>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</si>
  <si>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</si>
  <si>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</si>
  <si>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</si>
  <si>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</si>
  <si>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</si>
  <si>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</si>
  <si>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</si>
  <si>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</si>
  <si>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</si>
  <si>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</si>
  <si>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</si>
  <si>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</si>
  <si>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</si>
  <si>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</si>
  <si>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</si>
  <si>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</si>
  <si>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</si>
  <si>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</si>
  <si>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</si>
  <si>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</si>
  <si>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</si>
  <si>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</si>
  <si>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</si>
  <si>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</si>
  <si>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</si>
  <si>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</si>
  <si>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</si>
  <si>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</si>
  <si>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</si>
  <si>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</si>
  <si>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</si>
  <si>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</si>
  <si>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</si>
  <si>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</si>
  <si>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</si>
  <si>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</si>
  <si>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</si>
  <si>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</si>
  <si>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</si>
  <si>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</si>
  <si>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</si>
  <si>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</si>
  <si>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</si>
  <si>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</si>
  <si>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</si>
  <si>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</si>
  <si>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</si>
  <si>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</si>
  <si>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</si>
  <si>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</si>
  <si>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</si>
  <si>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</si>
  <si>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</si>
  <si>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</si>
  <si>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</si>
  <si>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</si>
  <si>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</si>
  <si>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</si>
  <si>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</si>
  <si>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</si>
  <si>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</si>
  <si>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</si>
  <si>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</si>
  <si>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</si>
  <si>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</si>
  <si>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</si>
  <si>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</si>
  <si>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</si>
  <si>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</si>
  <si>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</si>
  <si>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</si>
  <si>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</si>
  <si>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</si>
  <si>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</si>
  <si>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</si>
  <si>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</si>
  <si>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</si>
  <si>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</si>
  <si>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</si>
  <si>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</si>
  <si>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</si>
  <si>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</si>
  <si>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</si>
  <si>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</si>
  <si>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</si>
  <si>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</si>
  <si>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</si>
  <si>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</si>
  <si>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</si>
  <si>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</si>
  <si>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</si>
  <si>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</si>
  <si>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</si>
  <si>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</si>
  <si>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</si>
  <si>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</si>
  <si>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</si>
  <si>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</si>
  <si>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</si>
  <si>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</si>
  <si>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</si>
  <si>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</si>
  <si>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</si>
  <si>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</si>
  <si>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</si>
  <si>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</si>
  <si>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</si>
  <si>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</si>
  <si>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</si>
  <si>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</si>
  <si>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</si>
  <si>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</si>
  <si>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</si>
  <si>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</si>
  <si>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</si>
  <si>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</si>
  <si>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</si>
  <si>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</si>
  <si>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</si>
  <si>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</si>
  <si>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</si>
  <si>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</si>
  <si>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</si>
  <si>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</si>
  <si>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</si>
  <si>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</si>
  <si>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</si>
  <si>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</si>
  <si>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</si>
  <si>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</si>
  <si>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</si>
  <si>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</si>
  <si>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</si>
  <si>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</si>
  <si>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</si>
  <si>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</si>
  <si>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</si>
  <si>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</si>
  <si>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</si>
  <si>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</si>
  <si>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</si>
  <si>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</si>
  <si>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</si>
  <si>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</si>
  <si>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</si>
  <si>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</si>
  <si>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</si>
  <si>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</si>
  <si>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</si>
  <si>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</si>
  <si>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</si>
  <si>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</si>
  <si>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</si>
  <si>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</si>
  <si>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</si>
  <si>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</si>
  <si>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</si>
  <si>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</si>
  <si>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</si>
  <si>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</si>
  <si>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</si>
  <si>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</si>
  <si>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</si>
  <si>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</si>
  <si>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</si>
  <si>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</si>
  <si>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</si>
  <si>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</si>
  <si>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</si>
  <si>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</si>
  <si>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</si>
  <si>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</si>
  <si>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</si>
  <si>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</si>
  <si>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</si>
  <si>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</si>
  <si>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</si>
  <si>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</si>
  <si>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</si>
  <si>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</si>
  <si>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</si>
  <si>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</si>
  <si>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</si>
  <si>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</si>
  <si>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</si>
  <si>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</si>
  <si>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</si>
  <si>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</si>
  <si>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</si>
  <si>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</si>
  <si>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</si>
  <si>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</si>
  <si>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</si>
  <si>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</si>
  <si>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</si>
  <si>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</si>
  <si>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</si>
  <si>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</si>
  <si>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</si>
  <si>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</si>
  <si>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</si>
  <si>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</si>
  <si>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</si>
  <si>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</si>
  <si>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</si>
  <si>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</si>
  <si>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</si>
  <si>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</si>
  <si>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</si>
  <si>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</si>
  <si>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</si>
  <si>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</si>
  <si>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</si>
  <si>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</si>
  <si>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</si>
  <si>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</si>
  <si>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</si>
  <si>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</si>
  <si>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</si>
  <si>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</si>
  <si>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</si>
  <si>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</si>
  <si>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</si>
  <si>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</si>
  <si>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</si>
  <si>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</si>
  <si>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</si>
  <si>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</si>
  <si>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</si>
  <si>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</si>
  <si>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</si>
  <si>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</si>
  <si>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</si>
  <si>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</si>
  <si>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</si>
  <si>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</si>
  <si>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</si>
  <si>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</si>
  <si>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</si>
  <si>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</si>
  <si>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</si>
  <si>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</si>
  <si>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</si>
  <si>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</si>
  <si>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</si>
  <si>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</si>
  <si>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</si>
  <si>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</si>
  <si>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</si>
  <si>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</si>
  <si>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</si>
  <si>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</si>
  <si>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</si>
  <si>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</si>
  <si>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</si>
  <si>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</si>
  <si>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</si>
  <si>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</si>
  <si>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</si>
  <si>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</si>
  <si>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</si>
  <si>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</si>
  <si>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</si>
  <si>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</si>
  <si>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</si>
  <si>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</si>
  <si>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</si>
  <si>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</si>
  <si>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</si>
  <si>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</si>
  <si>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</si>
  <si>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</si>
  <si>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</si>
  <si>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</si>
  <si>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</si>
  <si>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</si>
  <si>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</si>
  <si>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</si>
  <si>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</si>
  <si>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</si>
  <si>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</si>
  <si>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</si>
  <si>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</si>
  <si>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</si>
  <si>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</si>
  <si>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</si>
  <si>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</si>
  <si>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</si>
  <si>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</si>
  <si>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</si>
  <si>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</si>
  <si>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</si>
  <si>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</si>
  <si>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</si>
  <si>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</si>
  <si>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</si>
  <si>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</si>
  <si>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</si>
  <si>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</si>
  <si>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</si>
  <si>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</si>
  <si>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</si>
  <si>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</si>
  <si>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</si>
  <si>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</si>
  <si>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</si>
  <si>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</si>
  <si>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</si>
  <si>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</si>
  <si>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</si>
  <si>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</si>
  <si>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</si>
  <si>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</si>
  <si>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</si>
  <si>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</si>
  <si>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</si>
  <si>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</si>
  <si>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</si>
  <si>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</si>
  <si>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</si>
  <si>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</si>
  <si>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</si>
  <si>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</si>
  <si>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</si>
  <si>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</si>
  <si>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</si>
  <si>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</si>
  <si>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</si>
  <si>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</si>
  <si>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</si>
  <si>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</si>
  <si>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</si>
  <si>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</si>
  <si>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</si>
  <si>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</si>
  <si>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</si>
  <si>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</si>
  <si>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</si>
  <si>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</si>
  <si>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</si>
  <si>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</si>
  <si>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</si>
  <si>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</si>
  <si>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</si>
  <si>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</si>
  <si>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</si>
  <si>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</si>
  <si>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</si>
  <si>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</si>
  <si>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</si>
  <si>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</si>
  <si>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</si>
  <si>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</si>
  <si>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</si>
  <si>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</si>
  <si>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</si>
  <si>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</si>
  <si>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</si>
  <si>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</si>
  <si>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</si>
  <si>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</si>
  <si>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</si>
  <si>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</si>
  <si>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</si>
  <si>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</si>
  <si>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</si>
  <si>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</si>
  <si>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</si>
  <si>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</si>
  <si>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</si>
  <si>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</si>
  <si>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</si>
  <si>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</si>
  <si>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</si>
  <si>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</si>
  <si>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</si>
  <si>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</si>
  <si>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</si>
  <si>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</si>
  <si>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</si>
  <si>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</si>
  <si>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</si>
  <si>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</si>
  <si>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</si>
  <si>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</si>
  <si>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</si>
  <si>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</si>
  <si>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</si>
  <si>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</si>
  <si>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</si>
  <si>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</si>
  <si>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</si>
  <si>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</si>
  <si>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</si>
  <si>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</si>
  <si>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</si>
  <si>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</si>
  <si>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</si>
  <si>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</si>
  <si>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</si>
  <si>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</si>
  <si>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</si>
  <si>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</si>
  <si>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</si>
  <si>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</si>
  <si>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</si>
  <si>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</si>
  <si>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</si>
  <si>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</si>
  <si>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</si>
  <si>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</si>
  <si>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</si>
  <si>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</si>
  <si>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</si>
  <si>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</si>
  <si>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</si>
  <si>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</si>
  <si>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</si>
  <si>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</si>
  <si>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</si>
  <si>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</si>
  <si>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</si>
  <si>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</si>
  <si>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</si>
  <si>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</si>
  <si>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</si>
  <si>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</si>
  <si>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</si>
  <si>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</si>
  <si>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</si>
  <si>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</si>
  <si>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</si>
  <si>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</si>
  <si>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</si>
  <si>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</si>
  <si>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</si>
  <si>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</si>
  <si>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</si>
  <si>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</si>
  <si>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</si>
  <si>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</si>
  <si>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</si>
  <si>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</si>
  <si>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</si>
  <si>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</si>
  <si>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</si>
  <si>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</si>
  <si>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</si>
  <si>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</si>
  <si>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</si>
  <si>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</si>
  <si>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</si>
  <si>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</si>
  <si>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</si>
  <si>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</si>
  <si>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</si>
  <si>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</si>
  <si>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</si>
  <si>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</si>
  <si>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</si>
  <si>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</si>
  <si>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</si>
  <si>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</si>
  <si>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</si>
  <si>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</si>
  <si>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</si>
  <si>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</si>
  <si>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</si>
  <si>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</si>
  <si>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</si>
  <si>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</si>
  <si>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</si>
  <si>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</si>
  <si>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</si>
  <si>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</si>
  <si>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</si>
  <si>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</si>
  <si>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</si>
  <si>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</si>
  <si>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</si>
  <si>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</si>
  <si>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</si>
  <si>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</si>
  <si>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</si>
  <si>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</si>
  <si>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</si>
  <si>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</si>
  <si>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</si>
  <si>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</si>
  <si>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</si>
  <si>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</si>
  <si>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</si>
  <si>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</si>
  <si>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</si>
  <si>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</si>
  <si>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</si>
  <si>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</si>
  <si>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</si>
  <si>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</si>
  <si>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</si>
  <si>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</si>
  <si>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</si>
  <si>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</si>
  <si>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</si>
  <si>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</si>
  <si>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</si>
  <si>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</si>
  <si>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</si>
  <si>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</si>
  <si>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</si>
  <si>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</si>
  <si>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</si>
  <si>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</si>
  <si>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</si>
  <si>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</si>
  <si>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</si>
  <si>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</si>
  <si>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</si>
  <si>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</si>
  <si>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</si>
  <si>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</si>
  <si>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</si>
  <si>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</si>
  <si>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</si>
  <si>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</si>
  <si>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</si>
  <si>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</si>
  <si>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</si>
  <si>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</si>
  <si>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</si>
  <si>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</si>
  <si>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</si>
  <si>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</si>
  <si>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</si>
  <si>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</si>
  <si>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</si>
  <si>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</si>
  <si>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</si>
  <si>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</si>
  <si>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</si>
  <si>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</si>
  <si>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</si>
  <si>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</si>
  <si>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</si>
  <si>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</si>
  <si>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</si>
  <si>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</si>
  <si>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</si>
  <si>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</si>
  <si>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</si>
  <si>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</si>
  <si>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</si>
  <si>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</si>
  <si>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</si>
  <si>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</si>
  <si>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</si>
  <si>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</si>
  <si>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</si>
  <si>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</si>
  <si>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</si>
  <si>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</si>
  <si>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</si>
  <si>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</si>
  <si>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</si>
  <si>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</si>
  <si>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</si>
  <si>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</si>
  <si>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</si>
  <si>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</si>
  <si>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</si>
  <si>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</si>
  <si>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</si>
  <si>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</si>
  <si>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</si>
  <si>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</si>
  <si>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</si>
  <si>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</si>
  <si>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</si>
  <si>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</si>
  <si>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</si>
  <si>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</si>
  <si>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</si>
  <si>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</si>
  <si>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</si>
  <si>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</si>
  <si>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</si>
  <si>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</si>
  <si>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</si>
  <si>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</si>
  <si>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</si>
  <si>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</si>
  <si>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</si>
  <si>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</si>
  <si>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</si>
  <si>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</si>
  <si>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</si>
  <si>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</si>
  <si>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</si>
  <si>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</si>
  <si>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</si>
  <si>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</si>
  <si>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</si>
  <si>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</si>
  <si>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</si>
  <si>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</si>
  <si>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</si>
  <si>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</si>
  <si>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</si>
  <si>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</si>
  <si>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</si>
  <si>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</si>
  <si>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</si>
  <si>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</si>
  <si>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</si>
  <si>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</si>
  <si>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</si>
  <si>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</si>
  <si>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</si>
  <si>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</si>
  <si>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</si>
  <si>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</si>
  <si>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</si>
  <si>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</si>
  <si>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</si>
  <si>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</si>
  <si>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</si>
  <si>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</si>
  <si>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</si>
  <si>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</si>
  <si>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</si>
  <si>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</si>
  <si>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</si>
  <si>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</si>
  <si>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</si>
  <si>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</si>
  <si>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</si>
  <si>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</si>
  <si>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</si>
  <si>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</si>
  <si>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</si>
  <si>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</si>
  <si>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</si>
  <si>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</si>
  <si>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</si>
  <si>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</si>
  <si>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</si>
  <si>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</si>
  <si>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</si>
  <si>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</si>
  <si>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</si>
  <si>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</si>
  <si>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</si>
  <si>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</si>
  <si>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</si>
  <si>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</si>
  <si>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</si>
  <si>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</si>
  <si>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</si>
  <si>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</si>
  <si>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</si>
  <si>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</si>
  <si>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</si>
  <si>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</si>
  <si>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</si>
  <si>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</si>
  <si>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</si>
  <si>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</si>
  <si>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</si>
  <si>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</si>
  <si>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</si>
  <si>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</si>
  <si>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</si>
  <si>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</si>
  <si>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</si>
  <si>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</si>
  <si>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</si>
  <si>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</si>
  <si>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</si>
  <si>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</si>
  <si>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</si>
  <si>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</si>
  <si>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</si>
  <si>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</si>
  <si>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</si>
  <si>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</si>
  <si>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</si>
  <si>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</si>
  <si>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</si>
  <si>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</si>
  <si>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</si>
  <si>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</si>
  <si>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</si>
  <si>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</si>
  <si>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</si>
  <si>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</si>
  <si>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</si>
  <si>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</si>
  <si>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</si>
  <si>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</si>
  <si>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</si>
  <si>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</si>
  <si>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</si>
  <si>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</si>
  <si>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</si>
  <si>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</si>
  <si>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</si>
  <si>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</si>
  <si>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</si>
  <si>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</si>
  <si>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</si>
  <si>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</si>
  <si>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</si>
  <si>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</si>
  <si>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</si>
  <si>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</si>
  <si>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</si>
  <si>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</si>
  <si>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</si>
  <si>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</si>
  <si>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</si>
  <si>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</si>
  <si>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</si>
  <si>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</si>
  <si>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</si>
  <si>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</si>
  <si>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</si>
  <si>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</si>
  <si>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</si>
  <si>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</si>
  <si>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</si>
  <si>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</si>
  <si>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</si>
  <si>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</si>
  <si>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</si>
  <si>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</si>
  <si>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</si>
  <si>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</si>
  <si>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</si>
  <si>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</si>
  <si>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</si>
  <si>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</si>
  <si>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</si>
  <si>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</si>
  <si>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</si>
  <si>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</si>
  <si>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</si>
  <si>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</si>
  <si>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</si>
  <si>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</si>
  <si>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</si>
  <si>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</si>
  <si>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</si>
  <si>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</si>
  <si>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</si>
  <si>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</si>
  <si>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</si>
  <si>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</si>
  <si>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</si>
  <si>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</si>
  <si>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</si>
  <si>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</si>
  <si>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</si>
  <si>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</si>
  <si>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</si>
  <si>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</si>
  <si>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</si>
  <si>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</si>
  <si>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</si>
  <si>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</si>
  <si>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</si>
  <si>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</si>
  <si>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</si>
  <si>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</si>
  <si>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</si>
  <si>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</si>
  <si>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</si>
  <si>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</si>
  <si>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</si>
  <si>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</si>
  <si>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</si>
  <si>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</si>
  <si>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</si>
  <si>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</si>
  <si>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</si>
  <si>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</si>
  <si>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</si>
  <si>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</si>
  <si>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</si>
  <si>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</si>
  <si>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</si>
  <si>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</si>
  <si>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</si>
  <si>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</si>
  <si>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</si>
  <si>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</si>
  <si>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</si>
  <si>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</si>
  <si>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</si>
  <si>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</si>
  <si>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</si>
  <si>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</si>
  <si>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</si>
  <si>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</si>
  <si>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</si>
  <si>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</si>
  <si>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</si>
  <si>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</si>
  <si>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</si>
  <si>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</si>
  <si>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</si>
  <si>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</si>
  <si>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</si>
  <si>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</si>
  <si>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</si>
  <si>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</si>
  <si>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</si>
  <si>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</si>
  <si>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</si>
  <si>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</si>
  <si>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</si>
  <si>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</si>
  <si>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</si>
  <si>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</si>
  <si>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</si>
  <si>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</si>
  <si>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</si>
  <si>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</si>
  <si>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</si>
  <si>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</si>
  <si>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</si>
  <si>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</si>
  <si>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</si>
  <si>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</si>
  <si>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</si>
  <si>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</si>
  <si>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</si>
  <si>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</si>
  <si>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</si>
  <si>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</si>
  <si>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</si>
  <si>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</si>
  <si>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</si>
  <si>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</si>
  <si>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</si>
  <si>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</si>
  <si>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</si>
  <si>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</si>
  <si>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</si>
  <si>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</si>
  <si>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</si>
  <si>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</si>
  <si>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</si>
  <si>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</si>
  <si>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</si>
  <si>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</si>
  <si>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</si>
  <si>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</si>
  <si>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</si>
  <si>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</si>
  <si>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</si>
  <si>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</si>
  <si>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</si>
  <si>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</si>
  <si>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</si>
  <si>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</si>
  <si>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</si>
  <si>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</si>
  <si>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</si>
  <si>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</si>
  <si>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</si>
  <si>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</si>
  <si>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</si>
  <si>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</si>
  <si>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</si>
  <si>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</si>
  <si>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</si>
  <si>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</si>
  <si>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</si>
  <si>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</si>
  <si>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</si>
  <si>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</si>
  <si>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</si>
  <si>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</si>
  <si>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</si>
  <si>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</si>
  <si>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</si>
  <si>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</si>
  <si>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</si>
  <si>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</si>
  <si>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</si>
  <si>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</si>
  <si>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</si>
  <si>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</si>
  <si>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</si>
  <si>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</si>
  <si>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</si>
  <si>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</si>
  <si>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</si>
  <si>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</si>
  <si>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</si>
  <si>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</si>
  <si>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</si>
  <si>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</si>
  <si>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</si>
  <si>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</si>
  <si>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</si>
  <si>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</si>
  <si>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</si>
  <si>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</si>
  <si>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</si>
  <si>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</si>
  <si>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</si>
  <si>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</si>
  <si>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</si>
  <si>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</si>
  <si>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</si>
  <si>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</si>
  <si>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</si>
  <si>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</si>
  <si>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</si>
  <si>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</si>
  <si>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</si>
  <si>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</si>
  <si>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</si>
  <si>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</si>
  <si>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</si>
  <si>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</si>
  <si>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</si>
  <si>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</si>
  <si>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</si>
  <si>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</si>
  <si>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</si>
  <si>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</si>
  <si>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</si>
  <si>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</si>
  <si>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</si>
  <si>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</si>
  <si>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</si>
  <si>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</si>
  <si>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</si>
  <si>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</si>
  <si>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</si>
  <si>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</si>
  <si>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</si>
  <si>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</si>
  <si>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</si>
  <si>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</si>
  <si>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</si>
  <si>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</si>
  <si>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</si>
  <si>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</si>
  <si>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</si>
  <si>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</si>
  <si>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</si>
  <si>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</si>
  <si>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</si>
  <si>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</si>
  <si>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</si>
  <si>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</si>
  <si>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</si>
  <si>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</si>
  <si>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</si>
  <si>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</si>
  <si>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</si>
  <si>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</si>
  <si>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</si>
  <si>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</si>
  <si>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</si>
  <si>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</si>
  <si>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</si>
  <si>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</si>
  <si>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</si>
  <si>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</si>
  <si>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</si>
  <si>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</si>
  <si>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</si>
  <si>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</si>
  <si>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</si>
  <si>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</si>
  <si>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</si>
  <si>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</si>
  <si>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</si>
  <si>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</si>
  <si>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</si>
  <si>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</si>
  <si>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</si>
  <si>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</si>
  <si>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</si>
  <si>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</si>
  <si>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</si>
  <si>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</si>
  <si>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</si>
  <si>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</si>
  <si>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</si>
  <si>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</si>
  <si>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</si>
  <si>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</si>
  <si>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</si>
  <si>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</si>
  <si>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</si>
  <si>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</si>
  <si>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</si>
  <si>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</si>
  <si>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</si>
  <si>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</si>
  <si>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</si>
  <si>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</si>
  <si>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</si>
  <si>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</si>
  <si>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</si>
  <si>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</si>
  <si>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</si>
  <si>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</si>
  <si>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</si>
  <si>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</si>
  <si>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</si>
  <si>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</si>
  <si>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</si>
  <si>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</si>
  <si>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</si>
  <si>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</si>
  <si>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</si>
  <si>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</si>
  <si>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</si>
  <si>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</si>
  <si>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</si>
  <si>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</si>
  <si>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</si>
  <si>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</si>
  <si>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</si>
  <si>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</si>
  <si>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</si>
  <si>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</si>
  <si>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</si>
  <si>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</si>
  <si>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</si>
  <si>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</si>
  <si>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</si>
  <si>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</si>
  <si>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</si>
  <si>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</si>
  <si>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</si>
  <si>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</si>
  <si>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</si>
  <si>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</si>
  <si>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</si>
  <si>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</si>
  <si>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</si>
  <si>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</si>
  <si>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</si>
  <si>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</si>
  <si>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</si>
  <si>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</si>
  <si>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</si>
  <si>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</si>
  <si>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</si>
  <si>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</si>
  <si>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</si>
  <si>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</si>
  <si>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</si>
  <si>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</si>
  <si>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</si>
  <si>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</si>
  <si>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</si>
  <si>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</si>
  <si>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</si>
  <si>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</si>
  <si>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</si>
  <si>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</si>
  <si>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</si>
  <si>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</si>
  <si>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</si>
  <si>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</si>
  <si>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</si>
  <si>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</si>
  <si>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</si>
  <si>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</si>
  <si>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</si>
  <si>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</si>
  <si>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</si>
  <si>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</si>
  <si>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</si>
  <si>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</si>
  <si>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</si>
  <si>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</si>
  <si>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</si>
  <si>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</si>
  <si>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</si>
  <si>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</si>
  <si>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</si>
  <si>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</si>
  <si>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</si>
  <si>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</si>
  <si>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</si>
  <si>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</si>
  <si>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</si>
  <si>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</si>
  <si>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</si>
  <si>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</si>
  <si>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</si>
  <si>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</si>
  <si>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</si>
  <si>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</si>
  <si>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</si>
  <si>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</si>
  <si>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</si>
  <si>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</si>
  <si>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</si>
  <si>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</si>
  <si>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</si>
  <si>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</si>
  <si>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</si>
  <si>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</si>
  <si>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</si>
  <si>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</si>
  <si>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</si>
  <si>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</si>
  <si>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</si>
  <si>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</si>
  <si>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</si>
  <si>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</si>
  <si>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</si>
  <si>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</si>
  <si>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</si>
  <si>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</si>
  <si>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</si>
  <si>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</si>
  <si>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</si>
  <si>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</si>
  <si>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</si>
  <si>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</si>
  <si>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</si>
  <si>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</si>
  <si>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</si>
  <si>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</si>
  <si>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</si>
  <si>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</si>
  <si>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</si>
  <si>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</si>
  <si>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</si>
  <si>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</si>
  <si>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</si>
  <si>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</si>
  <si>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</si>
  <si>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</si>
  <si>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</si>
  <si>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</si>
  <si>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</si>
  <si>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</si>
  <si>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</si>
  <si>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</si>
  <si>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</si>
  <si>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</si>
  <si>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</si>
  <si>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</si>
  <si>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</si>
  <si>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</si>
  <si>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</si>
  <si>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</si>
  <si>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</si>
  <si>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</si>
  <si>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</si>
  <si>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</si>
  <si>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</si>
  <si>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</si>
  <si>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</si>
  <si>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</si>
  <si>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</si>
  <si>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</si>
  <si>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</si>
  <si>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</si>
  <si>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</si>
  <si>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</si>
  <si>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</si>
  <si>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</si>
  <si>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</si>
  <si>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</si>
  <si>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</si>
  <si>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</si>
  <si>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</si>
  <si>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</si>
  <si>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</si>
  <si>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</si>
  <si>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</si>
  <si>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</si>
  <si>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</si>
  <si>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</si>
  <si>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</si>
  <si>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</si>
  <si>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</si>
  <si>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</si>
  <si>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</si>
  <si>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</si>
  <si>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</si>
  <si>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</si>
  <si>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</si>
  <si>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</si>
  <si>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</si>
  <si>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</si>
  <si>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</si>
  <si>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</si>
  <si>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</si>
  <si>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</si>
  <si>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</si>
  <si>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</si>
  <si>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</si>
  <si>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</si>
  <si>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</si>
  <si>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</si>
  <si>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</si>
  <si>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</si>
  <si>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</si>
  <si>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</si>
  <si>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</si>
  <si>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</si>
  <si>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</si>
  <si>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</si>
  <si>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</si>
  <si>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</si>
  <si>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</si>
  <si>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</si>
  <si>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</si>
  <si>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</si>
  <si>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</si>
  <si>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</si>
  <si>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</si>
  <si>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</si>
  <si>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</si>
  <si>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</si>
  <si>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</si>
  <si>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</si>
  <si>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</si>
  <si>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</si>
  <si>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</si>
  <si>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</si>
  <si>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</si>
  <si>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</si>
  <si>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</si>
  <si>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</si>
  <si>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</si>
  <si>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</si>
  <si>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</si>
  <si>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</si>
  <si>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</si>
  <si>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</si>
  <si>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</si>
  <si>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</si>
  <si>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</si>
  <si>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</si>
  <si>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</si>
  <si>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</si>
  <si>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</si>
  <si>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</si>
  <si>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</si>
  <si>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</si>
  <si>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</si>
  <si>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</si>
  <si>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</si>
  <si>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</si>
  <si>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</si>
  <si>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</si>
  <si>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</si>
  <si>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</si>
  <si>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</si>
  <si>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</si>
  <si>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</si>
  <si>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</si>
  <si>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</si>
  <si>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</si>
  <si>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</si>
  <si>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</si>
  <si>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</si>
  <si>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</si>
  <si>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</si>
  <si>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</si>
  <si>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</si>
  <si>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</si>
  <si>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</si>
  <si>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</si>
  <si>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</si>
  <si>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</si>
  <si>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</si>
  <si>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</si>
  <si>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</si>
  <si>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</si>
  <si>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</si>
  <si>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</si>
  <si>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</si>
  <si>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</si>
  <si>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</si>
  <si>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</si>
  <si>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</si>
  <si>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</si>
  <si>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</si>
  <si>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</si>
  <si>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</si>
  <si>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</si>
  <si>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</si>
  <si>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</si>
  <si>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</si>
  <si>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</si>
  <si>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</si>
  <si>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</si>
  <si>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</si>
  <si>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</si>
  <si>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</si>
  <si>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</si>
  <si>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</si>
  <si>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</si>
  <si>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</si>
  <si>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</si>
  <si>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</si>
  <si>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</si>
  <si>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</si>
  <si>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</si>
  <si>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</si>
  <si>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</si>
  <si>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</si>
  <si>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</si>
  <si>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</si>
  <si>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</si>
  <si>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</si>
  <si>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</si>
  <si>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</si>
  <si>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</si>
  <si>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</si>
  <si>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</si>
  <si>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</si>
  <si>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</si>
  <si>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</si>
  <si>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</si>
  <si>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</si>
  <si>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</si>
  <si>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</si>
  <si>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</si>
  <si>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</si>
  <si>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</si>
  <si>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</si>
  <si>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</si>
  <si>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</si>
  <si>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</si>
  <si>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</si>
  <si>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</si>
  <si>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</si>
  <si>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</si>
  <si>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</si>
  <si>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</si>
  <si>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</si>
  <si>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</si>
  <si>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</si>
  <si>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</si>
  <si>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</si>
  <si>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</si>
  <si>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</si>
  <si>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</si>
  <si>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</si>
  <si>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</si>
  <si>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</si>
  <si>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</si>
  <si>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</si>
  <si>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</si>
  <si>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</si>
  <si>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</si>
  <si>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</si>
  <si>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</si>
  <si>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</si>
  <si>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</si>
  <si>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</si>
  <si>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</si>
  <si>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</si>
  <si>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</si>
  <si>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</si>
  <si>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</si>
  <si>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</si>
  <si>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</si>
  <si>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</si>
  <si>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</si>
  <si>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</si>
  <si>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</si>
  <si>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</si>
  <si>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</si>
  <si>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</si>
  <si>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</si>
  <si>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</si>
  <si>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</si>
  <si>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</si>
  <si>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</si>
  <si>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</si>
  <si>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</si>
  <si>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</si>
  <si>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</si>
  <si>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</si>
  <si>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</si>
  <si>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</si>
  <si>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</si>
  <si>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</si>
  <si>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</si>
  <si>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</si>
  <si>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</si>
  <si>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</si>
  <si>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</si>
  <si>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</si>
  <si>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</si>
  <si>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</si>
  <si>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</si>
  <si>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</si>
  <si>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</si>
  <si>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</si>
  <si>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</si>
  <si>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</si>
  <si>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</si>
  <si>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</si>
  <si>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</si>
  <si>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</si>
  <si>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</si>
  <si>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</si>
  <si>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</si>
  <si>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</si>
  <si>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</si>
  <si>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</si>
  <si>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</si>
  <si>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</si>
  <si>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</si>
  <si>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</si>
  <si>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</si>
  <si>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</si>
  <si>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</si>
  <si>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</si>
  <si>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</si>
  <si>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</si>
  <si>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</si>
  <si>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</si>
  <si>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</si>
  <si>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</si>
  <si>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</si>
  <si>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</si>
  <si>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</si>
  <si>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</si>
  <si>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</si>
  <si>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</si>
  <si>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</si>
  <si>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</si>
  <si>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</si>
  <si>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</si>
  <si>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</si>
  <si>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</si>
  <si>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</si>
  <si>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</si>
  <si>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</si>
  <si>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</si>
  <si>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</si>
  <si>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</si>
  <si>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</si>
  <si>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</si>
  <si>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</si>
  <si>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</si>
  <si>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</si>
  <si>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</si>
  <si>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</si>
  <si>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</si>
  <si>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</si>
  <si>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</si>
  <si>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</si>
  <si>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</si>
  <si>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</si>
  <si>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</si>
  <si>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</si>
  <si>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</si>
  <si>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</si>
  <si>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</si>
  <si>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</si>
  <si>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</si>
  <si>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</si>
  <si>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</si>
  <si>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</si>
  <si>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</si>
  <si>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</si>
  <si>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</si>
  <si>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</si>
  <si>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</si>
  <si>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</si>
  <si>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</si>
  <si>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</si>
  <si>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</si>
  <si>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</si>
  <si>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</si>
  <si>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</si>
  <si>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</si>
  <si>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</si>
  <si>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</si>
  <si>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</si>
  <si>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</si>
  <si>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</si>
  <si>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</si>
  <si>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</si>
  <si>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</si>
  <si>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</si>
  <si>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</si>
  <si>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</si>
  <si>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</si>
  <si>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</si>
  <si>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</si>
  <si>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</si>
  <si>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</si>
  <si>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</si>
  <si>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</si>
  <si>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</si>
  <si>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</si>
  <si>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</si>
  <si>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</si>
  <si>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</si>
  <si>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</si>
  <si>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</si>
  <si>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</si>
  <si>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</si>
  <si>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</si>
  <si>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</si>
  <si>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</si>
  <si>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</si>
  <si>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</si>
  <si>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</si>
  <si>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</si>
  <si>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</si>
  <si>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</si>
  <si>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</si>
  <si>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</si>
  <si>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</si>
  <si>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</si>
  <si>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</si>
  <si>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</si>
  <si>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</si>
  <si>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</si>
  <si>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</si>
  <si>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</si>
  <si>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</si>
  <si>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</si>
  <si>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</si>
  <si>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</si>
  <si>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</si>
  <si>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</si>
  <si>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</si>
  <si>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</si>
  <si>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</si>
  <si>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</si>
  <si>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</si>
  <si>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</si>
  <si>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</si>
  <si>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</si>
  <si>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</si>
  <si>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</si>
  <si>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</si>
  <si>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</si>
  <si>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</si>
  <si>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</si>
  <si>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</si>
  <si>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</si>
  <si>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</si>
  <si>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</si>
  <si>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</si>
  <si>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</si>
  <si>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</si>
  <si>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</si>
  <si>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</si>
  <si>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</si>
  <si>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</si>
  <si>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</si>
  <si>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</si>
  <si>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</si>
  <si>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</si>
  <si>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</si>
  <si>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</si>
  <si>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</si>
  <si>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</si>
  <si>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</si>
  <si>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</si>
  <si>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</si>
  <si>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</si>
  <si>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</si>
  <si>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</si>
  <si>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</si>
  <si>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</si>
  <si>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</si>
  <si>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</si>
  <si>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</si>
  <si>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</si>
  <si>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</si>
  <si>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</si>
  <si>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</si>
  <si>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</si>
  <si>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</si>
  <si>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</si>
  <si>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</si>
  <si>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</si>
  <si>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</si>
  <si>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</si>
  <si>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</si>
  <si>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</si>
  <si>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</si>
  <si>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</si>
  <si>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</si>
  <si>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</si>
  <si>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</si>
  <si>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</si>
  <si>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</si>
  <si>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</si>
  <si>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</si>
  <si>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</si>
  <si>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</si>
  <si>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</si>
  <si>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</si>
  <si>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</si>
  <si>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</si>
  <si>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</si>
  <si>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</si>
  <si>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</si>
  <si>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</si>
  <si>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</si>
  <si>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</si>
  <si>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</si>
  <si>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</si>
  <si>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</si>
  <si>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</si>
  <si>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</si>
  <si>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</si>
  <si>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</si>
  <si>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</si>
  <si>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</si>
  <si>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</si>
  <si>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</si>
  <si>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</si>
  <si>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</si>
  <si>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</si>
  <si>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</si>
  <si>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</si>
  <si>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</si>
  <si>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</si>
  <si>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</si>
  <si>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</si>
  <si>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</si>
  <si>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</si>
  <si>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</si>
  <si>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</si>
  <si>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</si>
  <si>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</si>
  <si>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</si>
  <si>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</si>
  <si>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</si>
  <si>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</si>
  <si>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</si>
  <si>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</si>
  <si>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</si>
  <si>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</si>
  <si>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</si>
  <si>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</si>
  <si>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</si>
  <si>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</si>
  <si>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</si>
  <si>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</si>
  <si>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</si>
  <si>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</si>
  <si>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</si>
  <si>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</si>
  <si>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</si>
  <si>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</si>
  <si>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</si>
  <si>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</si>
  <si>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</si>
  <si>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</si>
  <si>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</si>
  <si>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</si>
  <si>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</si>
  <si>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</si>
  <si>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</si>
  <si>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</si>
  <si>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</si>
  <si>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</si>
  <si>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</si>
  <si>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</si>
  <si>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</si>
  <si>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</si>
  <si>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</si>
  <si>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</si>
  <si>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</si>
  <si>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</si>
  <si>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</si>
  <si>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</si>
  <si>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</si>
  <si>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</si>
  <si>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</si>
  <si>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</si>
  <si>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</si>
  <si>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</si>
  <si>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</si>
  <si>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</si>
  <si>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</si>
  <si>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</si>
  <si>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</si>
  <si>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</si>
  <si>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</si>
  <si>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</si>
  <si>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</si>
  <si>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</si>
  <si>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</si>
  <si>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</si>
  <si>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</si>
  <si>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</si>
  <si>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</si>
  <si>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</si>
  <si>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</si>
  <si>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</si>
  <si>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</si>
  <si>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</si>
  <si>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</si>
  <si>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</si>
  <si>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</si>
  <si>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</si>
  <si>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</si>
  <si>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</si>
  <si>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</si>
  <si>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</si>
  <si>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</si>
  <si>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</si>
  <si>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</si>
  <si>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</si>
  <si>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</si>
  <si>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</si>
  <si>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</si>
  <si>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</si>
  <si>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</si>
  <si>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</si>
  <si>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</si>
  <si>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</si>
  <si>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</si>
  <si>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</si>
  <si>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</si>
  <si>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</si>
  <si>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</si>
  <si>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</si>
  <si>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</si>
  <si>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</si>
  <si>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</si>
  <si>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</si>
  <si>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</si>
  <si>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</si>
  <si>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</si>
  <si>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</si>
  <si>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</si>
  <si>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</si>
  <si>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</si>
  <si>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</si>
  <si>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</si>
  <si>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</si>
  <si>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</si>
  <si>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</si>
  <si>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</si>
  <si>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</si>
  <si>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</si>
  <si>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</si>
  <si>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</si>
  <si>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</si>
  <si>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</si>
  <si>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</si>
  <si>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</si>
  <si>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</si>
  <si>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</si>
  <si>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</si>
  <si>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</si>
  <si>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</si>
  <si>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</si>
  <si>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</si>
  <si>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</si>
  <si>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</si>
  <si>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</si>
  <si>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</si>
  <si>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</si>
  <si>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</si>
  <si>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</si>
  <si>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</si>
  <si>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</si>
  <si>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</si>
  <si>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</si>
  <si>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</si>
  <si>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</si>
  <si>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</si>
  <si>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</si>
  <si>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</si>
  <si>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</si>
  <si>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</si>
  <si>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</si>
  <si>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</si>
  <si>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</si>
  <si>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</si>
  <si>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</si>
  <si>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</si>
  <si>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</si>
  <si>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</si>
  <si>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</si>
  <si>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</si>
  <si>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</si>
  <si>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</si>
  <si>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</si>
  <si>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</si>
  <si>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</si>
  <si>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</si>
  <si>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</si>
  <si>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</si>
  <si>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</si>
  <si>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</si>
  <si>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</si>
  <si>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</si>
  <si>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</si>
  <si>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</si>
  <si>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</si>
  <si>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</si>
  <si>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</si>
  <si>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</si>
  <si>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</si>
  <si>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</si>
  <si>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</si>
  <si>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</si>
  <si>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</si>
  <si>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</si>
  <si>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</si>
  <si>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</si>
  <si>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</si>
  <si>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</si>
  <si>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</si>
  <si>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</si>
  <si>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</si>
  <si>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</si>
  <si>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</si>
  <si>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</si>
  <si>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</si>
  <si>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</si>
  <si>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</si>
  <si>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</si>
  <si>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</si>
  <si>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</si>
  <si>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</si>
  <si>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</si>
  <si>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</si>
  <si>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</si>
  <si>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</si>
  <si>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</si>
  <si>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</si>
  <si>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</si>
  <si>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</si>
  <si>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</si>
  <si>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</si>
  <si>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</si>
  <si>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</si>
  <si>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</si>
  <si>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</si>
  <si>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</si>
  <si>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</si>
  <si>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</si>
  <si>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</si>
  <si>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</si>
  <si>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</si>
  <si>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</si>
  <si>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</si>
  <si>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</si>
  <si>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</si>
  <si>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</si>
  <si>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</si>
  <si>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</si>
  <si>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</si>
  <si>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</si>
  <si>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</si>
  <si>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</si>
  <si>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</si>
  <si>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</si>
  <si>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</si>
  <si>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</si>
  <si>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</si>
  <si>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</si>
  <si>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</si>
  <si>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</si>
  <si>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</si>
  <si>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</si>
  <si>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</si>
  <si>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</si>
  <si>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</si>
  <si>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</si>
  <si>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</si>
  <si>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</si>
  <si>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</si>
  <si>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</si>
  <si>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</si>
  <si>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</si>
  <si>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</si>
  <si>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</si>
  <si>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</si>
  <si>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</si>
  <si>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</si>
  <si>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</si>
  <si>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</si>
  <si>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</si>
  <si>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</si>
  <si>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</si>
  <si>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</si>
  <si>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</si>
  <si>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</si>
  <si>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</si>
  <si>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</si>
  <si>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</si>
  <si>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</si>
  <si>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</si>
  <si>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</si>
  <si>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</si>
  <si>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</si>
  <si>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</si>
  <si>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</si>
  <si>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</si>
  <si>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</si>
  <si>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</si>
  <si>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</si>
  <si>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</si>
  <si>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</si>
  <si>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</si>
  <si>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</si>
  <si>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</si>
  <si>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</si>
  <si>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</si>
  <si>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</si>
  <si>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</si>
  <si>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</si>
  <si>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</si>
  <si>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</si>
  <si>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</si>
  <si>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</si>
  <si>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</si>
  <si>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</si>
  <si>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</si>
  <si>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</si>
  <si>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</si>
  <si>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</si>
  <si>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</si>
  <si>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</si>
  <si>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</si>
  <si>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</si>
  <si>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</si>
  <si>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</si>
  <si>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</si>
  <si>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</si>
  <si>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</si>
  <si>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</si>
  <si>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</si>
  <si>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</si>
  <si>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</si>
  <si>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</si>
  <si>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</si>
  <si>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</si>
  <si>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</si>
  <si>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</si>
  <si>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</si>
  <si>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</si>
  <si>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</si>
  <si>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</si>
  <si>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</si>
  <si>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</si>
  <si>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</si>
  <si>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</si>
  <si>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</si>
  <si>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</si>
  <si>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</si>
  <si>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</si>
  <si>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</si>
  <si>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</si>
  <si>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</si>
  <si>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</si>
  <si>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</si>
  <si>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</si>
  <si>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</si>
  <si>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</si>
  <si>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</si>
  <si>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</si>
  <si>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</si>
  <si>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</si>
  <si>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</si>
  <si>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</si>
  <si>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</si>
  <si>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</si>
  <si>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</si>
  <si>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</si>
  <si>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</si>
  <si>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</si>
  <si>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</si>
  <si>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</si>
  <si>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</si>
  <si>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</si>
  <si>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</si>
  <si>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</si>
  <si>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</si>
  <si>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</si>
  <si>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</si>
  <si>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</si>
  <si>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</si>
  <si>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</si>
  <si>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</si>
  <si>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</si>
  <si>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</si>
  <si>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</si>
  <si>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</si>
  <si>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</si>
  <si>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</si>
  <si>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</si>
  <si>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</si>
  <si>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</si>
  <si>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</si>
  <si>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</si>
  <si>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</si>
  <si>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</si>
  <si>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</si>
  <si>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</si>
  <si>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</si>
  <si>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</si>
  <si>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</si>
  <si>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</si>
  <si>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</si>
  <si>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</si>
  <si>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</si>
  <si>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</si>
  <si>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</si>
  <si>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</si>
  <si>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</si>
  <si>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</si>
  <si>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</si>
  <si>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</si>
  <si>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</si>
  <si>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</si>
  <si>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</si>
  <si>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</si>
  <si>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</si>
  <si>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</si>
  <si>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</si>
  <si>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</si>
  <si>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</si>
  <si>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</si>
  <si>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</si>
  <si>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</si>
  <si>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</si>
  <si>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</si>
  <si>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</si>
  <si>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</si>
  <si>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</si>
  <si>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</si>
  <si>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</si>
  <si>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</si>
  <si>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</si>
  <si>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</si>
  <si>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</si>
  <si>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</si>
  <si>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</si>
  <si>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</si>
  <si>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</si>
  <si>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</si>
  <si>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</si>
  <si>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</si>
  <si>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</si>
  <si>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</si>
  <si>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</si>
  <si>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</si>
  <si>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</si>
  <si>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</si>
  <si>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</si>
  <si>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</si>
  <si>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</si>
  <si>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</si>
  <si>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</si>
  <si>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</si>
  <si>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</si>
  <si>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</si>
  <si>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</si>
  <si>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</si>
  <si>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</si>
  <si>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</si>
  <si>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</si>
  <si>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</si>
  <si>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</si>
  <si>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</si>
  <si>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</si>
  <si>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</si>
  <si>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</si>
  <si>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</si>
  <si>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</si>
  <si>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</si>
  <si>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</si>
  <si>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</si>
  <si>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</si>
  <si>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</si>
  <si>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</si>
  <si>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</si>
  <si>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</si>
  <si>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</si>
  <si>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</si>
  <si>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</si>
  <si>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</si>
  <si>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</si>
  <si>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</si>
  <si>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</si>
  <si>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</si>
  <si>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</si>
  <si>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</si>
  <si>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</si>
  <si>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</si>
  <si>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</si>
  <si>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</si>
  <si>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</si>
  <si>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</si>
  <si>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</si>
  <si>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</si>
  <si>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</si>
  <si>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</si>
  <si>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</si>
  <si>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</si>
  <si>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</si>
  <si>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</si>
  <si>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</si>
  <si>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</si>
  <si>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</si>
  <si>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</si>
  <si>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</si>
  <si>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</si>
  <si>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</si>
  <si>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</si>
  <si>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</si>
  <si>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</si>
  <si>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</si>
  <si>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</si>
  <si>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</si>
  <si>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</si>
  <si>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</si>
  <si>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</si>
  <si>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</si>
  <si>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</si>
  <si>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</si>
  <si>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</si>
  <si>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</si>
  <si>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</si>
  <si>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</si>
  <si>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</si>
  <si>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</si>
  <si>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</si>
  <si>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</si>
  <si>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</si>
  <si>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</si>
  <si>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</si>
  <si>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</si>
  <si>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</si>
  <si>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</si>
  <si>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</si>
  <si>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</si>
  <si>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</si>
  <si>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</si>
  <si>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</si>
  <si>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</si>
  <si>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</si>
  <si>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</si>
  <si>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</si>
  <si>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</si>
  <si>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</si>
  <si>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</si>
  <si>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</si>
  <si>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</si>
  <si>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</si>
  <si>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</si>
  <si>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</si>
  <si>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</si>
  <si>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</si>
  <si>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</si>
  <si>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</si>
  <si>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</si>
  <si>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</si>
  <si>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</si>
  <si>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</si>
  <si>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</si>
  <si>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</si>
  <si>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</si>
  <si>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</si>
  <si>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</si>
  <si>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</si>
  <si>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</si>
  <si>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</si>
  <si>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</si>
  <si>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</si>
  <si>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</si>
  <si>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</si>
  <si>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</si>
  <si>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</si>
  <si>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</si>
  <si>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</si>
  <si>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</si>
  <si>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</si>
  <si>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</si>
  <si>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</si>
  <si>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</si>
  <si>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</si>
  <si>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</si>
  <si>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</si>
  <si>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</si>
  <si>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</si>
  <si>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</si>
  <si>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</si>
  <si>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</si>
  <si>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</si>
  <si>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</si>
  <si>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</si>
  <si>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</si>
  <si>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</si>
  <si>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</si>
  <si>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</si>
  <si>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</si>
  <si>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</si>
  <si>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</si>
  <si>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</si>
  <si>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</si>
  <si>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</si>
  <si>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</si>
  <si>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</si>
  <si>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</si>
  <si>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</si>
  <si>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</si>
  <si>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</si>
  <si>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</si>
  <si>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</si>
  <si>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</si>
  <si>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</si>
  <si>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</si>
  <si>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</si>
  <si>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</si>
  <si>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</si>
  <si>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</si>
  <si>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</si>
  <si>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</si>
  <si>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</si>
  <si>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</si>
  <si>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</si>
  <si>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</si>
  <si>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</si>
  <si>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</si>
  <si>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</si>
  <si>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</si>
  <si>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</si>
  <si>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</si>
  <si>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</si>
  <si>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</si>
  <si>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</si>
  <si>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</si>
  <si>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</si>
  <si>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</si>
  <si>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</si>
  <si>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</si>
  <si>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</si>
  <si>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</si>
  <si>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</si>
  <si>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</si>
  <si>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</si>
  <si>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</si>
  <si>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</si>
  <si>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</si>
  <si>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</si>
  <si>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</si>
  <si>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</si>
  <si>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</si>
  <si>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</si>
  <si>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</si>
  <si>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</si>
  <si>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</si>
  <si>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</si>
  <si>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</si>
  <si>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</si>
  <si>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</si>
  <si>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</si>
  <si>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</si>
  <si>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</si>
  <si>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</si>
  <si>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</si>
  <si>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</si>
  <si>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</si>
  <si>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</si>
  <si>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</si>
  <si>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</si>
  <si>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</si>
  <si>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</si>
  <si>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</si>
  <si>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</si>
  <si>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</si>
  <si>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</si>
  <si>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</si>
  <si>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</si>
  <si>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</si>
  <si>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</si>
  <si>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</si>
  <si>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</si>
  <si>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</si>
  <si>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</si>
  <si>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</si>
  <si>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</si>
  <si>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</si>
  <si>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</si>
  <si>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</si>
  <si>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</si>
  <si>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</si>
  <si>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</si>
  <si>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</si>
  <si>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</si>
  <si>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</si>
  <si>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</si>
  <si>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</si>
  <si>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</si>
  <si>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</si>
  <si>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</si>
  <si>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</si>
  <si>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</si>
  <si>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</si>
  <si>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</si>
  <si>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</si>
  <si>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</si>
  <si>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</si>
  <si>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</si>
  <si>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</si>
  <si>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</si>
  <si>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</si>
  <si>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</si>
  <si>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</si>
  <si>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</si>
  <si>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</si>
  <si>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</si>
  <si>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</si>
  <si>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</si>
  <si>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</si>
  <si>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</si>
  <si>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</si>
  <si>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</si>
  <si>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</si>
  <si>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</si>
  <si>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</si>
  <si>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</si>
  <si>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</si>
  <si>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</si>
  <si>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</si>
  <si>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</si>
  <si>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</si>
  <si>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</si>
  <si>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</si>
  <si>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</si>
  <si>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</si>
  <si>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</si>
  <si>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</si>
  <si>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</si>
  <si>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</si>
  <si>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</si>
  <si>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</si>
  <si>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</si>
  <si>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</si>
  <si>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</si>
  <si>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</si>
  <si>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</si>
  <si>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</si>
  <si>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</si>
  <si>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</si>
  <si>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</si>
  <si>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</si>
  <si>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</si>
  <si>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</si>
  <si>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</si>
  <si>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</si>
  <si>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</si>
  <si>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</si>
  <si>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</si>
  <si>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</si>
  <si>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</si>
  <si>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</si>
  <si>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</si>
  <si>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</si>
  <si>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</si>
  <si>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</si>
  <si>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</si>
  <si>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</si>
  <si>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</si>
  <si>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</si>
  <si>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</si>
  <si>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</si>
  <si>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</si>
  <si>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</si>
  <si>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</si>
  <si>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</si>
  <si>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</si>
  <si>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</si>
  <si>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</si>
  <si>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</si>
  <si>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</si>
  <si>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</si>
  <si>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</si>
  <si>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</si>
  <si>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</si>
  <si>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</si>
  <si>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</si>
  <si>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</si>
  <si>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</si>
  <si>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</si>
  <si>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</si>
  <si>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</si>
  <si>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</si>
  <si>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</si>
  <si>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</si>
  <si>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</si>
  <si>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</si>
  <si>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</si>
  <si>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</si>
  <si>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</si>
  <si>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</si>
  <si>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</si>
  <si>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</si>
  <si>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</si>
  <si>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</si>
  <si>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</si>
  <si>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</si>
  <si>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</si>
  <si>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</si>
  <si>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</si>
  <si>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</si>
  <si>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</si>
  <si>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</si>
  <si>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</si>
  <si>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</si>
  <si>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</si>
  <si>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</si>
  <si>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</si>
  <si>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</si>
  <si>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</si>
  <si>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</si>
  <si>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</si>
  <si>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</si>
  <si>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</si>
  <si>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</si>
  <si>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</si>
  <si>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</si>
  <si>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</si>
  <si>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</si>
  <si>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</si>
  <si>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</si>
  <si>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</si>
  <si>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</si>
  <si>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</si>
  <si>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</si>
  <si>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</si>
  <si>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</si>
  <si>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</si>
  <si>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</si>
  <si>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</si>
  <si>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</si>
  <si>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</si>
  <si>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</si>
  <si>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</si>
  <si>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</si>
  <si>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</si>
  <si>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</si>
  <si>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</si>
  <si>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</si>
  <si>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</si>
  <si>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</si>
  <si>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</si>
  <si>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</si>
  <si>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</si>
  <si>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</si>
  <si>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</si>
  <si>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</si>
  <si>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</si>
  <si>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</si>
  <si>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</si>
  <si>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</si>
  <si>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</si>
  <si>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</si>
  <si>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</si>
  <si>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</si>
  <si>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</si>
  <si>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</si>
  <si>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</si>
  <si>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</si>
  <si>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</si>
  <si>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</si>
  <si>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</si>
  <si>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</si>
  <si>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</si>
  <si>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</si>
  <si>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</si>
  <si>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</si>
  <si>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</si>
  <si>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</si>
  <si>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</si>
  <si>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</si>
  <si>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</si>
  <si>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</si>
  <si>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</si>
  <si>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</si>
  <si>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</si>
  <si>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</si>
  <si>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</si>
  <si>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</si>
  <si>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</si>
  <si>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</si>
  <si>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</si>
  <si>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</si>
  <si>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</si>
  <si>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</si>
  <si>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</si>
  <si>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</si>
  <si>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</si>
  <si>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</si>
  <si>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</si>
  <si>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</si>
  <si>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</si>
  <si>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</si>
  <si>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</si>
  <si>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</si>
  <si>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</si>
  <si>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</si>
  <si>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</si>
  <si>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</si>
  <si>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</si>
  <si>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</si>
  <si>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</si>
  <si>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</si>
  <si>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</si>
  <si>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</si>
  <si>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</si>
  <si>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</si>
  <si>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</si>
  <si>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</si>
  <si>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</si>
  <si>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</si>
  <si>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</si>
  <si>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</si>
  <si>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</si>
  <si>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</si>
  <si>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</si>
  <si>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</si>
  <si>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</si>
  <si>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</si>
  <si>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</si>
  <si>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</si>
  <si>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</si>
  <si>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</si>
  <si>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</si>
  <si>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</si>
  <si>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</si>
  <si>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</si>
  <si>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</si>
  <si>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</si>
  <si>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</si>
  <si>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</si>
  <si>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</si>
  <si>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</si>
  <si>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</si>
  <si>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</si>
  <si>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</si>
  <si>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</si>
  <si>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</si>
  <si>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</si>
  <si>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</si>
  <si>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</si>
  <si>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</si>
  <si>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</si>
  <si>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</si>
  <si>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</si>
  <si>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</si>
  <si>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</si>
  <si>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</si>
  <si>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</si>
  <si>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</si>
  <si>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</si>
  <si>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</si>
  <si>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</si>
  <si>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</si>
  <si>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</si>
  <si>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</si>
  <si>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</si>
  <si>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</si>
  <si>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</si>
  <si>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</si>
  <si>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</si>
  <si>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</si>
  <si>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</si>
  <si>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</si>
  <si>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</si>
  <si>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</si>
  <si>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</si>
  <si>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</si>
  <si>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</si>
  <si>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</si>
  <si>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</si>
  <si>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</si>
  <si>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</si>
  <si>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</si>
  <si>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</si>
  <si>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</si>
  <si>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</si>
  <si>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</si>
  <si>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</si>
  <si>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</si>
  <si>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</si>
  <si>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</si>
  <si>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</si>
  <si>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</si>
  <si>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</si>
  <si>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</si>
  <si>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</si>
  <si>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</si>
  <si>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</si>
  <si>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</si>
  <si>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</si>
  <si>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</si>
  <si>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</si>
  <si>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</si>
  <si>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</si>
  <si>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</si>
  <si>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</si>
  <si>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</si>
  <si>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</si>
  <si>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</si>
  <si>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</si>
  <si>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</si>
  <si>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</si>
  <si>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</si>
  <si>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</si>
  <si>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</si>
  <si>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</si>
  <si>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</si>
  <si>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</si>
  <si>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</si>
  <si>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</si>
  <si>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</si>
  <si>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</si>
  <si>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</si>
  <si>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</si>
  <si>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</si>
  <si>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</si>
  <si>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</si>
  <si>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</si>
  <si>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</si>
  <si>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</si>
  <si>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</si>
  <si>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</si>
  <si>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</si>
  <si>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</si>
  <si>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</si>
  <si>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</si>
  <si>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</si>
  <si>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</si>
  <si>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</si>
  <si>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</si>
  <si>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</si>
  <si>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</si>
  <si>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</si>
  <si>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</si>
  <si>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</si>
  <si>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</si>
  <si>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</si>
  <si>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</si>
  <si>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</si>
  <si>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</si>
  <si>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</si>
  <si>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</si>
  <si>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</si>
  <si>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</si>
  <si>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</si>
  <si>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</si>
  <si>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</si>
  <si>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</si>
  <si>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</si>
  <si>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</si>
  <si>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</si>
  <si>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</si>
  <si>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</si>
  <si>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</si>
  <si>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</si>
  <si>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</si>
  <si>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</si>
  <si>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</si>
  <si>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</si>
  <si>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</si>
  <si>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</si>
  <si>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</si>
  <si>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</si>
  <si>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</si>
  <si>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</si>
  <si>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</si>
  <si>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</si>
  <si>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</si>
  <si>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</si>
  <si>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</si>
  <si>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</si>
  <si>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</si>
  <si>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</si>
  <si>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</si>
  <si>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</si>
  <si>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</si>
  <si>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</si>
  <si>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</si>
  <si>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</si>
  <si>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</si>
  <si>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</si>
  <si>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</si>
  <si>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</si>
  <si>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</si>
  <si>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</si>
  <si>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</si>
  <si>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</si>
  <si>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</si>
  <si>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</si>
  <si>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</si>
  <si>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</si>
  <si>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</si>
  <si>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</si>
  <si>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</si>
  <si>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</si>
  <si>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</si>
  <si>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</si>
  <si>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</si>
  <si>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</si>
  <si>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</si>
  <si>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</si>
  <si>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</si>
  <si>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</si>
  <si>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</si>
  <si>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</si>
  <si>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</si>
  <si>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</si>
  <si>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</si>
  <si>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</si>
  <si>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</si>
  <si>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</si>
  <si>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</si>
  <si>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</si>
  <si>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</si>
  <si>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</si>
  <si>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</si>
  <si>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</si>
  <si>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</si>
  <si>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</si>
  <si>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</si>
  <si>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</si>
  <si>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</si>
  <si>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</si>
  <si>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</si>
  <si>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</si>
  <si>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</si>
  <si>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</si>
  <si>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</si>
  <si>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</si>
  <si>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</si>
  <si>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</si>
  <si>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</si>
  <si>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</si>
  <si>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</si>
  <si>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</si>
  <si>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</si>
  <si>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</si>
  <si>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</si>
  <si>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</si>
  <si>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</si>
  <si>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</si>
  <si>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</si>
  <si>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</si>
  <si>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</si>
  <si>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</si>
  <si>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</si>
  <si>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</si>
  <si>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</si>
  <si>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</si>
  <si>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</si>
  <si>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</si>
  <si>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</si>
  <si>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</si>
  <si>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</si>
  <si>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</si>
  <si>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</si>
  <si>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</si>
  <si>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</si>
  <si>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</si>
  <si>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</si>
  <si>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</si>
  <si>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</si>
  <si>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</si>
  <si>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</si>
  <si>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</si>
  <si>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</si>
  <si>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</si>
  <si>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</si>
  <si>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</si>
  <si>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</si>
  <si>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</si>
  <si>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</si>
  <si>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</si>
  <si>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</si>
  <si>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</si>
  <si>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</si>
  <si>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</si>
  <si>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</si>
  <si>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</si>
  <si>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</si>
  <si>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</si>
  <si>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</si>
  <si>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</si>
  <si>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</si>
  <si>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</si>
  <si>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</si>
  <si>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</si>
  <si>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</si>
  <si>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</si>
  <si>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</si>
  <si>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</si>
  <si>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</si>
  <si>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</si>
  <si>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</si>
  <si>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</si>
  <si>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</si>
  <si>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</si>
  <si>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</si>
  <si>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</si>
  <si>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</si>
  <si>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</si>
  <si>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</si>
  <si>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</si>
  <si>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</si>
  <si>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</si>
  <si>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</si>
  <si>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</si>
  <si>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</si>
  <si>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</si>
  <si>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</si>
  <si>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</si>
  <si>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</si>
  <si>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</si>
  <si>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</si>
  <si>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</si>
  <si>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</si>
  <si>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</si>
  <si>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</si>
  <si>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</si>
  <si>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</si>
  <si>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</si>
  <si>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</si>
  <si>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</si>
  <si>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</si>
  <si>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</si>
  <si>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</si>
  <si>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</si>
  <si>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</si>
  <si>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</si>
  <si>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</si>
  <si>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</si>
  <si>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</si>
  <si>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</si>
  <si>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</si>
  <si>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</si>
  <si>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</si>
  <si>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</si>
  <si>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</si>
  <si>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</si>
  <si>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</si>
  <si>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</si>
  <si>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</si>
  <si>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</si>
  <si>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</si>
  <si>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</si>
  <si>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</si>
  <si>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</si>
  <si>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</si>
  <si>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</si>
  <si>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</si>
  <si>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</si>
  <si>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</si>
  <si>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</si>
  <si>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</si>
  <si>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</si>
  <si>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</si>
  <si>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</si>
  <si>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</si>
  <si>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</si>
  <si>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</si>
  <si>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</si>
  <si>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</si>
  <si>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</si>
  <si>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</si>
  <si>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</si>
  <si>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</si>
  <si>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</si>
  <si>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</si>
  <si>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</si>
  <si>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</si>
  <si>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</si>
  <si>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</si>
  <si>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</si>
  <si>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</si>
  <si>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</si>
  <si>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</si>
  <si>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</si>
  <si>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</si>
  <si>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</si>
  <si>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</si>
  <si>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</si>
  <si>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</si>
  <si>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</si>
  <si>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</si>
  <si>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</si>
  <si>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</si>
  <si>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</si>
  <si>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</si>
  <si>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</si>
  <si>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</si>
  <si>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</si>
  <si>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</si>
  <si>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</si>
  <si>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</si>
  <si>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</si>
  <si>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</si>
  <si>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</si>
  <si>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</si>
  <si>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</si>
  <si>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</si>
  <si>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</si>
  <si>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</si>
  <si>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</si>
  <si>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</si>
  <si>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</si>
  <si>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</si>
  <si>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</si>
  <si>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</si>
  <si>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</si>
  <si>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</si>
  <si>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</si>
  <si>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</si>
  <si>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</si>
  <si>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</si>
  <si>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</si>
  <si>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</si>
  <si>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</si>
  <si>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</si>
  <si>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</si>
  <si>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</si>
  <si>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</si>
  <si>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</si>
  <si>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</si>
  <si>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</si>
  <si>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</si>
  <si>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</si>
  <si>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</si>
  <si>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</si>
  <si>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</si>
  <si>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</si>
  <si>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</si>
  <si>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</si>
  <si>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</si>
  <si>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</si>
  <si>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</si>
  <si>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</si>
  <si>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</si>
  <si>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</si>
  <si>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</si>
  <si>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</si>
  <si>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</si>
  <si>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</si>
  <si>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</si>
  <si>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</si>
  <si>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</si>
  <si>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</si>
  <si>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</si>
  <si>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</si>
  <si>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</si>
  <si>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</si>
  <si>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</si>
  <si>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</si>
  <si>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</si>
  <si>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</si>
  <si>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</si>
  <si>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</si>
  <si>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</si>
  <si>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</si>
  <si>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</si>
  <si>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</si>
  <si>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</si>
  <si>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</si>
  <si>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</si>
  <si>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</si>
  <si>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</si>
  <si>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</si>
  <si>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</si>
  <si>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</si>
  <si>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</si>
  <si>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</si>
  <si>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</si>
  <si>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</si>
  <si>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</si>
  <si>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</si>
  <si>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</si>
  <si>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</si>
  <si>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</si>
  <si>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</si>
  <si>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</si>
  <si>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</si>
  <si>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</si>
  <si>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</si>
  <si>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</si>
  <si>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</si>
  <si>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</si>
  <si>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</si>
  <si>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</si>
  <si>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</si>
  <si>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</si>
  <si>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</si>
  <si>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</si>
  <si>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</si>
  <si>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</si>
  <si>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</si>
  <si>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</si>
  <si>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</si>
  <si>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</si>
  <si>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</si>
  <si>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</si>
  <si>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</si>
  <si>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</si>
  <si>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</si>
  <si>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</si>
  <si>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</si>
  <si>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</si>
  <si>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</si>
  <si>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</si>
  <si>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</si>
  <si>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</si>
  <si>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</si>
  <si>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</si>
  <si>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</si>
  <si>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</si>
  <si>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</si>
  <si>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</si>
  <si>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</si>
  <si>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</si>
  <si>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</si>
  <si>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</si>
  <si>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</si>
  <si>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</si>
  <si>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</si>
  <si>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</si>
  <si>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</si>
  <si>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</si>
  <si>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</si>
  <si>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</si>
  <si>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</si>
  <si>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</si>
  <si>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</si>
  <si>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</si>
  <si>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</si>
  <si>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</si>
  <si>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</si>
  <si>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</si>
  <si>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</si>
  <si>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</si>
  <si>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</si>
  <si>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</si>
  <si>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</si>
  <si>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</si>
  <si>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</si>
  <si>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</si>
  <si>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</si>
  <si>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</si>
  <si>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</si>
  <si>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</si>
  <si>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</si>
  <si>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</si>
  <si>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</si>
  <si>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</si>
  <si>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</si>
  <si>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</si>
  <si>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</si>
  <si>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</si>
  <si>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</si>
  <si>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</si>
  <si>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</si>
  <si>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</si>
  <si>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</si>
  <si>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</si>
  <si>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</si>
  <si>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</si>
  <si>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</si>
  <si>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</si>
  <si>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</si>
  <si>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</si>
  <si>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</si>
  <si>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</si>
  <si>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</si>
  <si>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</si>
  <si>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</si>
  <si>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</si>
  <si>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</si>
  <si>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</si>
  <si>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</si>
  <si>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</si>
  <si>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</si>
  <si>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</si>
  <si>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</si>
  <si>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</si>
  <si>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</si>
  <si>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</si>
  <si>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</si>
  <si>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</si>
  <si>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</si>
  <si>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</si>
  <si>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</si>
  <si>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</si>
  <si>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</si>
  <si>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</si>
  <si>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</si>
  <si>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</si>
  <si>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</si>
  <si>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</si>
  <si>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</si>
  <si>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</si>
  <si>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</si>
  <si>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</si>
  <si>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</si>
  <si>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</si>
  <si>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</si>
  <si>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</si>
  <si>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</si>
  <si>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</si>
  <si>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</si>
  <si>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</si>
  <si>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</si>
  <si>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</si>
  <si>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</si>
  <si>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</si>
  <si>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</si>
  <si>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</si>
  <si>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</si>
  <si>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</si>
  <si>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</si>
  <si>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</si>
  <si>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</si>
  <si>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</si>
  <si>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</si>
  <si>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</si>
  <si>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</si>
  <si>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</si>
  <si>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</si>
  <si>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</si>
  <si>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</si>
  <si>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</si>
  <si>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</si>
  <si>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</si>
  <si>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</si>
  <si>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</si>
  <si>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</si>
  <si>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</si>
  <si>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</si>
  <si>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</si>
  <si>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</si>
  <si>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</si>
  <si>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</si>
  <si>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</si>
  <si>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</si>
  <si>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</si>
  <si>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</si>
  <si>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</si>
  <si>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</si>
  <si>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</si>
  <si>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</si>
  <si>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</si>
  <si>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</si>
  <si>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</si>
  <si>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</si>
  <si>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</si>
  <si>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</si>
  <si>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</si>
  <si>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</si>
  <si>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</si>
  <si>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</si>
  <si>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</si>
  <si>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</si>
  <si>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</si>
  <si>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</si>
  <si>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</si>
  <si>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</si>
  <si>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</si>
  <si>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</si>
  <si>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</si>
  <si>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</si>
  <si>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</si>
  <si>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</si>
  <si>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</si>
  <si>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</si>
  <si>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</si>
  <si>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</si>
  <si>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</si>
  <si>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</si>
  <si>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</si>
  <si>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</si>
  <si>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</si>
  <si>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</si>
  <si>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</si>
  <si>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</si>
  <si>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</si>
  <si>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</si>
  <si>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</si>
  <si>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</si>
  <si>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</si>
  <si>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</si>
  <si>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</si>
  <si>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</si>
  <si>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</si>
  <si>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</si>
  <si>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</si>
  <si>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</si>
  <si>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</si>
  <si>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</si>
  <si>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</si>
  <si>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</si>
  <si>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</si>
  <si>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</si>
  <si>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</si>
  <si>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</si>
  <si>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</si>
  <si>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</si>
  <si>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</si>
  <si>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</si>
  <si>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</si>
  <si>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</si>
  <si>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</si>
  <si>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</si>
  <si>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</si>
  <si>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</si>
  <si>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</si>
  <si>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</si>
  <si>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</si>
  <si>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</si>
  <si>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</si>
  <si>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</si>
  <si>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</si>
  <si>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</si>
  <si>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</si>
  <si>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</si>
  <si>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</si>
  <si>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</si>
  <si>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</si>
  <si>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</si>
  <si>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</si>
  <si>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</si>
  <si>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</si>
  <si>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</si>
  <si>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</si>
  <si>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</si>
  <si>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</si>
  <si>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</si>
  <si>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</si>
  <si>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</si>
  <si>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</si>
  <si>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</si>
  <si>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</si>
  <si>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</si>
  <si>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</si>
  <si>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</si>
  <si>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</si>
  <si>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</si>
  <si>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</si>
  <si>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</si>
  <si>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</si>
  <si>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</si>
  <si>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</si>
  <si>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</si>
  <si>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</si>
  <si>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</si>
  <si>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</si>
  <si>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</si>
  <si>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</si>
  <si>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</si>
  <si>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</si>
  <si>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</si>
  <si>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</si>
  <si>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</si>
  <si>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</si>
  <si>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</si>
  <si>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</si>
  <si>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</si>
  <si>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</si>
  <si>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</si>
  <si>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</si>
  <si>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</si>
  <si>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</si>
  <si>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</si>
  <si>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</si>
  <si>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</si>
  <si>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</si>
  <si>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</si>
  <si>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</si>
  <si>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</si>
  <si>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</si>
  <si>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</si>
  <si>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</si>
  <si>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</si>
  <si>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</si>
  <si>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</si>
  <si>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</si>
  <si>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</si>
  <si>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</si>
  <si>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</si>
  <si>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</si>
  <si>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</si>
  <si>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</si>
  <si>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</si>
  <si>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</si>
  <si>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</si>
  <si>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</si>
  <si>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</si>
  <si>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</si>
  <si>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</si>
  <si>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</si>
  <si>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</si>
  <si>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</si>
  <si>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</si>
  <si>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</si>
  <si>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</si>
  <si>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</si>
  <si>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</si>
  <si>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</si>
  <si>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</si>
  <si>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</si>
  <si>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</si>
  <si>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</si>
  <si>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</si>
  <si>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</si>
  <si>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</si>
  <si>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</si>
  <si>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</si>
  <si>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</si>
  <si>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</si>
  <si>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</si>
  <si>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</si>
  <si>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</si>
  <si>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</si>
  <si>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</si>
  <si>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</si>
  <si>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</si>
  <si>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</si>
  <si>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</si>
  <si>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</si>
  <si>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</si>
  <si>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</si>
  <si>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</si>
  <si>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</si>
  <si>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</si>
  <si>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</si>
  <si>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</si>
  <si>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</si>
  <si>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</si>
  <si>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</si>
  <si>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</si>
  <si>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</si>
  <si>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</si>
  <si>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</si>
  <si>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</si>
  <si>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</si>
  <si>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</si>
  <si>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</si>
  <si>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</si>
  <si>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</si>
  <si>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</si>
  <si>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</si>
  <si>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</si>
  <si>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</si>
  <si>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</si>
  <si>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</si>
  <si>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</si>
  <si>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</si>
  <si>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</si>
  <si>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</si>
  <si>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</si>
  <si>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</si>
  <si>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</si>
  <si>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</si>
  <si>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</si>
  <si>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</si>
  <si>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</si>
  <si>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</si>
  <si>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</si>
  <si>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</si>
  <si>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</si>
  <si>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</si>
  <si>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</si>
  <si>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</si>
  <si>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</si>
  <si>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</si>
  <si>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</si>
  <si>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</si>
  <si>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</si>
  <si>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</si>
  <si>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</si>
  <si>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</si>
  <si>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</si>
  <si>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</si>
  <si>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</si>
  <si>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</si>
  <si>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</si>
  <si>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</si>
  <si>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</si>
  <si>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</si>
  <si>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</si>
  <si>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</si>
  <si>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</si>
  <si>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</si>
  <si>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</si>
  <si>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</si>
  <si>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</si>
  <si>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</si>
  <si>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</si>
  <si>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</si>
  <si>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</si>
  <si>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</si>
  <si>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</si>
  <si>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</si>
  <si>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</si>
  <si>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</si>
  <si>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</si>
  <si>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</si>
  <si>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</si>
  <si>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</si>
  <si>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</si>
  <si>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</si>
  <si>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</si>
  <si>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</si>
  <si>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</si>
  <si>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</si>
  <si>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</si>
  <si>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</si>
  <si>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</si>
  <si>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</si>
  <si>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</si>
  <si>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</si>
  <si>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</si>
  <si>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</si>
  <si>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</si>
  <si>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</si>
  <si>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</si>
  <si>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</si>
  <si>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</si>
  <si>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</si>
  <si>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</si>
  <si>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</si>
  <si>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</si>
  <si>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</si>
  <si>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</si>
  <si>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</si>
  <si>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</si>
  <si>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</si>
  <si>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</si>
  <si>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</si>
  <si>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</si>
  <si>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</si>
  <si>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</si>
  <si>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</si>
  <si>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</si>
  <si>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</si>
  <si>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</si>
  <si>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</si>
  <si>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</si>
  <si>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</si>
  <si>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</si>
  <si>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</si>
  <si>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</si>
  <si>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</si>
  <si>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</si>
  <si>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</si>
  <si>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</si>
  <si>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</si>
  <si>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</si>
  <si>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</si>
  <si>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</si>
  <si>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</si>
  <si>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</si>
  <si>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</si>
  <si>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</si>
  <si>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</si>
  <si>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</si>
  <si>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</si>
  <si>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</si>
  <si>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</si>
  <si>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</si>
  <si>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</si>
  <si>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</si>
  <si>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</si>
  <si>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</si>
  <si>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</si>
  <si>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</si>
  <si>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</si>
  <si>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</si>
  <si>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</si>
  <si>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</si>
  <si>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</si>
  <si>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</si>
  <si>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</si>
  <si>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</si>
  <si>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</si>
  <si>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</si>
  <si>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</si>
  <si>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</si>
  <si>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</si>
  <si>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</si>
  <si>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</si>
  <si>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</si>
  <si>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</si>
  <si>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</si>
  <si>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</si>
  <si>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</si>
  <si>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</si>
  <si>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</si>
  <si>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</si>
  <si>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</si>
  <si>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</si>
  <si>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</si>
  <si>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</si>
  <si>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</si>
  <si>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</si>
  <si>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</si>
  <si>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</si>
  <si>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</si>
  <si>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</si>
  <si>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</si>
  <si>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</si>
  <si>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</si>
  <si>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</si>
  <si>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</si>
  <si>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</si>
  <si>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</si>
  <si>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</si>
  <si>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</si>
  <si>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</si>
  <si>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</si>
  <si>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</si>
  <si>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</si>
  <si>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</si>
  <si>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</si>
  <si>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</si>
  <si>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</si>
  <si>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</si>
  <si>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</si>
  <si>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</si>
  <si>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</si>
  <si>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</si>
  <si>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</si>
  <si>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</si>
  <si>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</si>
  <si>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</si>
  <si>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</si>
  <si>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</si>
  <si>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</si>
  <si>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</si>
  <si>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</si>
  <si>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</si>
  <si>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</si>
  <si>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</si>
  <si>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</si>
  <si>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</si>
  <si>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</si>
  <si>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</si>
  <si>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</si>
  <si>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</si>
  <si>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</si>
  <si>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</si>
  <si>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</si>
  <si>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</si>
  <si>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</si>
  <si>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</si>
  <si>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</si>
  <si>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</si>
  <si>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</si>
  <si>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</si>
  <si>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</si>
  <si>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</si>
  <si>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</si>
  <si>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</si>
  <si>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</si>
  <si>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</si>
  <si>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</si>
  <si>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</si>
  <si>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</si>
  <si>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</si>
  <si>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</si>
  <si>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</si>
  <si>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</si>
  <si>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</si>
  <si>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</si>
  <si>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</si>
  <si>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</si>
  <si>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</si>
  <si>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</si>
  <si>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</si>
  <si>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</si>
  <si>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</si>
  <si>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</si>
  <si>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</si>
  <si>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</si>
  <si>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</si>
  <si>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</si>
  <si>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</si>
  <si>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</si>
  <si>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</si>
  <si>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</si>
  <si>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</si>
  <si>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</si>
  <si>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</si>
  <si>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</si>
  <si>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</si>
  <si>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</si>
  <si>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</si>
  <si>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</si>
  <si>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</si>
  <si>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</si>
  <si>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</si>
  <si>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</si>
  <si>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</si>
  <si>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</si>
  <si>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</si>
  <si>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</si>
  <si>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</si>
  <si>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</si>
  <si>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</si>
  <si>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</si>
  <si>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</si>
  <si>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</si>
  <si>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</si>
  <si>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</si>
  <si>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</si>
  <si>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</si>
  <si>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</si>
  <si>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</si>
  <si>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</si>
  <si>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</si>
  <si>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</si>
  <si>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</si>
  <si>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</si>
  <si>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</si>
  <si>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</si>
  <si>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</si>
  <si>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</si>
  <si>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</si>
  <si>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</si>
  <si>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</si>
  <si>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</si>
  <si>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</si>
  <si>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</si>
  <si>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</si>
  <si>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</si>
  <si>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</si>
  <si>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</si>
  <si>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</si>
  <si>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</si>
  <si>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</si>
  <si>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</si>
  <si>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</si>
  <si>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</si>
  <si>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</si>
  <si>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</si>
  <si>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</si>
  <si>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</si>
  <si>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</si>
  <si>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</si>
  <si>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</si>
  <si>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</si>
  <si>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</si>
  <si>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</si>
  <si>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</si>
  <si>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</si>
  <si>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</si>
  <si>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</si>
  <si>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</si>
  <si>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</si>
  <si>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</si>
  <si>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</si>
  <si>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</si>
  <si>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</si>
  <si>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</si>
  <si>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</si>
  <si>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</si>
  <si>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</si>
  <si>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</si>
  <si>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</si>
  <si>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</si>
  <si>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</si>
  <si>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</si>
  <si>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</si>
  <si>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</si>
  <si>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</si>
  <si>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</si>
  <si>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</si>
  <si>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</si>
  <si>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</si>
  <si>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</si>
  <si>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</si>
  <si>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</si>
  <si>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</si>
  <si>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</si>
  <si>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</si>
  <si>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</si>
  <si>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</si>
  <si>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</si>
  <si>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</si>
  <si>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</si>
  <si>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</si>
  <si>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</si>
  <si>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</si>
  <si>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</si>
  <si>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</si>
  <si>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</si>
  <si>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</si>
  <si>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</si>
  <si>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</si>
  <si>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</si>
  <si>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</si>
  <si>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</si>
  <si>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</si>
  <si>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</si>
  <si>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</si>
  <si>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</si>
  <si>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</si>
  <si>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</si>
  <si>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</si>
  <si>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</si>
  <si>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</si>
  <si>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</si>
  <si>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</si>
  <si>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</si>
  <si>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</si>
  <si>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</si>
  <si>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</si>
  <si>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</si>
  <si>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</si>
  <si>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</si>
  <si>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</si>
  <si>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</si>
  <si>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</si>
  <si>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</si>
  <si>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</si>
  <si>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</si>
  <si>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</si>
  <si>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</si>
  <si>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</si>
  <si>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</si>
  <si>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</si>
  <si>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</si>
  <si>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</si>
  <si>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</si>
  <si>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</si>
  <si>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</si>
  <si>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</si>
  <si>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</si>
  <si>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</si>
  <si>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</si>
  <si>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</si>
  <si>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</si>
  <si>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</si>
  <si>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</si>
  <si>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</si>
  <si>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</si>
  <si>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</si>
  <si>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</si>
  <si>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</si>
  <si>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</si>
  <si>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</si>
  <si>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</si>
  <si>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</si>
  <si>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</si>
  <si>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</si>
  <si>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</si>
  <si>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</si>
  <si>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</si>
  <si>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</si>
  <si>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</si>
  <si>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</si>
  <si>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</si>
  <si>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</si>
  <si>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</si>
  <si>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</si>
  <si>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</si>
  <si>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</si>
  <si>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</si>
  <si>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</si>
  <si>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</si>
  <si>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</si>
  <si>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</si>
  <si>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</si>
  <si>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</si>
  <si>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</si>
  <si>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</si>
  <si>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</si>
  <si>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</si>
  <si>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</si>
  <si>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</si>
  <si>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</si>
  <si>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</si>
  <si>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</si>
  <si>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</si>
  <si>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</si>
  <si>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</si>
  <si>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</si>
  <si>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</si>
  <si>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</si>
  <si>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</si>
  <si>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</si>
  <si>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</si>
  <si>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</si>
  <si>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</si>
  <si>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</si>
  <si>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</si>
  <si>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</si>
  <si>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</si>
  <si>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</si>
  <si>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</si>
  <si>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</si>
  <si>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</si>
  <si>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</si>
  <si>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</si>
  <si>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</si>
  <si>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</si>
  <si>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</si>
  <si>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</si>
  <si>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</si>
  <si>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</si>
  <si>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</si>
  <si>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</si>
  <si>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</si>
  <si>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</si>
  <si>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</si>
  <si>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</si>
  <si>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</si>
  <si>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</si>
  <si>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</si>
  <si>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</si>
  <si>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</si>
  <si>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</si>
  <si>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</si>
  <si>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</si>
  <si>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</si>
  <si>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</si>
  <si>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</si>
  <si>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</si>
  <si>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</si>
  <si>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</si>
  <si>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</si>
  <si>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</si>
  <si>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</si>
  <si>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</si>
  <si>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</si>
  <si>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</si>
  <si>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</si>
  <si>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</si>
  <si>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</si>
  <si>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</si>
  <si>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</si>
  <si>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</si>
  <si>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</si>
  <si>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</si>
  <si>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</si>
  <si>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</si>
  <si>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</si>
  <si>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</si>
  <si>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</si>
  <si>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</si>
  <si>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</si>
  <si>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</si>
  <si>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</si>
  <si>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</si>
  <si>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</si>
  <si>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</si>
  <si>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</si>
  <si>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</si>
  <si>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</si>
  <si>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</si>
  <si>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</si>
  <si>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</si>
  <si>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</si>
  <si>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</si>
  <si>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</si>
  <si>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</si>
  <si>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</si>
  <si>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</si>
  <si>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</si>
  <si>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</si>
  <si>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</si>
  <si>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</si>
  <si>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</si>
  <si>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</si>
  <si>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</si>
  <si>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</si>
  <si>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</si>
  <si>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</si>
  <si>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</si>
  <si>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</si>
  <si>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</si>
  <si>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</si>
  <si>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</si>
  <si>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</si>
  <si>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</si>
  <si>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</si>
  <si>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</si>
  <si>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</si>
  <si>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</si>
  <si>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</si>
  <si>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</si>
  <si>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</si>
  <si>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</si>
  <si>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</si>
  <si>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</si>
  <si>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</si>
  <si>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</si>
  <si>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</si>
  <si>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</si>
  <si>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</si>
  <si>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</si>
  <si>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</si>
  <si>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</si>
  <si>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</si>
  <si>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</si>
  <si>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</si>
  <si>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</si>
  <si>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</si>
  <si>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</si>
  <si>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</si>
  <si>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</si>
  <si>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</si>
  <si>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</si>
  <si>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</si>
  <si>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</si>
  <si>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</si>
  <si>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</si>
  <si>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</si>
  <si>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</si>
  <si>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</si>
  <si>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</si>
  <si>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</si>
  <si>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</si>
  <si>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</si>
  <si>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</si>
  <si>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</si>
  <si>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</si>
  <si>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</si>
  <si>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</si>
  <si>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</si>
  <si>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</si>
  <si>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</si>
  <si>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</si>
  <si>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</si>
  <si>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</si>
  <si>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</si>
  <si>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</si>
  <si>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</si>
  <si>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</si>
  <si>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</si>
  <si>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</si>
  <si>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</si>
  <si>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</si>
  <si>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</si>
  <si>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</si>
  <si>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</si>
  <si>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</si>
  <si>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</si>
  <si>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</si>
  <si>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</si>
  <si>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</si>
  <si>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</si>
  <si>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</si>
  <si>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</si>
  <si>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</si>
  <si>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</si>
  <si>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</si>
  <si>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</si>
  <si>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</si>
  <si>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</si>
  <si>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</si>
  <si>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</si>
  <si>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</si>
  <si>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</si>
  <si>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</si>
  <si>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</si>
  <si>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</si>
  <si>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</si>
  <si>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</si>
  <si>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</si>
  <si>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</si>
  <si>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</si>
  <si>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</si>
  <si>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</si>
  <si>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</si>
  <si>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</si>
  <si>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</si>
  <si>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</si>
  <si>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</si>
  <si>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</si>
  <si>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</si>
  <si>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</si>
  <si>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</si>
  <si>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</si>
  <si>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</si>
  <si>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</si>
  <si>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</si>
  <si>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</si>
  <si>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</si>
  <si>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</si>
  <si>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</si>
  <si>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</si>
  <si>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</si>
  <si>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</si>
  <si>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</si>
  <si>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</si>
  <si>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</si>
  <si>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</si>
  <si>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</si>
  <si>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</si>
  <si>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</si>
  <si>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</si>
  <si>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</si>
  <si>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</si>
  <si>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</si>
  <si>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</si>
  <si>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</si>
  <si>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</si>
  <si>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</si>
  <si>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</si>
  <si>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</si>
  <si>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</si>
  <si>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</si>
  <si>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</si>
  <si>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</si>
  <si>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</si>
  <si>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</si>
  <si>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</si>
  <si>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</si>
  <si>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</si>
  <si>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</si>
  <si>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</si>
  <si>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</si>
  <si>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</si>
  <si>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</si>
  <si>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</si>
  <si>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</si>
  <si>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</si>
  <si>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</si>
  <si>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</si>
  <si>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</si>
  <si>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</si>
  <si>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</si>
  <si>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</si>
  <si>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</si>
  <si>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</si>
  <si>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</si>
  <si>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</si>
  <si>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</si>
  <si>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</si>
  <si>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</si>
  <si>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</si>
  <si>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</si>
  <si>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</si>
  <si>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</si>
  <si>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</si>
  <si>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</si>
  <si>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</si>
  <si>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</si>
  <si>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</si>
  <si>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</si>
  <si>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</si>
  <si>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</si>
  <si>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</si>
  <si>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</si>
  <si>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</si>
  <si>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</si>
  <si>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</si>
  <si>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</si>
  <si>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</si>
  <si>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</si>
  <si>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</si>
  <si>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</si>
  <si>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</si>
  <si>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</si>
  <si>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</si>
  <si>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</si>
  <si>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</si>
  <si>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</si>
  <si>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</si>
  <si>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</si>
  <si>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</si>
  <si>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</si>
  <si>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</si>
  <si>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</si>
  <si>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</si>
  <si>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</si>
  <si>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</si>
  <si>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</si>
  <si>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</si>
  <si>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</si>
  <si>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</si>
  <si>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</si>
  <si>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</si>
  <si>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</si>
  <si>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</si>
  <si>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</si>
  <si>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</si>
  <si>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</si>
  <si>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</si>
  <si>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</si>
  <si>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</si>
  <si>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</si>
  <si>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</si>
  <si>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</si>
  <si>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</si>
  <si>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</si>
  <si>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</si>
  <si>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</si>
  <si>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</si>
  <si>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</si>
  <si>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</si>
  <si>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</si>
  <si>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</si>
  <si>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</si>
  <si>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</si>
  <si>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</si>
  <si>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</si>
  <si>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</si>
  <si>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</si>
  <si>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</si>
  <si>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</si>
  <si>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</si>
  <si>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</si>
  <si>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</si>
  <si>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</si>
  <si>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</si>
  <si>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</si>
  <si>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</si>
  <si>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</si>
  <si>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</si>
  <si>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</si>
  <si>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</si>
  <si>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</si>
  <si>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</si>
  <si>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</si>
  <si>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</si>
  <si>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</si>
  <si>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</si>
  <si>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</si>
  <si>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</si>
  <si>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</si>
  <si>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</si>
  <si>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</si>
  <si>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</si>
  <si>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</si>
  <si>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</si>
  <si>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</si>
  <si>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</si>
  <si>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</si>
  <si>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</si>
  <si>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</si>
  <si>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</si>
  <si>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</si>
  <si>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</si>
  <si>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</si>
  <si>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</si>
  <si>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</si>
  <si>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</si>
  <si>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</si>
  <si>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</si>
  <si>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</si>
  <si>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</si>
  <si>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</si>
  <si>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</si>
  <si>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</si>
  <si>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</si>
  <si>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</si>
  <si>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</si>
  <si>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</si>
  <si>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</si>
  <si>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</si>
  <si>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</si>
  <si>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</si>
  <si>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</si>
  <si>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</si>
  <si>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</si>
  <si>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</si>
  <si>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</si>
  <si>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</si>
  <si>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</si>
  <si>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</si>
  <si>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</si>
  <si>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</si>
  <si>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</si>
  <si>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</si>
  <si>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</si>
  <si>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</si>
  <si>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</si>
  <si>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</si>
  <si>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</si>
  <si>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</si>
  <si>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</si>
  <si>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</si>
  <si>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</si>
  <si>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</si>
  <si>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</si>
  <si>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</si>
  <si>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</si>
  <si>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</si>
  <si>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</si>
  <si>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</si>
  <si>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</si>
  <si>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</si>
  <si>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</si>
  <si>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</si>
  <si>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</si>
  <si>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</si>
  <si>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</si>
  <si>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</si>
  <si>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</si>
  <si>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</si>
  <si>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</si>
  <si>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</si>
  <si>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</si>
  <si>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</si>
  <si>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</si>
  <si>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</si>
  <si>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</si>
  <si>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</si>
  <si>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</si>
  <si>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</si>
  <si>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</si>
  <si>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</si>
  <si>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</si>
  <si>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</si>
  <si>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</si>
  <si>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</si>
  <si>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</si>
  <si>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</si>
  <si>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</si>
  <si>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</si>
  <si>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</si>
  <si>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</si>
  <si>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</si>
  <si>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</si>
  <si>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</si>
  <si>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</si>
  <si>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</si>
  <si>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</si>
  <si>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</si>
  <si>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</si>
  <si>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</si>
  <si>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</si>
  <si>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</si>
  <si>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</si>
  <si>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</si>
  <si>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</si>
  <si>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</si>
  <si>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</si>
  <si>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</si>
  <si>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</si>
  <si>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</si>
  <si>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</si>
  <si>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</si>
  <si>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</si>
  <si>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</si>
  <si>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</si>
  <si>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</si>
  <si>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</si>
  <si>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</si>
  <si>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</si>
  <si>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</si>
  <si>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</si>
  <si>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</si>
  <si>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</si>
  <si>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</si>
  <si>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</si>
  <si>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</si>
  <si>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</si>
  <si>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</si>
  <si>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</si>
  <si>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</si>
  <si>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</si>
  <si>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</si>
  <si>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</si>
  <si>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</si>
  <si>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</si>
  <si>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</si>
  <si>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</si>
  <si>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</si>
  <si>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</si>
  <si>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</si>
  <si>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</si>
  <si>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</si>
  <si>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</si>
  <si>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</si>
  <si>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</si>
  <si>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</si>
  <si>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</si>
  <si>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</si>
  <si>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</si>
  <si>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</si>
  <si>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</si>
  <si>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</si>
  <si>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</si>
  <si>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</si>
  <si>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</si>
  <si>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</si>
  <si>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</si>
  <si>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</si>
  <si>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</si>
  <si>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</si>
  <si>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</si>
  <si>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</si>
  <si>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</si>
  <si>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</si>
  <si>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</si>
  <si>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</si>
  <si>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</si>
  <si>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</si>
  <si>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</si>
  <si>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</si>
  <si>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</si>
  <si>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</si>
  <si>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</si>
  <si>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</si>
  <si>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</si>
  <si>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</si>
  <si>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</si>
  <si>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</si>
  <si>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</si>
  <si>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</si>
  <si>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</si>
  <si>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</si>
  <si>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</si>
  <si>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</si>
  <si>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</si>
  <si>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</si>
  <si>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</si>
  <si>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</si>
  <si>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</si>
  <si>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</si>
  <si>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</si>
  <si>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</si>
  <si>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</si>
  <si>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</si>
  <si>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</si>
  <si>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</si>
  <si>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</si>
  <si>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</si>
  <si>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</si>
  <si>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</si>
  <si>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</si>
  <si>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</si>
  <si>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</si>
  <si>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</si>
  <si>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</si>
  <si>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</si>
  <si>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</si>
  <si>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</si>
  <si>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</si>
  <si>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</si>
  <si>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</si>
  <si>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</si>
  <si>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</si>
  <si>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</si>
  <si>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</si>
  <si>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</si>
  <si>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</si>
  <si>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</si>
  <si>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</si>
  <si>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</si>
  <si>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</si>
  <si>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</si>
  <si>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</si>
  <si>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</si>
  <si>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</si>
  <si>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</si>
  <si>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</si>
  <si>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</si>
  <si>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</si>
  <si>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</si>
  <si>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</si>
  <si>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</si>
  <si>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</si>
  <si>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</si>
  <si>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</si>
  <si>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</si>
  <si>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</si>
  <si>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</si>
  <si>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</si>
  <si>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</si>
  <si>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</si>
  <si>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</si>
  <si>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</si>
  <si>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</si>
  <si>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</si>
  <si>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</si>
  <si>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</si>
  <si>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</si>
  <si>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</si>
  <si>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</si>
  <si>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</si>
  <si>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</si>
  <si>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</si>
  <si>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</si>
  <si>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</si>
  <si>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</si>
  <si>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</si>
  <si>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</si>
  <si>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</si>
  <si>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</si>
  <si>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</si>
  <si>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</si>
  <si>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</si>
  <si>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</si>
  <si>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</si>
  <si>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</si>
  <si>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</si>
  <si>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</si>
  <si>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</si>
  <si>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</si>
  <si>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</si>
  <si>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</si>
  <si>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</si>
  <si>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</si>
  <si>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</si>
  <si>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</si>
  <si>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</si>
  <si>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</si>
  <si>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</si>
  <si>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</si>
  <si>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</si>
  <si>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</si>
  <si>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</si>
  <si>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</si>
  <si>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</si>
  <si>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</si>
  <si>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</si>
  <si>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</si>
  <si>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</si>
  <si>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</si>
  <si>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</si>
  <si>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</si>
  <si>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</si>
  <si>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</si>
  <si>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</si>
  <si>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</si>
  <si>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</si>
  <si>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</si>
  <si>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</si>
  <si>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</si>
  <si>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</si>
  <si>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</si>
  <si>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</si>
  <si>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</si>
  <si>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</si>
  <si>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</si>
  <si>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</si>
  <si>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</si>
  <si>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</si>
  <si>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</si>
  <si>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</si>
  <si>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</si>
  <si>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</si>
  <si>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</si>
  <si>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</si>
  <si>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</si>
  <si>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</si>
  <si>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</si>
  <si>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</si>
  <si>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</si>
  <si>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</si>
  <si>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</si>
  <si>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</si>
  <si>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</si>
  <si>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</si>
  <si>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</si>
  <si>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</si>
  <si>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</si>
  <si>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</si>
  <si>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</si>
  <si>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</si>
  <si>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</si>
  <si>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</si>
  <si>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</si>
  <si>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</si>
  <si>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</si>
  <si>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</si>
  <si>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</si>
  <si>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</si>
  <si>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</si>
  <si>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</si>
  <si>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</si>
  <si>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</si>
  <si>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</si>
  <si>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</si>
  <si>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</si>
  <si>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</si>
  <si>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</si>
  <si>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</si>
  <si>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</si>
  <si>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</si>
  <si>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</si>
  <si>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</si>
  <si>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</si>
  <si>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</si>
  <si>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</si>
  <si>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</si>
  <si>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</si>
  <si>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</si>
  <si>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</si>
  <si>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</si>
  <si>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</si>
  <si>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</si>
  <si>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</si>
  <si>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</si>
  <si>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</si>
  <si>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</si>
  <si>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</si>
  <si>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</si>
  <si>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</si>
  <si>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</si>
  <si>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</si>
  <si>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</si>
  <si>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</si>
  <si>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</si>
  <si>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</si>
  <si>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</si>
  <si>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</si>
  <si>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</si>
  <si>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</si>
  <si>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</si>
  <si>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</si>
  <si>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</si>
  <si>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</si>
  <si>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</si>
  <si>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</si>
  <si>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</si>
  <si>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</si>
  <si>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</si>
  <si>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</si>
  <si>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</si>
  <si>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</si>
  <si>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</si>
  <si>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</si>
  <si>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</si>
  <si>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</si>
  <si>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</si>
  <si>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</si>
  <si>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</si>
  <si>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</si>
  <si>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</si>
  <si>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</si>
  <si>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</si>
  <si>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</si>
  <si>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</si>
  <si>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</si>
  <si>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</si>
  <si>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</si>
  <si>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</si>
  <si>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</si>
  <si>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</si>
  <si>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</si>
  <si>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</si>
  <si>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</si>
  <si>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</si>
  <si>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</si>
  <si>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</si>
  <si>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</si>
  <si>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</si>
  <si>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</si>
  <si>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</si>
  <si>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</si>
  <si>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</si>
  <si>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</si>
  <si>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</si>
  <si>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</si>
  <si>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</si>
  <si>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</si>
  <si>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</si>
  <si>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</si>
  <si>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</si>
  <si>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</si>
  <si>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</si>
  <si>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</si>
  <si>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</si>
  <si>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</si>
  <si>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</si>
  <si>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</si>
  <si>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</si>
  <si>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</si>
  <si>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</si>
  <si>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</si>
  <si>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</si>
  <si>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</si>
  <si>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</si>
  <si>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</si>
  <si>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</si>
  <si>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</si>
  <si>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</si>
  <si>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</si>
  <si>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</si>
  <si>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</si>
  <si>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</si>
  <si>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</si>
  <si>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</si>
  <si>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</si>
  <si>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</si>
  <si>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</si>
  <si>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</si>
  <si>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</si>
  <si>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</si>
  <si>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</si>
  <si>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</si>
  <si>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</si>
  <si>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</si>
  <si>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</si>
  <si>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</si>
  <si>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</si>
  <si>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</si>
  <si>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</si>
  <si>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</si>
  <si>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</si>
  <si>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</si>
  <si>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</si>
  <si>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</si>
  <si>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</si>
  <si>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</si>
  <si>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</si>
  <si>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</si>
  <si>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</si>
  <si>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</si>
  <si>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</si>
  <si>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</si>
  <si>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</si>
  <si>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</si>
  <si>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</si>
  <si>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</si>
  <si>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</si>
  <si>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</si>
  <si>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</si>
  <si>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</si>
  <si>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</si>
  <si>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</si>
  <si>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</si>
  <si>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</si>
  <si>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</si>
  <si>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</si>
  <si>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</si>
  <si>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</si>
  <si>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</si>
  <si>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</si>
  <si>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</si>
  <si>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</si>
  <si>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</si>
  <si>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</si>
  <si>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</si>
  <si>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</si>
  <si>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</si>
  <si>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</si>
  <si>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</si>
  <si>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</si>
  <si>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</si>
  <si>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</si>
  <si>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</si>
  <si>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</si>
  <si>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</si>
  <si>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</si>
  <si>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</si>
  <si>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</si>
  <si>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</si>
  <si>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</si>
  <si>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</si>
  <si>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</si>
  <si>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</si>
  <si>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</si>
  <si>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</si>
  <si>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</si>
  <si>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</si>
  <si>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</si>
  <si>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</si>
  <si>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</si>
  <si>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</si>
  <si>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</si>
  <si>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</si>
  <si>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</si>
  <si>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</si>
  <si>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</si>
  <si>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</si>
  <si>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</si>
  <si>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</si>
  <si>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</si>
  <si>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</si>
  <si>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</si>
  <si>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</si>
  <si>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</si>
  <si>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</si>
  <si>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</si>
  <si>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</si>
  <si>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</si>
  <si>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</si>
  <si>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</si>
  <si>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</si>
  <si>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</si>
  <si>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</si>
  <si>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</si>
  <si>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</si>
  <si>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</si>
  <si>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</si>
  <si>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</si>
  <si>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</si>
  <si>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</si>
  <si>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</si>
  <si>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</si>
  <si>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</si>
  <si>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</si>
  <si>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</si>
  <si>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</si>
  <si>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</si>
  <si>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</si>
  <si>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</si>
  <si>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</si>
  <si>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</si>
  <si>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</si>
  <si>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</si>
  <si>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</si>
  <si>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</si>
  <si>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</si>
  <si>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</si>
  <si>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</si>
  <si>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</si>
  <si>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</si>
  <si>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</si>
  <si>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</si>
  <si>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</si>
  <si>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</si>
  <si>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</si>
  <si>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</si>
  <si>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</si>
  <si>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</si>
  <si>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</si>
  <si>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</si>
  <si>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</si>
  <si>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</si>
  <si>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</si>
  <si>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</si>
  <si>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</si>
  <si>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</si>
  <si>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</si>
  <si>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</si>
  <si>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</si>
  <si>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</si>
  <si>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</si>
  <si>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</si>
  <si>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</si>
  <si>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</si>
  <si>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</si>
  <si>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</si>
  <si>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</si>
  <si>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</si>
  <si>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</si>
  <si>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</si>
  <si>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</si>
  <si>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</si>
  <si>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</si>
  <si>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</si>
  <si>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</si>
  <si>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</si>
  <si>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</si>
  <si>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</si>
  <si>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</si>
  <si>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</si>
  <si>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</si>
  <si>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</si>
  <si>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</si>
  <si>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</si>
  <si>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</si>
  <si>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</si>
  <si>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</si>
  <si>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</si>
  <si>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</si>
  <si>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</si>
  <si>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</si>
  <si>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</si>
  <si>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</si>
  <si>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</si>
  <si>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</si>
  <si>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</si>
  <si>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</si>
  <si>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</si>
  <si>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</si>
  <si>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</si>
  <si>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</si>
  <si>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</si>
  <si>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</si>
  <si>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</si>
  <si>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</si>
  <si>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</si>
  <si>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</si>
  <si>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</si>
  <si>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</si>
  <si>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</si>
  <si>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</si>
  <si>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</si>
  <si>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</si>
  <si>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</si>
  <si>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</si>
  <si>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</si>
  <si>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</si>
  <si>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</si>
  <si>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</si>
  <si>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</si>
  <si>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</si>
  <si>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</si>
  <si>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</si>
  <si>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</si>
  <si>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</si>
  <si>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</si>
  <si>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</si>
  <si>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</si>
  <si>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</si>
  <si>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</si>
  <si>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</si>
  <si>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</si>
  <si>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</si>
  <si>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</si>
  <si>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</si>
  <si>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</si>
  <si>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</si>
  <si>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</si>
  <si>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</si>
  <si>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</si>
  <si>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</si>
  <si>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</si>
  <si>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</si>
  <si>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</si>
  <si>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</si>
  <si>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</si>
  <si>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</si>
  <si>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</si>
  <si>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</si>
  <si>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</si>
  <si>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</si>
  <si>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</si>
  <si>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</si>
  <si>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</si>
  <si>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</si>
  <si>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</si>
  <si>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</si>
  <si>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</si>
  <si>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</si>
  <si>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</si>
  <si>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</si>
  <si>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</si>
  <si>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</si>
  <si>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</si>
  <si>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</si>
  <si>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</si>
  <si>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</si>
  <si>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</si>
  <si>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</si>
  <si>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</si>
  <si>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</si>
  <si>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</si>
  <si>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</si>
  <si>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</si>
  <si>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</si>
  <si>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</si>
  <si>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</si>
  <si>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</si>
  <si>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</si>
  <si>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</si>
  <si>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</si>
  <si>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</si>
  <si>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</si>
  <si>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</si>
  <si>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</si>
  <si>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</si>
  <si>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</si>
  <si>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</si>
  <si>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</si>
  <si>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</si>
  <si>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</si>
  <si>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</si>
  <si>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</si>
  <si>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</si>
  <si>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</si>
  <si>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</si>
  <si>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</si>
  <si>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</si>
  <si>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</si>
  <si>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</si>
  <si>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</si>
  <si>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</si>
  <si>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</si>
  <si>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</si>
  <si>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</si>
  <si>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</si>
  <si>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</si>
  <si>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</si>
  <si>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</si>
  <si>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</si>
  <si>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</si>
  <si>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</si>
  <si>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</si>
  <si>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</si>
  <si>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</si>
  <si>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</si>
  <si>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</si>
  <si>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</si>
  <si>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</si>
  <si>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</si>
  <si>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</si>
  <si>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</si>
  <si>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</si>
  <si>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</si>
  <si>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</si>
  <si>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</si>
  <si>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</si>
  <si>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</si>
  <si>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</si>
  <si>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</si>
  <si>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</si>
  <si>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</si>
  <si>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</si>
  <si>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</si>
  <si>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</si>
  <si>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</si>
  <si>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</si>
  <si>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</si>
  <si>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</si>
  <si>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</si>
  <si>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</si>
  <si>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</si>
  <si>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</si>
  <si>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</si>
  <si>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</si>
  <si>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</si>
  <si>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</si>
  <si>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</si>
  <si>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</si>
  <si>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</si>
  <si>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</si>
  <si>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</si>
  <si>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</si>
  <si>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</si>
  <si>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</si>
  <si>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</si>
  <si>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</si>
  <si>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</si>
  <si>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</si>
  <si>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</si>
  <si>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</si>
  <si>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</si>
  <si>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</si>
  <si>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</si>
  <si>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</si>
  <si>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</si>
  <si>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</si>
  <si>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</si>
  <si>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</si>
  <si>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</si>
  <si>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</si>
  <si>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</si>
  <si>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</si>
  <si>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</si>
  <si>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</si>
  <si>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</si>
  <si>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</si>
  <si>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</si>
  <si>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</si>
  <si>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</si>
  <si>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</si>
  <si>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</si>
  <si>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</si>
  <si>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</si>
  <si>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</si>
  <si>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</si>
  <si>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</si>
  <si>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</si>
  <si>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</si>
  <si>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</si>
  <si>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</si>
  <si>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</si>
  <si>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</si>
  <si>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</si>
  <si>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</si>
  <si>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</si>
  <si>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</si>
  <si>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</si>
  <si>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</si>
  <si>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</si>
  <si>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</si>
  <si>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</si>
  <si>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</si>
  <si>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</si>
  <si>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</si>
  <si>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</si>
  <si>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</si>
  <si>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</si>
  <si>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</si>
  <si>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</si>
  <si>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</si>
  <si>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</si>
  <si>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</si>
  <si>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</si>
  <si>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</si>
  <si>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</si>
  <si>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</si>
  <si>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</si>
  <si>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</si>
  <si>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</si>
  <si>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</si>
  <si>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</si>
  <si>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</si>
  <si>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</si>
  <si>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</si>
  <si>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</si>
  <si>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</si>
  <si>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</si>
  <si>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</si>
  <si>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</si>
  <si>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</si>
  <si>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</si>
  <si>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</si>
  <si>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</si>
  <si>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</si>
  <si>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</si>
  <si>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</si>
  <si>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</si>
  <si>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</si>
  <si>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</si>
  <si>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</si>
  <si>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</si>
  <si>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</si>
  <si>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</si>
  <si>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</si>
  <si>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</si>
  <si>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</si>
  <si>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</si>
  <si>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</si>
  <si>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</si>
  <si>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</si>
  <si>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</si>
  <si>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</si>
  <si>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</si>
  <si>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</si>
  <si>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</si>
  <si>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</si>
  <si>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</si>
  <si>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</si>
  <si>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</si>
  <si>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</si>
  <si>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</si>
  <si>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</si>
  <si>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</si>
  <si>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</si>
  <si>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</si>
  <si>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</si>
  <si>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</si>
  <si>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</si>
  <si>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</si>
  <si>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</si>
  <si>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</si>
  <si>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</si>
  <si>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</si>
  <si>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</si>
  <si>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</si>
  <si>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</si>
  <si>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</si>
  <si>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</si>
  <si>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</si>
  <si>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</si>
  <si>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</si>
  <si>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</si>
  <si>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</si>
  <si>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</si>
  <si>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</si>
  <si>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</si>
  <si>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</si>
  <si>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</si>
  <si>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</si>
  <si>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</si>
  <si>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</si>
  <si>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</si>
  <si>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</si>
  <si>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</si>
  <si>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</si>
  <si>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</si>
  <si>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</si>
  <si>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</si>
  <si>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</si>
  <si>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</si>
  <si>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</si>
  <si>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</si>
  <si>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</si>
  <si>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</si>
  <si>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</si>
  <si>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</si>
  <si>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</si>
  <si>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</si>
  <si>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</si>
  <si>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</si>
  <si>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</si>
  <si>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</si>
  <si>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</si>
  <si>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</si>
  <si>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</si>
  <si>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</si>
  <si>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</si>
  <si>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</si>
  <si>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</si>
  <si>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</si>
  <si>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</si>
  <si>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</si>
  <si>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</si>
  <si>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</si>
  <si>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</si>
  <si>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</si>
  <si>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</si>
  <si>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</si>
  <si>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</si>
  <si>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</si>
  <si>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</si>
  <si>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</si>
  <si>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</si>
  <si>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</si>
  <si>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</si>
  <si>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</si>
  <si>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</si>
  <si>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</si>
  <si>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</si>
  <si>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</si>
  <si>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</si>
  <si>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</si>
  <si>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</si>
  <si>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</si>
  <si>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</si>
  <si>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</si>
  <si>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</si>
  <si>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</si>
  <si>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</si>
  <si>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</si>
  <si>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</si>
  <si>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</si>
  <si>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</si>
  <si>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</si>
  <si>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</si>
  <si>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</si>
  <si>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</si>
  <si>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</si>
  <si>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</si>
  <si>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</si>
  <si>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</si>
  <si>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</si>
  <si>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</si>
  <si>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</si>
  <si>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</si>
  <si>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</si>
  <si>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</si>
  <si>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</si>
  <si>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</si>
  <si>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</si>
  <si>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</si>
  <si>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</si>
  <si>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</si>
  <si>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</si>
  <si>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</si>
  <si>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</si>
  <si>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</si>
  <si>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</si>
  <si>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</si>
  <si>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</si>
  <si>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</si>
  <si>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</si>
  <si>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</si>
  <si>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</si>
  <si>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</si>
  <si>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</si>
  <si>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</si>
  <si>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</si>
  <si>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</si>
  <si>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</si>
  <si>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</si>
  <si>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</si>
  <si>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</si>
  <si>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</si>
  <si>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</si>
  <si>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</si>
  <si>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</si>
  <si>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</si>
  <si>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</si>
  <si>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</si>
  <si>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</si>
  <si>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</si>
  <si>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</si>
  <si>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</si>
  <si>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</si>
  <si>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</si>
  <si>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</si>
  <si>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</si>
  <si>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</si>
  <si>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</si>
  <si>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</si>
  <si>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</si>
  <si>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</si>
  <si>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</si>
  <si>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</si>
  <si>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</si>
  <si>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</si>
  <si>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</si>
  <si>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</si>
  <si>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</si>
  <si>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</si>
  <si>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</si>
  <si>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</si>
  <si>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</si>
  <si>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</si>
  <si>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</si>
  <si>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</si>
  <si>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</si>
  <si>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</si>
  <si>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</si>
  <si>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</si>
  <si>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</si>
  <si>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</si>
  <si>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</si>
  <si>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</si>
  <si>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</si>
  <si>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</si>
  <si>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</si>
  <si>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</si>
  <si>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</si>
  <si>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</si>
  <si>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</si>
  <si>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</si>
  <si>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</si>
  <si>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</si>
  <si>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</si>
  <si>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</si>
  <si>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</si>
  <si>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</si>
  <si>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</si>
  <si>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</si>
  <si>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</si>
  <si>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</si>
  <si>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</si>
  <si>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</si>
  <si>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</si>
  <si>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</si>
  <si>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</si>
  <si>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</si>
  <si>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</si>
  <si>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</si>
  <si>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</si>
  <si>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</si>
  <si>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</si>
  <si>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</si>
  <si>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</si>
  <si>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</si>
  <si>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</si>
  <si>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</si>
  <si>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</si>
  <si>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</si>
  <si>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</si>
  <si>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</si>
  <si>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</si>
  <si>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</si>
  <si>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</si>
  <si>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</si>
  <si>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</si>
  <si>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</si>
  <si>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</si>
  <si>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</si>
  <si>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</si>
  <si>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</si>
  <si>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</si>
  <si>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</si>
  <si>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</si>
  <si>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</si>
  <si>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</si>
  <si>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</si>
  <si>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</si>
  <si>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</si>
  <si>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</si>
  <si>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</si>
  <si>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</si>
  <si>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</si>
  <si>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</si>
  <si>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</si>
  <si>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</si>
  <si>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</si>
  <si>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</si>
  <si>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</si>
  <si>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</si>
  <si>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</si>
  <si>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</si>
  <si>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</si>
  <si>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</si>
  <si>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</si>
  <si>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</si>
  <si>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</si>
  <si>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</si>
  <si>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</si>
  <si>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</si>
  <si>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</si>
  <si>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</si>
  <si>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</si>
  <si>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</si>
  <si>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</si>
  <si>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</si>
  <si>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</si>
  <si>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</si>
  <si>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</si>
  <si>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</si>
  <si>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</si>
  <si>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</si>
  <si>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</si>
  <si>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</si>
  <si>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</si>
  <si>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</si>
  <si>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</si>
  <si>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</si>
  <si>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</si>
  <si>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</si>
  <si>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</si>
  <si>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</si>
  <si>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</si>
  <si>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</si>
  <si>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</si>
  <si>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</si>
  <si>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</si>
  <si>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</si>
  <si>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</si>
  <si>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</si>
  <si>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</si>
  <si>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</si>
  <si>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</si>
  <si>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</si>
  <si>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</si>
  <si>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</si>
  <si>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</si>
  <si>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</si>
  <si>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</si>
  <si>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</si>
  <si>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</si>
  <si>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</si>
  <si>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</si>
  <si>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</si>
  <si>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</si>
  <si>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</si>
  <si>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</si>
  <si>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</si>
  <si>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</si>
  <si>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</si>
  <si>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</si>
  <si>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</si>
  <si>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</si>
  <si>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</si>
  <si>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</si>
  <si>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</si>
  <si>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</si>
  <si>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</si>
  <si>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</si>
  <si>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</si>
  <si>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</si>
  <si>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</si>
  <si>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</si>
  <si>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</si>
  <si>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</si>
  <si>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</si>
  <si>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</si>
  <si>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</si>
  <si>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</si>
  <si>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</si>
  <si>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</si>
  <si>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</si>
  <si>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</si>
  <si>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</si>
  <si>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</si>
  <si>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</si>
  <si>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</si>
  <si>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</si>
  <si>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</si>
  <si>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</si>
  <si>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</si>
  <si>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</si>
  <si>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</si>
  <si>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</si>
  <si>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</si>
  <si>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</si>
  <si>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</si>
  <si>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</si>
  <si>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</si>
  <si>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</si>
  <si>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</si>
  <si>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</si>
  <si>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</si>
  <si>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</si>
  <si>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</si>
  <si>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</si>
  <si>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</si>
  <si>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</si>
  <si>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</si>
  <si>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</si>
  <si>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</si>
  <si>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</si>
  <si>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</si>
  <si>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</si>
  <si>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</si>
  <si>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</si>
  <si>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</si>
  <si>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</si>
  <si>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</si>
  <si>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</si>
  <si>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</si>
  <si>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</si>
  <si>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</si>
  <si>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</si>
  <si>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</si>
  <si>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</si>
  <si>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</si>
  <si>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</si>
  <si>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</si>
  <si>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</si>
  <si>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</si>
  <si>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</si>
  <si>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</si>
  <si>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</si>
  <si>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</si>
  <si>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</si>
  <si>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</si>
  <si>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</si>
  <si>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</si>
  <si>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</si>
  <si>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</si>
  <si>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</si>
  <si>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</si>
  <si>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</si>
  <si>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</si>
  <si>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</si>
  <si>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</si>
  <si>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</si>
  <si>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</si>
  <si>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</si>
  <si>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</si>
  <si>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</si>
  <si>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</si>
  <si>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</si>
  <si>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</si>
  <si>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</si>
  <si>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</si>
  <si>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</si>
  <si>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</si>
  <si>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</si>
  <si>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</si>
  <si>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</si>
  <si>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</si>
  <si>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</si>
  <si>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</si>
  <si>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</si>
  <si>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</si>
  <si>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</si>
  <si>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</si>
  <si>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</si>
  <si>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</si>
  <si>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</si>
  <si>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</si>
  <si>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</si>
  <si>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</si>
  <si>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</si>
  <si>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</si>
  <si>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</si>
  <si>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</si>
  <si>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</si>
  <si>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</si>
  <si>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</si>
  <si>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</si>
  <si>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</si>
  <si>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</si>
  <si>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</si>
  <si>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</si>
  <si>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</si>
  <si>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</si>
  <si>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</si>
  <si>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</si>
  <si>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</si>
  <si>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</si>
  <si>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</si>
  <si>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</si>
  <si>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</si>
  <si>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</si>
  <si>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</si>
  <si>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</si>
  <si>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</si>
  <si>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</si>
  <si>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</si>
  <si>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</si>
  <si>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</si>
  <si>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</si>
  <si>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</si>
  <si>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</si>
  <si>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</si>
  <si>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</si>
  <si>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</si>
  <si>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</si>
  <si>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</si>
  <si>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</si>
  <si>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</si>
  <si>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</si>
  <si>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</si>
  <si>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</si>
  <si>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</si>
  <si>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</si>
  <si>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</si>
  <si>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</si>
  <si>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</si>
  <si>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</si>
  <si>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</si>
  <si>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</si>
  <si>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</si>
  <si>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</si>
  <si>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</si>
  <si>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</si>
  <si>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</si>
  <si>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</si>
  <si>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</si>
  <si>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</si>
  <si>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</si>
  <si>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</si>
  <si>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</si>
  <si>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</si>
  <si>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</si>
  <si>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</si>
  <si>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</si>
  <si>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</si>
  <si>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</si>
  <si>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</si>
  <si>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</si>
  <si>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</si>
  <si>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</si>
  <si>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</si>
  <si>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</si>
  <si>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</si>
  <si>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</si>
  <si>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</si>
  <si>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</si>
  <si>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</si>
  <si>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</si>
  <si>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</si>
  <si>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</si>
  <si>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</si>
  <si>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</si>
  <si>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</si>
  <si>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</si>
  <si>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</si>
  <si>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</si>
  <si>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</si>
  <si>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</si>
  <si>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</si>
  <si>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</si>
  <si>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</si>
  <si>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</si>
  <si>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</si>
  <si>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</si>
  <si>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</si>
  <si>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</si>
  <si>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</si>
  <si>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</si>
  <si>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</si>
  <si>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</si>
  <si>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</si>
  <si>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</si>
  <si>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</si>
  <si>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</si>
  <si>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</si>
  <si>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</si>
  <si>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</si>
  <si>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</si>
  <si>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</si>
  <si>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</si>
  <si>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</si>
  <si>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</si>
  <si>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</si>
  <si>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</si>
  <si>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</si>
  <si>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</si>
  <si>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</si>
  <si>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</si>
  <si>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</si>
  <si>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</si>
  <si>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</si>
  <si>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</si>
  <si>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</si>
  <si>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</si>
  <si>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</si>
  <si>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</si>
  <si>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</si>
  <si>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</si>
  <si>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</si>
  <si>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</si>
  <si>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</si>
  <si>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</si>
  <si>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</si>
  <si>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</si>
  <si>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</si>
  <si>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</si>
  <si>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</si>
  <si>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</si>
  <si>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</si>
  <si>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</si>
  <si>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</si>
  <si>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</si>
  <si>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</si>
  <si>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</si>
  <si>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</si>
  <si>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</si>
  <si>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</si>
  <si>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</si>
  <si>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</si>
  <si>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</si>
  <si>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</si>
  <si>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</si>
  <si>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</si>
  <si>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</si>
  <si>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</si>
  <si>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</si>
  <si>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</si>
  <si>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</si>
  <si>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</si>
  <si>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</si>
  <si>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</si>
  <si>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</si>
  <si>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</si>
  <si>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</si>
  <si>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</si>
  <si>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</si>
  <si>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</si>
  <si>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</si>
  <si>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</si>
  <si>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</si>
  <si>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</si>
  <si>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</si>
  <si>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</si>
  <si>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</si>
  <si>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</si>
  <si>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</si>
  <si>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</si>
  <si>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</si>
  <si>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</si>
  <si>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</si>
  <si>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</si>
  <si>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</si>
  <si>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</si>
  <si>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</si>
  <si>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</si>
  <si>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</si>
  <si>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</si>
  <si>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</si>
  <si>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</si>
  <si>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</si>
  <si>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</si>
  <si>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</si>
  <si>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</si>
  <si>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</si>
  <si>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</si>
  <si>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</si>
  <si>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</si>
  <si>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</si>
  <si>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</si>
  <si>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</si>
  <si>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</si>
  <si>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</si>
  <si>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</si>
  <si>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</si>
  <si>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</si>
  <si>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</si>
  <si>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</si>
  <si>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</si>
  <si>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</si>
  <si>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</si>
  <si>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</si>
  <si>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</si>
  <si>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</si>
  <si>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</si>
  <si>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</si>
  <si>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</si>
  <si>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</si>
  <si>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</si>
  <si>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</si>
  <si>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</si>
  <si>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</si>
  <si>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</si>
  <si>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</si>
  <si>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</si>
  <si>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</si>
  <si>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</si>
  <si>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</si>
  <si>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</si>
  <si>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</si>
  <si>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</si>
  <si>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</si>
  <si>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</si>
  <si>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</si>
  <si>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</si>
  <si>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</si>
  <si>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</si>
  <si>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</si>
  <si>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</si>
  <si>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</si>
  <si>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</si>
  <si>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</si>
  <si>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</si>
  <si>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</si>
  <si>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</si>
  <si>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</si>
  <si>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</si>
  <si>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</si>
  <si>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</si>
  <si>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</si>
  <si>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</si>
  <si>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</si>
  <si>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</si>
  <si>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</si>
  <si>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</si>
  <si>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</si>
  <si>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</si>
  <si>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</si>
  <si>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</si>
  <si>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</si>
  <si>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</si>
  <si>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</si>
  <si>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</si>
  <si>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</si>
  <si>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</si>
  <si>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</si>
  <si>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</si>
  <si>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</si>
  <si>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</si>
  <si>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</si>
  <si>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</si>
  <si>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</si>
  <si>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</si>
  <si>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</si>
  <si>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</si>
  <si>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</si>
  <si>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</si>
  <si>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</si>
  <si>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</si>
  <si>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</si>
  <si>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</si>
  <si>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</si>
  <si>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</si>
  <si>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</si>
  <si>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</si>
  <si>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</si>
  <si>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</si>
  <si>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</si>
  <si>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</si>
  <si>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</si>
  <si>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</si>
  <si>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</si>
  <si>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</si>
  <si>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</si>
  <si>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</si>
  <si>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</si>
  <si>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</si>
  <si>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</si>
  <si>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</si>
  <si>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</si>
  <si>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</si>
  <si>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</si>
  <si>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</si>
  <si>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</si>
  <si>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</si>
  <si>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</si>
  <si>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</si>
  <si>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</si>
  <si>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</si>
  <si>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</si>
  <si>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</si>
  <si>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</si>
  <si>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</si>
  <si>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</si>
  <si>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</si>
  <si>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</si>
  <si>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</si>
  <si>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</si>
  <si>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</si>
  <si>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</si>
  <si>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</si>
  <si>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</si>
  <si>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</si>
  <si>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</si>
  <si>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</si>
  <si>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</si>
  <si>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</si>
  <si>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</si>
  <si>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</si>
  <si>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</si>
  <si>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</si>
  <si>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</si>
  <si>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</si>
  <si>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</si>
  <si>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</si>
  <si>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</si>
  <si>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</si>
  <si>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</si>
  <si>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</si>
  <si>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</si>
  <si>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</si>
  <si>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</si>
  <si>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</si>
  <si>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</si>
  <si>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</si>
  <si>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</si>
  <si>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</si>
  <si>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</si>
  <si>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</si>
  <si>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</si>
  <si>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</si>
  <si>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</si>
  <si>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</si>
  <si>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</si>
  <si>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</si>
  <si>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</si>
  <si>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</si>
  <si>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</si>
  <si>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</si>
  <si>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</si>
  <si>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</si>
  <si>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</si>
  <si>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</si>
  <si>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</si>
  <si>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</si>
  <si>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</si>
  <si>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</si>
  <si>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</si>
  <si>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</si>
  <si>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</si>
  <si>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</si>
  <si>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</si>
  <si>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</si>
  <si>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</si>
  <si>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</si>
  <si>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</si>
  <si>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</si>
  <si>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</si>
  <si>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</si>
  <si>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</si>
  <si>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</si>
  <si>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</si>
  <si>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</si>
  <si>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</si>
  <si>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</si>
  <si>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</si>
  <si>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</si>
  <si>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</si>
  <si>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</si>
  <si>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</si>
  <si>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</si>
  <si>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</si>
  <si>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</si>
  <si>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</si>
  <si>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</si>
  <si>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</si>
  <si>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</si>
  <si>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</si>
  <si>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</si>
  <si>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</si>
  <si>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</si>
  <si>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</si>
  <si>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</si>
  <si>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</si>
  <si>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</si>
  <si>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</si>
  <si>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</si>
  <si>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</si>
  <si>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</si>
  <si>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</si>
  <si>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</si>
  <si>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</si>
  <si>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</si>
  <si>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</si>
  <si>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</si>
  <si>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</si>
  <si>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</si>
  <si>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</si>
  <si>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</si>
  <si>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</si>
  <si>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</si>
  <si>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</si>
  <si>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</si>
  <si>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</si>
  <si>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</si>
  <si>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</si>
  <si>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</si>
  <si>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</si>
  <si>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</si>
  <si>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</si>
  <si>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</si>
  <si>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</si>
  <si>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</si>
  <si>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</si>
  <si>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</si>
  <si>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</si>
  <si>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</si>
  <si>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</si>
  <si>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</si>
  <si>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</si>
  <si>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</si>
  <si>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</si>
  <si>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</si>
  <si>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</si>
  <si>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</si>
  <si>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</si>
  <si>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</si>
  <si>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</si>
  <si>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</si>
  <si>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</si>
  <si>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</si>
  <si>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</si>
  <si>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</si>
  <si>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</si>
  <si>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</si>
  <si>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</si>
  <si>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</si>
  <si>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</si>
  <si>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</si>
  <si>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</si>
  <si>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</si>
  <si>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</si>
  <si>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</si>
  <si>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</si>
  <si>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</si>
  <si>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</si>
  <si>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</si>
  <si>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</si>
  <si>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</si>
  <si>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</si>
  <si>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</si>
  <si>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</si>
  <si>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</si>
  <si>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</si>
  <si>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</si>
  <si>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</si>
  <si>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</si>
  <si>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</si>
  <si>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</si>
  <si>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</si>
  <si>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</si>
  <si>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</si>
  <si>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</si>
  <si>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</si>
  <si>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</si>
  <si>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</si>
  <si>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</si>
  <si>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</si>
  <si>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</si>
  <si>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</si>
  <si>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</si>
  <si>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</si>
  <si>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</si>
  <si>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</si>
  <si>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</si>
  <si>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</si>
  <si>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</si>
  <si>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</si>
  <si>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</si>
  <si>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</si>
  <si>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</si>
  <si>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</si>
  <si>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</si>
  <si>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</si>
  <si>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</si>
  <si>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</si>
  <si>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</si>
  <si>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</si>
  <si>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</si>
  <si>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</si>
  <si>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</si>
  <si>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</si>
  <si>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</si>
  <si>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</si>
  <si>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</si>
  <si>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</si>
  <si>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</si>
  <si>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</si>
  <si>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</si>
  <si>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</si>
  <si>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</si>
  <si>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</si>
  <si>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</si>
  <si>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</si>
  <si>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</si>
  <si>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</si>
  <si>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</si>
  <si>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</si>
  <si>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</si>
  <si>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</si>
  <si>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</si>
  <si>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</si>
  <si>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</si>
  <si>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</si>
  <si>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</si>
  <si>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</si>
  <si>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</si>
  <si>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</si>
  <si>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</si>
  <si>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</si>
  <si>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</si>
  <si>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</si>
  <si>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</si>
  <si>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</si>
  <si>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</si>
  <si>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</si>
  <si>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</si>
  <si>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</si>
  <si>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</si>
  <si>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</si>
  <si>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</si>
  <si>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</si>
  <si>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</si>
  <si>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</si>
  <si>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</si>
  <si>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</si>
  <si>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</si>
  <si>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</si>
  <si>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</si>
  <si>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</si>
  <si>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</si>
  <si>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</si>
  <si>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</si>
  <si>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</si>
  <si>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</si>
  <si>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</si>
  <si>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</si>
  <si>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</si>
  <si>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</si>
  <si>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</si>
  <si>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</si>
  <si>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</si>
  <si>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</si>
  <si>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</si>
  <si>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</si>
  <si>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</si>
  <si>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</si>
  <si>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</si>
  <si>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</si>
  <si>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</si>
  <si>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</si>
  <si>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</si>
  <si>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</si>
  <si>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</si>
  <si>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</si>
  <si>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</si>
  <si>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</si>
  <si>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</si>
  <si>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</si>
  <si>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</si>
  <si>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</si>
  <si>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</si>
  <si>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</si>
  <si>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</si>
  <si>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</si>
  <si>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</si>
  <si>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</si>
  <si>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</si>
  <si>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</si>
  <si>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</si>
  <si>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</si>
  <si>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</si>
  <si>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</si>
  <si>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</si>
  <si>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</si>
  <si>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</si>
  <si>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</si>
  <si>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</si>
  <si>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</si>
  <si>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</si>
  <si>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</si>
  <si>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</si>
  <si>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</si>
  <si>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</si>
  <si>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</si>
  <si>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</si>
  <si>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</si>
  <si>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</si>
  <si>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</si>
  <si>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</si>
  <si>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</si>
  <si>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</si>
  <si>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</si>
  <si>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</si>
  <si>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</si>
  <si>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</si>
  <si>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</si>
  <si>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</si>
  <si>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</si>
  <si>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</si>
  <si>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</si>
  <si>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</si>
  <si>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</si>
  <si>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</si>
  <si>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</si>
  <si>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</si>
  <si>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</si>
  <si>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</si>
  <si>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</si>
  <si>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</si>
  <si>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</si>
  <si>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</si>
  <si>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</si>
  <si>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</si>
  <si>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</si>
  <si>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</si>
  <si>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</si>
  <si>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</si>
  <si>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</si>
  <si>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</si>
  <si>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</si>
  <si>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</si>
  <si>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</si>
  <si>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</si>
  <si>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</si>
  <si>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</si>
  <si>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</si>
  <si>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</si>
  <si>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</si>
  <si>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</si>
  <si>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</si>
  <si>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</si>
  <si>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</si>
  <si>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</si>
  <si>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</si>
  <si>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</si>
  <si>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</si>
  <si>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</si>
  <si>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</si>
  <si>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</si>
  <si>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</si>
  <si>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</si>
  <si>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</si>
  <si>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</si>
  <si>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</si>
  <si>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</si>
  <si>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</si>
  <si>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</si>
  <si>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</si>
  <si>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</si>
  <si>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</si>
  <si>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</si>
  <si>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</si>
  <si>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</si>
  <si>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</si>
  <si>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</si>
  <si>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</si>
  <si>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</si>
  <si>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</si>
  <si>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</si>
  <si>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</si>
  <si>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</si>
  <si>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</si>
  <si>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</si>
  <si>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</si>
  <si>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</si>
  <si>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</si>
  <si>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</si>
  <si>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</si>
  <si>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</si>
  <si>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</si>
  <si>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</si>
  <si>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</si>
  <si>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</si>
  <si>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</si>
  <si>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</si>
  <si>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</si>
  <si>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</si>
  <si>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</si>
  <si>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</si>
  <si>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</si>
  <si>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</si>
  <si>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</si>
  <si>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</si>
  <si>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</si>
  <si>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</si>
  <si>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</si>
  <si>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</si>
  <si>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</si>
  <si>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</si>
  <si>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</si>
  <si>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</si>
  <si>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</si>
  <si>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</si>
  <si>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</si>
  <si>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</si>
  <si>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</si>
  <si>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</si>
  <si>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</si>
  <si>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</si>
  <si>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</si>
  <si>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</si>
  <si>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</si>
  <si>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</si>
  <si>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</si>
  <si>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</si>
  <si>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</si>
  <si>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</si>
  <si>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</si>
  <si>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</si>
  <si>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</si>
  <si>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</si>
  <si>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</si>
  <si>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</si>
  <si>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</si>
  <si>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</si>
  <si>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</si>
  <si>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</si>
  <si>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</si>
  <si>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</si>
  <si>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</si>
  <si>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</si>
  <si>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</si>
  <si>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</si>
  <si>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</si>
  <si>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</si>
  <si>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</si>
  <si>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</si>
  <si>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</si>
  <si>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</si>
  <si>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</si>
  <si>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</si>
  <si>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</si>
  <si>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</si>
  <si>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</si>
  <si>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</si>
  <si>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</si>
  <si>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</si>
  <si>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</si>
  <si>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</si>
  <si>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</si>
  <si>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</si>
  <si>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</si>
  <si>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</si>
  <si>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</si>
  <si>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</si>
  <si>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</si>
  <si>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</si>
  <si>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</si>
  <si>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</si>
  <si>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</si>
  <si>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</si>
  <si>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</si>
  <si>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</si>
  <si>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</si>
  <si>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</si>
  <si>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</si>
  <si>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</si>
  <si>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</si>
  <si>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</si>
  <si>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</si>
  <si>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</si>
  <si>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</si>
  <si>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</si>
  <si>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</si>
  <si>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</si>
  <si>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</si>
  <si>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</si>
  <si>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</si>
  <si>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</si>
  <si>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</si>
  <si>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</si>
  <si>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</si>
  <si>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</si>
  <si>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</si>
  <si>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</si>
  <si>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</si>
  <si>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</si>
  <si>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</si>
  <si>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</si>
  <si>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</si>
  <si>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</si>
  <si>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</si>
  <si>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</si>
  <si>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</si>
  <si>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</si>
  <si>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</si>
  <si>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</si>
  <si>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</si>
  <si>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</si>
  <si>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</si>
  <si>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</si>
  <si>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</si>
  <si>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</si>
  <si>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</si>
  <si>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</si>
  <si>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</si>
  <si>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</si>
  <si>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</si>
  <si>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</si>
  <si>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</si>
  <si>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</si>
  <si>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</si>
  <si>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</si>
  <si>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</si>
  <si>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</si>
  <si>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</si>
  <si>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</si>
  <si>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</si>
  <si>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</si>
  <si>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</si>
  <si>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</si>
  <si>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</si>
  <si>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</si>
  <si>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</si>
  <si>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</si>
  <si>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</si>
  <si>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</si>
  <si>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</si>
  <si>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</si>
  <si>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</si>
  <si>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</si>
  <si>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</si>
  <si>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</si>
  <si>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</si>
  <si>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</si>
  <si>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</si>
  <si>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</si>
  <si>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</si>
  <si>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</si>
  <si>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</si>
  <si>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</si>
  <si>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</si>
  <si>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</si>
  <si>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</si>
  <si>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</si>
  <si>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</si>
  <si>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</si>
  <si>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</si>
  <si>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</si>
  <si>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</si>
  <si>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</si>
  <si>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</si>
  <si>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</si>
  <si>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</si>
  <si>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</si>
  <si>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</si>
  <si>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</si>
  <si>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</si>
  <si>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</si>
  <si>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</si>
  <si>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</si>
  <si>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</si>
  <si>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</si>
  <si>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</si>
  <si>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</si>
  <si>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</si>
  <si>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</si>
  <si>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</si>
  <si>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</si>
  <si>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</si>
  <si>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</si>
  <si>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</si>
  <si>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</si>
  <si>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</si>
  <si>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</si>
  <si>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</si>
  <si>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</si>
  <si>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</si>
  <si>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</si>
  <si>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</si>
  <si>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</si>
  <si>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</si>
  <si>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</si>
  <si>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</si>
  <si>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</si>
  <si>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</si>
  <si>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</si>
  <si>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</si>
  <si>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</si>
  <si>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</si>
  <si>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</si>
  <si>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</si>
  <si>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</si>
  <si>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</si>
  <si>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</si>
  <si>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</si>
  <si>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</si>
  <si>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</si>
  <si>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</si>
  <si>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</si>
  <si>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</si>
  <si>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</si>
  <si>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</si>
  <si>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</si>
  <si>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</si>
  <si>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</si>
  <si>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</si>
  <si>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</si>
  <si>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</si>
  <si>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</si>
  <si>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</si>
  <si>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</si>
  <si>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</si>
  <si>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</si>
  <si>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</si>
  <si>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</si>
  <si>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</si>
  <si>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</si>
  <si>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</si>
  <si>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</si>
  <si>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</si>
  <si>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</si>
  <si>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</si>
  <si>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</si>
  <si>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</si>
  <si>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</si>
  <si>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</si>
  <si>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</si>
  <si>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</si>
  <si>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</si>
  <si>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</si>
  <si>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</si>
  <si>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</si>
  <si>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</si>
  <si>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</si>
  <si>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</si>
  <si>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</si>
  <si>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</si>
  <si>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</si>
  <si>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</si>
  <si>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</si>
  <si>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</si>
  <si>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</si>
  <si>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</si>
  <si>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</si>
  <si>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</si>
  <si>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</si>
  <si>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</si>
  <si>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</si>
  <si>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</si>
  <si>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</si>
  <si>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</si>
  <si>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</si>
  <si>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</si>
  <si>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</si>
  <si>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</si>
  <si>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</si>
  <si>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</si>
  <si>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</si>
  <si>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</si>
  <si>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</si>
  <si>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</si>
  <si>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</si>
  <si>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</si>
  <si>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</si>
  <si>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</si>
  <si>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</si>
  <si>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</si>
  <si>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</si>
  <si>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</si>
  <si>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</si>
  <si>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</si>
  <si>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</si>
  <si>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</si>
  <si>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</si>
  <si>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</si>
  <si>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</si>
  <si>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</si>
  <si>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</si>
  <si>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</si>
  <si>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</si>
  <si>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</si>
  <si>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</si>
  <si>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</si>
  <si>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</si>
  <si>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</si>
  <si>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</si>
  <si>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</si>
  <si>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</si>
  <si>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</si>
  <si>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</si>
  <si>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</si>
  <si>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</si>
  <si>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</si>
  <si>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</si>
  <si>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</si>
  <si>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</si>
  <si>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</si>
  <si>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</si>
  <si>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</si>
  <si>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</si>
  <si>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</si>
  <si>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</si>
  <si>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</si>
  <si>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</si>
  <si>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</si>
  <si>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</si>
  <si>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</si>
  <si>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</si>
  <si>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</si>
  <si>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</si>
  <si>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</si>
  <si>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</si>
  <si>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</si>
  <si>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</si>
  <si>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</si>
  <si>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</si>
  <si>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</si>
  <si>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</si>
  <si>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</si>
  <si>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</si>
  <si>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</si>
  <si>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</si>
  <si>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</si>
  <si>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</si>
  <si>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</si>
  <si>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</si>
  <si>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</si>
  <si>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</si>
  <si>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</si>
  <si>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</si>
  <si>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</si>
  <si>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</si>
  <si>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</si>
  <si>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</si>
  <si>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</si>
  <si>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</si>
  <si>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</si>
  <si>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</si>
  <si>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</si>
  <si>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</si>
  <si>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</si>
  <si>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</si>
  <si>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</si>
  <si>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</si>
  <si>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</si>
  <si>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</si>
  <si>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</si>
  <si>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</si>
  <si>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</si>
  <si>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</si>
  <si>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</si>
  <si>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</si>
  <si>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</si>
  <si>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</si>
  <si>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</si>
  <si>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</si>
  <si>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</si>
  <si>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</si>
  <si>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</si>
  <si>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</si>
  <si>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</si>
  <si>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</si>
  <si>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</si>
  <si>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</si>
  <si>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</si>
  <si>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</si>
  <si>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</si>
  <si>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</si>
  <si>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</si>
  <si>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</si>
  <si>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</si>
  <si>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</si>
  <si>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</si>
  <si>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</si>
  <si>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</si>
  <si>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</si>
  <si>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</si>
  <si>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</si>
  <si>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</si>
  <si>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</si>
  <si>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</si>
  <si>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</si>
  <si>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</si>
  <si>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</si>
  <si>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</si>
  <si>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</si>
  <si>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</si>
  <si>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</si>
  <si>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</si>
  <si>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</si>
  <si>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</si>
  <si>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</si>
  <si>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</si>
  <si>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</si>
  <si>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</si>
  <si>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</si>
  <si>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</si>
  <si>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</si>
  <si>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</si>
  <si>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</si>
  <si>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</si>
  <si>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</si>
  <si>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</si>
  <si>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</si>
  <si>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</si>
  <si>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</si>
  <si>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</si>
  <si>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</si>
  <si>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</si>
  <si>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</si>
  <si>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</si>
  <si>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</si>
  <si>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</si>
  <si>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</si>
  <si>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</si>
  <si>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</si>
  <si>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</si>
  <si>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</si>
  <si>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</si>
  <si>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</si>
  <si>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</si>
  <si>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</si>
  <si>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</si>
  <si>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</si>
  <si>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</si>
  <si>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</si>
  <si>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</si>
  <si>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</si>
  <si>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</si>
  <si>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</si>
  <si>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</si>
  <si>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</si>
  <si>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</si>
  <si>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</si>
  <si>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</si>
  <si>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</si>
  <si>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</si>
  <si>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</si>
  <si>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</si>
  <si>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</si>
  <si>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</si>
  <si>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</si>
  <si>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</si>
  <si>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</si>
  <si>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</si>
  <si>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</si>
  <si>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</si>
  <si>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</si>
  <si>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</si>
  <si>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</si>
  <si>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</si>
  <si>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</si>
  <si>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</si>
  <si>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</si>
  <si>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</si>
  <si>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</si>
  <si>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</si>
  <si>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</si>
  <si>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</si>
  <si>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</si>
  <si>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</si>
  <si>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</si>
  <si>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</si>
  <si>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</si>
  <si>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</si>
  <si>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</si>
  <si>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</si>
  <si>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</si>
  <si>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</si>
  <si>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</si>
  <si>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</si>
  <si>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</si>
  <si>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</si>
  <si>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</si>
  <si>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</si>
  <si>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</si>
  <si>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</si>
  <si>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</si>
  <si>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</si>
  <si>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</si>
  <si>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</si>
  <si>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</si>
  <si>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</si>
  <si>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</si>
  <si>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</si>
  <si>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</si>
  <si>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</si>
  <si>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</si>
  <si>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</si>
  <si>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</si>
  <si>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</si>
  <si>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</si>
  <si>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</si>
  <si>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</si>
  <si>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</si>
  <si>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</si>
  <si>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</si>
  <si>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</si>
  <si>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</si>
  <si>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</si>
  <si>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</si>
  <si>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</si>
  <si>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</si>
  <si>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</si>
  <si>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</si>
  <si>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</si>
  <si>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</si>
  <si>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</si>
  <si>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</si>
  <si>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</si>
  <si>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</si>
  <si>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</si>
  <si>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</si>
  <si>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</si>
  <si>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</si>
  <si>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</si>
  <si>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</si>
  <si>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</si>
  <si>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</si>
  <si>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</si>
  <si>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</si>
  <si>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</si>
  <si>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</si>
  <si>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</si>
  <si>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</si>
  <si>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</si>
  <si>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</si>
  <si>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</si>
  <si>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</si>
  <si>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</si>
  <si>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</si>
  <si>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</si>
  <si>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</si>
  <si>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</si>
  <si>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</si>
  <si>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</si>
  <si>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</si>
  <si>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</si>
  <si>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</si>
  <si>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</si>
  <si>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</si>
  <si>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</si>
  <si>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</si>
  <si>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</si>
  <si>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</si>
  <si>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</si>
  <si>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</si>
  <si>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</si>
  <si>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</si>
  <si>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</si>
  <si>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</si>
  <si>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</si>
  <si>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</si>
  <si>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</si>
  <si>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</si>
  <si>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</si>
  <si>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</si>
  <si>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</si>
  <si>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</si>
  <si>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</si>
  <si>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</si>
  <si>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</si>
  <si>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</si>
  <si>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</si>
  <si>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</si>
  <si>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</si>
  <si>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</si>
  <si>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</si>
  <si>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</si>
  <si>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</si>
  <si>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</si>
  <si>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</si>
  <si>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</si>
  <si>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</si>
  <si>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</si>
  <si>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</si>
  <si>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</si>
  <si>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</si>
  <si>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</si>
  <si>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</si>
  <si>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</si>
  <si>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</si>
  <si>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</si>
  <si>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</si>
  <si>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</si>
  <si>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</si>
  <si>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</si>
  <si>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</si>
  <si>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</si>
  <si>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</si>
  <si>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</si>
  <si>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</si>
  <si>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</si>
  <si>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</si>
  <si>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</si>
  <si>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</si>
  <si>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</si>
  <si>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</si>
  <si>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</si>
  <si>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</si>
  <si>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</si>
  <si>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</si>
  <si>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</si>
  <si>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</si>
  <si>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</si>
  <si>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</si>
  <si>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</si>
  <si>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</si>
  <si>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</si>
  <si>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</si>
  <si>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</si>
  <si>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</si>
  <si>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</si>
  <si>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</si>
  <si>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</si>
  <si>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</si>
  <si>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</si>
  <si>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</si>
  <si>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</si>
  <si>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</si>
  <si>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</si>
  <si>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</si>
  <si>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</si>
  <si>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</si>
  <si>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</si>
  <si>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</si>
  <si>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</si>
  <si>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</si>
  <si>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</si>
  <si>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</si>
  <si>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</si>
  <si>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</si>
  <si>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</si>
  <si>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</si>
  <si>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</si>
  <si>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</si>
  <si>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</si>
  <si>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</si>
  <si>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</si>
  <si>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</si>
  <si>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</si>
  <si>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</si>
  <si>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</si>
  <si>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</si>
  <si>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</si>
  <si>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</si>
  <si>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</si>
  <si>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</si>
  <si>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</si>
  <si>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</si>
  <si>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</si>
  <si>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</si>
  <si>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</si>
  <si>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</si>
  <si>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</si>
  <si>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</si>
  <si>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</si>
  <si>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</si>
  <si>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</si>
  <si>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</si>
  <si>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</si>
  <si>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</si>
  <si>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</si>
  <si>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</si>
  <si>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</si>
  <si>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</si>
  <si>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</si>
  <si>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</si>
  <si>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</si>
  <si>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</si>
  <si>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</si>
  <si>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</si>
  <si>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</si>
  <si>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</si>
  <si>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</si>
  <si>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</si>
  <si>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</si>
  <si>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</si>
  <si>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</si>
  <si>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</si>
  <si>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</si>
  <si>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</si>
  <si>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</si>
  <si>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</si>
  <si>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</si>
  <si>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</si>
  <si>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</si>
  <si>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</si>
  <si>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</si>
  <si>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</si>
  <si>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</si>
  <si>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</si>
  <si>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</si>
  <si>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</si>
  <si>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</si>
  <si>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</si>
  <si>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</si>
  <si>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</si>
  <si>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</si>
  <si>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</si>
  <si>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</si>
  <si>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</si>
  <si>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</si>
  <si>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</si>
  <si>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</si>
  <si>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</si>
  <si>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</si>
  <si>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</si>
  <si>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</si>
  <si>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</si>
  <si>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</si>
  <si>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</si>
  <si>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</si>
  <si>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</si>
  <si>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</si>
  <si>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</si>
  <si>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</si>
  <si>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</si>
  <si>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</si>
  <si>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</si>
  <si>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</si>
  <si>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</si>
  <si>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</si>
  <si>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</si>
  <si>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</si>
  <si>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</si>
  <si>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</si>
  <si>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</si>
  <si>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</si>
  <si>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</si>
  <si>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</si>
  <si>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</si>
  <si>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</si>
  <si>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</si>
  <si>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</si>
  <si>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</si>
  <si>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</si>
  <si>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</si>
  <si>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</si>
  <si>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</si>
  <si>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</si>
  <si>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</si>
  <si>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</si>
  <si>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</si>
  <si>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</si>
  <si>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</si>
  <si>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</si>
  <si>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</si>
  <si>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</si>
  <si>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</si>
  <si>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</si>
  <si>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</si>
  <si>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</si>
  <si>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</si>
  <si>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</si>
  <si>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</si>
  <si>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</si>
  <si>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</si>
  <si>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</si>
  <si>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</si>
  <si>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</si>
  <si>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</si>
  <si>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</si>
  <si>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</si>
  <si>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</si>
  <si>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</si>
  <si>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</si>
  <si>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</si>
  <si>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</si>
  <si>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</si>
  <si>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</si>
  <si>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</si>
  <si>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</si>
  <si>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</si>
  <si>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</si>
  <si>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</si>
  <si>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</si>
  <si>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</si>
  <si>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</si>
  <si>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</si>
  <si>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</si>
  <si>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</si>
  <si>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</si>
  <si>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</si>
  <si>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</si>
  <si>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</si>
  <si>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</si>
  <si>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</si>
  <si>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</si>
  <si>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</si>
  <si>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</si>
  <si>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</si>
  <si>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</si>
  <si>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</si>
  <si>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</si>
  <si>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</si>
  <si>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</si>
  <si>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</si>
  <si>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</si>
  <si>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</si>
  <si>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</si>
  <si>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</si>
  <si>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</si>
  <si>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</si>
  <si>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</si>
  <si>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</si>
  <si>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</si>
  <si>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</si>
  <si>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</si>
  <si>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</si>
  <si>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</si>
  <si>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</si>
  <si>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</si>
  <si>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</si>
  <si>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</si>
  <si>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</si>
  <si>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</si>
  <si>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</si>
  <si>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</si>
  <si>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</si>
  <si>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</si>
  <si>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</si>
  <si>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</si>
  <si>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</si>
  <si>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</si>
  <si>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</si>
  <si>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</si>
  <si>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</si>
  <si>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</si>
  <si>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</si>
  <si>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</si>
  <si>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</si>
  <si>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</si>
  <si>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</si>
  <si>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</si>
  <si>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</si>
  <si>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</si>
  <si>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</si>
  <si>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</si>
  <si>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</si>
  <si>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</si>
  <si>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</si>
  <si>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</si>
  <si>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</si>
  <si>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</si>
  <si>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</si>
  <si>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</si>
  <si>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</si>
  <si>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</si>
  <si>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</si>
  <si>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</si>
  <si>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</si>
  <si>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</si>
  <si>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</si>
  <si>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</si>
  <si>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</si>
  <si>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</si>
  <si>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</si>
  <si>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</si>
  <si>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</si>
  <si>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</si>
  <si>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</si>
  <si>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</si>
  <si>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</si>
  <si>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</si>
  <si>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</si>
  <si>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</si>
  <si>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</si>
  <si>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</si>
  <si>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</si>
  <si>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</si>
  <si>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</si>
  <si>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</si>
  <si>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</si>
  <si>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</si>
  <si>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</si>
  <si>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</si>
  <si>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</si>
  <si>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</si>
  <si>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</si>
  <si>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</si>
  <si>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</si>
  <si>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</si>
  <si>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</si>
  <si>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</si>
  <si>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</si>
  <si>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</si>
  <si>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</si>
  <si>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</si>
  <si>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</si>
  <si>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</si>
  <si>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</si>
  <si>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</si>
  <si>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</si>
  <si>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</si>
  <si>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</si>
  <si>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</si>
  <si>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</si>
  <si>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</si>
  <si>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</si>
  <si>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</si>
  <si>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</si>
  <si>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</si>
  <si>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</si>
  <si>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</si>
  <si>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</si>
  <si>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</si>
  <si>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</si>
  <si>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</si>
  <si>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</si>
  <si>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</si>
  <si>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</si>
  <si>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</si>
  <si>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</si>
  <si>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</si>
  <si>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</si>
  <si>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</si>
  <si>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</si>
  <si>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</si>
  <si>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</si>
  <si>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</si>
  <si>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</si>
  <si>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</si>
  <si>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</si>
  <si>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</si>
  <si>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</si>
  <si>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</si>
  <si>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</si>
  <si>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</si>
  <si>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</si>
  <si>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</si>
  <si>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</si>
  <si>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</si>
  <si>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</si>
  <si>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</si>
  <si>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</si>
  <si>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</si>
  <si>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</si>
  <si>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</si>
  <si>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</si>
  <si>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</si>
  <si>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</si>
  <si>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</si>
  <si>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</si>
  <si>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</si>
  <si>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</si>
  <si>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</si>
  <si>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</si>
  <si>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</si>
  <si>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</si>
  <si>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</si>
  <si>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</si>
  <si>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</si>
  <si>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</si>
  <si>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</si>
  <si>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</si>
  <si>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</si>
  <si>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</si>
  <si>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</si>
  <si>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</si>
  <si>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</si>
  <si>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</si>
  <si>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</si>
  <si>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</si>
  <si>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</si>
  <si>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</si>
  <si>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</si>
  <si>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</si>
  <si>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</si>
  <si>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</si>
  <si>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</si>
  <si>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</si>
  <si>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</si>
  <si>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</si>
  <si>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</si>
  <si>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</si>
  <si>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</si>
  <si>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</si>
  <si>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</si>
  <si>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</si>
  <si>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</si>
  <si>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</si>
  <si>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</si>
  <si>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</si>
  <si>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</si>
  <si>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</si>
  <si>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</si>
  <si>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</si>
  <si>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</si>
  <si>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</si>
  <si>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</si>
  <si>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</si>
  <si>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</si>
  <si>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</si>
  <si>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</si>
  <si>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</si>
  <si>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</si>
  <si>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</si>
  <si>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</si>
  <si>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</si>
  <si>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</si>
  <si>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</si>
  <si>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</si>
  <si>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</si>
  <si>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</si>
  <si>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</si>
  <si>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</si>
  <si>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</si>
  <si>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</si>
  <si>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</si>
  <si>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</si>
  <si>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</si>
  <si>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</si>
  <si>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</si>
  <si>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</si>
  <si>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</si>
  <si>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</si>
  <si>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</si>
  <si>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</si>
  <si>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</si>
  <si>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</si>
  <si>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</si>
  <si>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</si>
  <si>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</si>
  <si>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</si>
  <si>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</si>
  <si>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</si>
  <si>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</si>
  <si>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</si>
  <si>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</si>
  <si>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</si>
  <si>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</si>
  <si>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</si>
  <si>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</si>
  <si>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</si>
  <si>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</si>
  <si>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</si>
  <si>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</si>
  <si>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</si>
  <si>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</si>
  <si>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</si>
  <si>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</si>
  <si>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</si>
  <si>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</si>
  <si>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</si>
  <si>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</si>
  <si>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</si>
  <si>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</si>
  <si>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</si>
  <si>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</si>
  <si>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</si>
  <si>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</si>
  <si>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</si>
  <si>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</si>
  <si>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</si>
  <si>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</si>
  <si>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</si>
  <si>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</si>
  <si>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</si>
  <si>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</si>
  <si>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</si>
  <si>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</si>
  <si>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</si>
  <si>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</si>
  <si>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</si>
  <si>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</si>
  <si>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</si>
  <si>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</si>
  <si>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</si>
  <si>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</si>
  <si>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</si>
  <si>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</si>
  <si>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</si>
  <si>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</si>
  <si>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</si>
  <si>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</si>
  <si>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</si>
  <si>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</si>
  <si>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</si>
  <si>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</si>
  <si>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</si>
  <si>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</si>
  <si>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</si>
  <si>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</si>
  <si>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</si>
  <si>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</si>
  <si>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</si>
  <si>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</si>
  <si>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</si>
  <si>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</si>
  <si>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</si>
  <si>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</si>
  <si>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</si>
  <si>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</si>
  <si>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</si>
  <si>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</si>
  <si>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</si>
  <si>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</si>
  <si>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</si>
  <si>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</si>
  <si>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</si>
  <si>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</si>
  <si>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</si>
  <si>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</si>
  <si>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</si>
  <si>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</si>
  <si>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</si>
  <si>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</si>
  <si>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</si>
  <si>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</si>
  <si>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</si>
  <si>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</si>
  <si>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</si>
  <si>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</si>
  <si>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</si>
  <si>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</si>
  <si>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</si>
  <si>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</si>
  <si>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</si>
  <si>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</si>
  <si>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</si>
  <si>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</si>
  <si>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</si>
  <si>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</si>
  <si>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</si>
  <si>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</si>
  <si>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</si>
  <si>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</si>
  <si>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</si>
  <si>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</si>
  <si>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</si>
  <si>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</si>
  <si>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</si>
  <si>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</si>
  <si>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</si>
  <si>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</si>
  <si>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</si>
  <si>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</si>
  <si>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</si>
  <si>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</si>
  <si>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</si>
  <si>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</si>
  <si>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</si>
  <si>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</si>
  <si>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</si>
  <si>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</si>
  <si>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</si>
  <si>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</si>
  <si>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</si>
  <si>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</si>
  <si>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</si>
  <si>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</si>
  <si>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</si>
  <si>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</si>
  <si>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</si>
  <si>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</si>
  <si>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</si>
  <si>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</si>
  <si>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</si>
  <si>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</si>
  <si>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</si>
  <si>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</si>
  <si>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</si>
  <si>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</si>
  <si>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</si>
  <si>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</si>
  <si>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</si>
  <si>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</si>
  <si>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</si>
  <si>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</si>
  <si>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</si>
  <si>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</si>
  <si>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</si>
  <si>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</si>
  <si>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</si>
  <si>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</si>
  <si>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</si>
  <si>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</si>
  <si>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</si>
  <si>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</si>
  <si>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</si>
  <si>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</si>
  <si>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</si>
  <si>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</si>
  <si>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</si>
  <si>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</si>
  <si>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</si>
  <si>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</si>
  <si>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</si>
  <si>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</si>
  <si>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</si>
  <si>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</si>
  <si>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</si>
  <si>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</si>
  <si>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</si>
  <si>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</si>
  <si>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</si>
  <si>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</si>
  <si>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</si>
  <si>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</si>
  <si>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</si>
  <si>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</si>
  <si>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</si>
  <si>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</si>
  <si>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</si>
  <si>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</si>
  <si>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</si>
  <si>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</si>
  <si>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</si>
  <si>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</si>
  <si>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</si>
  <si>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</si>
  <si>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</si>
  <si>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</si>
  <si>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</si>
  <si>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</si>
  <si>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</si>
  <si>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</si>
  <si>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</si>
  <si>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</si>
  <si>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</si>
  <si>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</si>
  <si>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</si>
  <si>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</si>
  <si>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</si>
  <si>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</si>
  <si>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</si>
  <si>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</si>
  <si>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</si>
  <si>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</si>
  <si>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</si>
  <si>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</si>
  <si>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</si>
  <si>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</si>
  <si>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</si>
  <si>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</si>
  <si>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</si>
  <si>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</si>
  <si>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</si>
  <si>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</si>
  <si>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</si>
  <si>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</si>
  <si>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</si>
  <si>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</si>
  <si>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</si>
  <si>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</si>
  <si>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</si>
  <si>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</si>
  <si>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</si>
  <si>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</si>
  <si>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</si>
  <si>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</si>
  <si>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</si>
  <si>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</si>
  <si>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</si>
  <si>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</si>
  <si>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</si>
  <si>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</si>
  <si>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</si>
  <si>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</si>
  <si>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</si>
  <si>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</si>
  <si>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</si>
  <si>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</si>
  <si>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</si>
  <si>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</si>
  <si>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</si>
  <si>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</si>
  <si>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</si>
  <si>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</si>
  <si>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</si>
  <si>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</si>
  <si>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</si>
  <si>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</si>
  <si>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</si>
  <si>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</si>
  <si>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</si>
  <si>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</si>
  <si>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</si>
  <si>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</si>
  <si>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</si>
  <si>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</si>
  <si>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</si>
  <si>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</si>
  <si>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</si>
  <si>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</si>
  <si>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</si>
  <si>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</si>
  <si>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</si>
  <si>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</si>
  <si>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</si>
  <si>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</si>
  <si>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</si>
  <si>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</si>
  <si>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</si>
  <si>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</si>
  <si>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</si>
  <si>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</si>
  <si>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</si>
  <si>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</si>
  <si>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</si>
  <si>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</si>
  <si>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</si>
  <si>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</si>
  <si>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</si>
  <si>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</si>
  <si>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</si>
  <si>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</si>
  <si>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</si>
  <si>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</si>
  <si>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</si>
  <si>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</si>
  <si>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</si>
  <si>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</si>
  <si>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</si>
  <si>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</si>
  <si>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</si>
  <si>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</si>
  <si>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</si>
  <si>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</si>
  <si>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</si>
  <si>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</si>
  <si>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</si>
  <si>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</si>
  <si>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</si>
  <si>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</si>
  <si>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</si>
  <si>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</si>
  <si>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</si>
  <si>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</si>
  <si>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</si>
  <si>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</si>
  <si>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</si>
  <si>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</si>
  <si>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</si>
  <si>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</si>
  <si>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</si>
  <si>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</si>
  <si>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</si>
  <si>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</si>
  <si>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</si>
  <si>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</si>
  <si>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</si>
  <si>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</si>
  <si>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</si>
  <si>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</si>
  <si>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</si>
  <si>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</si>
  <si>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</si>
  <si>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</si>
  <si>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</si>
  <si>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</si>
  <si>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</si>
  <si>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</si>
  <si>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</si>
  <si>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</si>
  <si>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</si>
  <si>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</si>
  <si>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</si>
  <si>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</si>
  <si>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</si>
  <si>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</si>
  <si>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</si>
  <si>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</si>
  <si>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</si>
  <si>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</si>
  <si>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</si>
  <si>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</si>
  <si>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</si>
  <si>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</si>
  <si>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</si>
  <si>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</si>
  <si>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</si>
  <si>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</si>
  <si>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</si>
  <si>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</si>
  <si>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</si>
  <si>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</si>
  <si>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</si>
  <si>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</si>
  <si>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</si>
  <si>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</si>
  <si>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</si>
  <si>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</si>
  <si>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</si>
  <si>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</si>
  <si>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</si>
  <si>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</si>
  <si>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</si>
  <si>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</si>
  <si>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</si>
  <si>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</si>
  <si>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</si>
  <si>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</si>
  <si>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</si>
  <si>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</si>
  <si>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</si>
  <si>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</si>
  <si>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</si>
  <si>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</si>
  <si>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</si>
  <si>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</si>
  <si>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</si>
  <si>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</si>
  <si>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</si>
  <si>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</si>
  <si>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</si>
  <si>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</si>
  <si>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</si>
  <si>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</si>
  <si>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</si>
  <si>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</si>
  <si>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</si>
  <si>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</si>
  <si>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</si>
  <si>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</si>
  <si>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</si>
  <si>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</si>
  <si>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</si>
  <si>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</si>
  <si>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</si>
  <si>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</si>
  <si>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</si>
  <si>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</si>
  <si>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</si>
  <si>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</si>
  <si>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</si>
  <si>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</si>
  <si>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</si>
  <si>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</si>
  <si>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</si>
  <si>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</si>
  <si>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</si>
  <si>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</si>
  <si>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</si>
  <si>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</si>
  <si>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</si>
  <si>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</si>
  <si>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</si>
  <si>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</si>
  <si>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</si>
  <si>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</si>
  <si>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</si>
  <si>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</si>
  <si>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</si>
  <si>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</si>
  <si>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</si>
  <si>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</si>
  <si>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</si>
  <si>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</si>
  <si>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</si>
  <si>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</si>
  <si>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</si>
  <si>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</si>
  <si>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</si>
  <si>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</si>
  <si>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</si>
  <si>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</si>
  <si>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</si>
  <si>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</si>
  <si>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</si>
  <si>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</si>
  <si>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</si>
  <si>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</si>
  <si>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</si>
  <si>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</si>
  <si>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</si>
  <si>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</si>
  <si>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</si>
  <si>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</si>
  <si>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</si>
  <si>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</si>
  <si>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</si>
  <si>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</si>
  <si>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</si>
  <si>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</si>
  <si>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</si>
  <si>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</si>
  <si>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</si>
  <si>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</si>
  <si>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</si>
  <si>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</si>
  <si>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</si>
  <si>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</si>
  <si>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</si>
  <si>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</si>
  <si>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</si>
  <si>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</si>
  <si>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</si>
  <si>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</si>
  <si>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</si>
  <si>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</si>
  <si>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</si>
  <si>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</si>
  <si>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</si>
  <si>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</si>
  <si>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</si>
  <si>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</si>
  <si>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</si>
  <si>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</si>
  <si>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</si>
  <si>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</si>
  <si>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</si>
  <si>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</si>
  <si>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</si>
  <si>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</si>
  <si>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</si>
  <si>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</si>
  <si>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</si>
  <si>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</si>
  <si>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</si>
  <si>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</si>
  <si>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</si>
  <si>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</si>
  <si>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</si>
  <si>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</si>
  <si>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</si>
  <si>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</si>
  <si>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</si>
  <si>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</si>
  <si>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</si>
  <si>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</si>
  <si>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</si>
  <si>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</si>
  <si>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</si>
  <si>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</si>
  <si>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</si>
  <si>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</si>
  <si>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</si>
  <si>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</si>
  <si>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</si>
  <si>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</si>
  <si>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</si>
  <si>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</si>
  <si>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</si>
  <si>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</si>
  <si>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</si>
  <si>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</si>
  <si>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</si>
  <si>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</si>
  <si>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</si>
  <si>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</si>
  <si>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</si>
  <si>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</si>
  <si>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</si>
  <si>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</si>
  <si>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</si>
  <si>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</si>
  <si>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</si>
  <si>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</si>
  <si>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</si>
  <si>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</si>
  <si>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</si>
  <si>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</si>
  <si>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</si>
  <si>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</si>
  <si>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</si>
  <si>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</si>
  <si>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</si>
  <si>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</si>
  <si>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</si>
  <si>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</si>
  <si>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</si>
  <si>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</si>
  <si>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</si>
  <si>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</si>
  <si>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</si>
  <si>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</si>
  <si>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</si>
  <si>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</si>
  <si>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</si>
  <si>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</si>
  <si>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</si>
  <si>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</si>
  <si>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</si>
  <si>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</si>
  <si>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</si>
  <si>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</si>
  <si>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</si>
  <si>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</si>
  <si>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</si>
  <si>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</si>
  <si>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</si>
  <si>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</si>
  <si>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</si>
  <si>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</si>
  <si>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</si>
  <si>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</si>
  <si>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</si>
  <si>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</si>
  <si>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</si>
  <si>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</si>
  <si>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</si>
  <si>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</si>
  <si>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</si>
  <si>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</si>
  <si>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</si>
  <si>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</si>
  <si>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</si>
  <si>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</si>
  <si>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</si>
  <si>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</si>
  <si>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</si>
  <si>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</si>
  <si>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</si>
  <si>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</si>
  <si>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</si>
  <si>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</si>
  <si>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</si>
  <si>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</si>
  <si>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</si>
  <si>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</si>
  <si>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</si>
  <si>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</si>
  <si>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</si>
  <si>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</si>
  <si>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</si>
  <si>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</si>
  <si>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</si>
  <si>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</si>
  <si>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</si>
  <si>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</si>
  <si>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</si>
  <si>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</si>
  <si>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</si>
  <si>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</si>
  <si>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</si>
  <si>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</si>
  <si>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</si>
  <si>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</si>
  <si>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</si>
  <si>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</si>
  <si>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</si>
  <si>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</si>
  <si>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</si>
  <si>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</si>
  <si>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</si>
  <si>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</si>
  <si>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</si>
  <si>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</si>
  <si>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</si>
  <si>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</si>
  <si>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</si>
  <si>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</si>
  <si>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</si>
  <si>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</si>
  <si>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</si>
  <si>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</si>
  <si>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</si>
  <si>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</si>
  <si>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</si>
  <si>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</si>
  <si>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</si>
  <si>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</si>
  <si>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</si>
  <si>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</si>
  <si>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</si>
  <si>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</si>
  <si>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</si>
  <si>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</si>
  <si>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</si>
  <si>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</si>
  <si>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</si>
  <si>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</si>
  <si>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</si>
  <si>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</si>
  <si>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</si>
  <si>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</si>
  <si>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</si>
  <si>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</si>
  <si>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</si>
  <si>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</si>
  <si>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</si>
  <si>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</si>
  <si>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</si>
  <si>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</si>
  <si>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</si>
  <si>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</si>
  <si>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</si>
  <si>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</si>
  <si>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</si>
  <si>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</si>
  <si>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</si>
  <si>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</si>
  <si>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</si>
  <si>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</si>
  <si>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</si>
  <si>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</si>
  <si>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</si>
  <si>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</si>
  <si>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</si>
  <si>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</si>
  <si>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</si>
  <si>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</si>
  <si>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</si>
  <si>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</si>
  <si>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</si>
  <si>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</si>
  <si>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</si>
  <si>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</si>
  <si>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</si>
  <si>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</si>
  <si>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</si>
  <si>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</si>
  <si>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</si>
  <si>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</si>
  <si>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</si>
  <si>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</si>
  <si>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</si>
  <si>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</si>
  <si>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</si>
  <si>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</si>
  <si>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</si>
  <si>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</si>
  <si>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</si>
  <si>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</si>
  <si>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</si>
  <si>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</si>
  <si>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</si>
  <si>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</si>
  <si>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</si>
  <si>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</si>
  <si>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</si>
  <si>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</si>
  <si>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</si>
  <si>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</si>
  <si>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</si>
  <si>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</si>
  <si>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</si>
  <si>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</si>
  <si>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</si>
  <si>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</si>
  <si>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</si>
  <si>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</si>
  <si>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</si>
  <si>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</si>
  <si>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</si>
  <si>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</si>
  <si>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</si>
  <si>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</si>
  <si>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</si>
  <si>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</si>
  <si>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</si>
  <si>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</si>
  <si>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</si>
  <si>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</si>
  <si>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</si>
  <si>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</si>
  <si>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</si>
  <si>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</si>
  <si>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</si>
  <si>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</si>
  <si>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</si>
  <si>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</si>
  <si>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</si>
  <si>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</si>
  <si>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</si>
  <si>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</si>
  <si>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</si>
  <si>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</si>
  <si>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</si>
  <si>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</si>
  <si>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</si>
  <si>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</si>
  <si>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</si>
  <si>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</si>
  <si>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</si>
  <si>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</si>
  <si>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</si>
  <si>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</si>
  <si>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</si>
  <si>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</si>
  <si>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</si>
  <si>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</si>
  <si>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</si>
  <si>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</si>
  <si>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</si>
  <si>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</si>
  <si>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</si>
  <si>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</si>
  <si>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</si>
  <si>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</si>
  <si>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</si>
  <si>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</si>
  <si>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</si>
  <si>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</si>
  <si>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</si>
  <si>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</si>
  <si>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</si>
  <si>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</si>
  <si>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</si>
  <si>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</si>
  <si>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</si>
  <si>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</si>
  <si>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</si>
  <si>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</si>
  <si>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</si>
  <si>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</si>
  <si>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</si>
  <si>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</si>
  <si>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</si>
  <si>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</si>
  <si>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</si>
  <si>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</si>
  <si>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</si>
  <si>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</si>
  <si>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</si>
  <si>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</si>
  <si>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</si>
  <si>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</si>
  <si>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</si>
  <si>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</si>
  <si>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</si>
  <si>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</si>
  <si>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</si>
  <si>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</si>
  <si>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</si>
  <si>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</si>
  <si>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</si>
  <si>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</si>
  <si>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</si>
  <si>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</si>
  <si>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</si>
  <si>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</si>
  <si>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</si>
  <si>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</si>
  <si>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</si>
  <si>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</si>
  <si>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</si>
  <si>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</si>
  <si>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</si>
  <si>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</si>
  <si>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</si>
  <si>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</si>
  <si>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</si>
  <si>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</si>
  <si>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</si>
  <si>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</si>
  <si>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</si>
  <si>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</si>
  <si>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</si>
  <si>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</si>
  <si>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</si>
  <si>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</si>
  <si>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</si>
  <si>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</si>
  <si>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</si>
  <si>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</si>
  <si>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</si>
  <si>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</si>
  <si>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</si>
  <si>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</si>
  <si>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</si>
  <si>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</si>
  <si>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</si>
  <si>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</si>
  <si>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</si>
  <si>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</si>
  <si>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</si>
  <si>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</si>
  <si>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</si>
  <si>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</si>
  <si>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</si>
  <si>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</si>
  <si>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</si>
  <si>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</si>
  <si>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</si>
  <si>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</si>
  <si>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</si>
  <si>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</si>
  <si>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</si>
  <si>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</si>
  <si>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</si>
  <si>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</si>
  <si>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</si>
  <si>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</si>
  <si>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</si>
  <si>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</si>
  <si>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</si>
  <si>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</si>
  <si>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</si>
  <si>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</si>
  <si>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</si>
  <si>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</si>
  <si>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</si>
  <si>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</si>
  <si>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</si>
  <si>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</si>
  <si>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</si>
  <si>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</si>
  <si>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</si>
  <si>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</si>
  <si>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</si>
  <si>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</si>
  <si>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</si>
  <si>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</si>
  <si>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</si>
  <si>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</si>
  <si>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</si>
  <si>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</si>
  <si>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</si>
  <si>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</si>
  <si>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</si>
  <si>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</si>
  <si>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</si>
  <si>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</si>
  <si>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</si>
  <si>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</si>
  <si>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</si>
  <si>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</si>
  <si>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</si>
  <si>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</si>
  <si>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</si>
  <si>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</si>
  <si>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</si>
  <si>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</si>
  <si>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</si>
  <si>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</si>
  <si>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</si>
  <si>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</si>
  <si>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</si>
  <si>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</si>
  <si>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</si>
  <si>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</si>
  <si>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</si>
  <si>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</si>
  <si>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</si>
  <si>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</si>
  <si>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</si>
  <si>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</si>
  <si>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</si>
  <si>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</si>
  <si>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</si>
  <si>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</si>
  <si>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</si>
  <si>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</si>
  <si>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</si>
  <si>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</si>
  <si>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</si>
  <si>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</si>
  <si>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</si>
  <si>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</si>
  <si>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</si>
  <si>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</si>
  <si>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</si>
  <si>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</si>
  <si>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</si>
  <si>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</si>
  <si>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</si>
  <si>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</si>
  <si>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</si>
  <si>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</si>
  <si>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</si>
  <si>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</si>
  <si>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</si>
  <si>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</si>
  <si>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</si>
  <si>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</si>
  <si>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</si>
  <si>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</si>
  <si>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</si>
  <si>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</si>
  <si>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</si>
  <si>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</si>
  <si>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</si>
  <si>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</si>
  <si>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</si>
  <si>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</si>
  <si>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</si>
  <si>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</si>
  <si>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</si>
  <si>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</si>
  <si>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</si>
  <si>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</si>
  <si>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</si>
  <si>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</si>
  <si>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</si>
  <si>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</si>
  <si>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</si>
  <si>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</si>
  <si>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</si>
  <si>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</si>
  <si>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</si>
  <si>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</si>
  <si>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</si>
  <si>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</si>
  <si>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</si>
  <si>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</si>
  <si>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</si>
  <si>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</si>
  <si>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</si>
  <si>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</si>
  <si>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</si>
  <si>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</si>
  <si>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</si>
  <si>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</si>
  <si>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</si>
  <si>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</si>
  <si>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</si>
  <si>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</si>
  <si>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</si>
  <si>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</si>
  <si>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</si>
  <si>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</si>
  <si>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</si>
  <si>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</si>
  <si>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</si>
  <si>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</si>
  <si>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</si>
  <si>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</si>
  <si>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</si>
  <si>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</si>
  <si>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</si>
  <si>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</si>
  <si>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</si>
  <si>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</si>
  <si>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</si>
  <si>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</si>
  <si>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</si>
  <si>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</si>
  <si>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</si>
  <si>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</si>
  <si>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</si>
  <si>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</si>
  <si>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</si>
  <si>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</si>
  <si>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</si>
  <si>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</si>
  <si>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</si>
  <si>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</si>
  <si>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</si>
  <si>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</si>
  <si>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</si>
  <si>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</si>
  <si>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</si>
  <si>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</si>
  <si>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</si>
  <si>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</si>
  <si>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</si>
  <si>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</si>
  <si>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</si>
  <si>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</si>
  <si>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</si>
  <si>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</si>
  <si>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</si>
  <si>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</si>
  <si>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</si>
  <si>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</si>
  <si>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</si>
  <si>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</si>
  <si>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</si>
  <si>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</si>
  <si>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</si>
  <si>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</si>
  <si>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</si>
  <si>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</si>
  <si>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</si>
  <si>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</si>
  <si>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</si>
  <si>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</si>
  <si>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</si>
  <si>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</si>
  <si>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</si>
  <si>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</si>
  <si>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</si>
  <si>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</si>
  <si>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</si>
  <si>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</si>
  <si>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</si>
  <si>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</si>
  <si>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</si>
  <si>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</si>
  <si>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</si>
  <si>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</si>
  <si>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</si>
  <si>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</si>
  <si>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</si>
  <si>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</si>
  <si>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</si>
  <si>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</si>
  <si>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</si>
  <si>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</si>
  <si>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</si>
  <si>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</si>
  <si>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</si>
  <si>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</si>
  <si>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</si>
  <si>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</si>
  <si>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</si>
  <si>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</si>
  <si>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</si>
  <si>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</si>
  <si>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</si>
  <si>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</si>
  <si>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</si>
  <si>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</si>
  <si>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</si>
  <si>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</si>
  <si>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</si>
  <si>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</si>
  <si>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</si>
  <si>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</si>
  <si>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</si>
  <si>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</si>
  <si>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</si>
  <si>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</si>
  <si>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</si>
  <si>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</si>
  <si>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</si>
  <si>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</si>
  <si>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</si>
  <si>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</si>
  <si>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</si>
  <si>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</si>
  <si>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</si>
  <si>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</si>
  <si>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</si>
  <si>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</si>
  <si>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</si>
  <si>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</si>
  <si>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</si>
  <si>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</si>
  <si>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</si>
  <si>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</si>
  <si>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</si>
  <si>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</si>
  <si>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</si>
  <si>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</si>
  <si>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</si>
  <si>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</si>
  <si>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</si>
  <si>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</si>
  <si>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</si>
  <si>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</si>
  <si>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</si>
  <si>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</si>
  <si>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</si>
  <si>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</si>
  <si>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</si>
  <si>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</si>
  <si>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</si>
  <si>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</si>
  <si>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</si>
  <si>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</si>
  <si>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</si>
  <si>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</si>
  <si>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</si>
  <si>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</si>
  <si>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</si>
  <si>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</si>
  <si>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</si>
  <si>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</si>
  <si>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</si>
  <si>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</si>
  <si>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</si>
  <si>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</si>
  <si>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</si>
  <si>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</si>
  <si>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</si>
  <si>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</si>
  <si>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</si>
  <si>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</si>
  <si>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</si>
  <si>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</si>
  <si>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</si>
  <si>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</si>
  <si>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</si>
  <si>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</si>
  <si>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</si>
  <si>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</si>
  <si>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</si>
  <si>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</si>
  <si>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</si>
  <si>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</si>
  <si>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</si>
  <si>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</si>
  <si>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</si>
  <si>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</si>
  <si>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</si>
  <si>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</si>
  <si>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</si>
  <si>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</si>
  <si>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</si>
  <si>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</si>
  <si>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</si>
  <si>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</si>
  <si>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</si>
  <si>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</si>
  <si>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</si>
  <si>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</si>
  <si>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</si>
  <si>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</si>
  <si>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</si>
  <si>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</si>
  <si>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</si>
  <si>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</si>
  <si>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</si>
  <si>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</si>
  <si>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</si>
  <si>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</si>
  <si>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</si>
  <si>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</si>
  <si>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</si>
  <si>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</si>
  <si>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</si>
  <si>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</si>
  <si>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</si>
  <si>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</si>
  <si>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</si>
  <si>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</si>
  <si>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</si>
  <si>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</si>
  <si>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</si>
  <si>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</si>
  <si>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</si>
  <si>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</si>
  <si>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</si>
  <si>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</si>
  <si>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</si>
  <si>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</si>
  <si>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</si>
  <si>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</si>
  <si>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</si>
  <si>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</si>
  <si>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</si>
  <si>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</si>
  <si>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</si>
  <si>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</si>
  <si>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</si>
  <si>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</si>
  <si>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</si>
  <si>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</si>
  <si>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</si>
  <si>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</si>
  <si>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</si>
  <si>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</si>
  <si>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</si>
  <si>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</si>
  <si>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</si>
  <si>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</si>
  <si>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</si>
  <si>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</si>
  <si>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</si>
  <si>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</si>
  <si>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</si>
  <si>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</si>
  <si>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</si>
  <si>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</si>
  <si>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</si>
  <si>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</si>
  <si>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</si>
  <si>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</si>
  <si>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</si>
  <si>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</si>
  <si>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</si>
  <si>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</si>
  <si>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</si>
  <si>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</si>
  <si>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</si>
  <si>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</si>
  <si>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</si>
  <si>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</si>
  <si>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</si>
  <si>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</si>
  <si>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</si>
  <si>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</si>
  <si>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</si>
  <si>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</si>
  <si>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</si>
  <si>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</si>
  <si>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</si>
  <si>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</si>
  <si>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</si>
  <si>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</si>
  <si>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</si>
  <si>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</si>
  <si>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</si>
  <si>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</si>
  <si>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</si>
  <si>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</si>
  <si>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</si>
  <si>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</si>
  <si>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</si>
  <si>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</si>
  <si>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</si>
  <si>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</si>
  <si>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</si>
  <si>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</si>
  <si>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</si>
  <si>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</si>
  <si>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</si>
  <si>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</si>
  <si>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</si>
  <si>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</si>
  <si>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</si>
  <si>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</si>
  <si>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</si>
  <si>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</si>
  <si>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</si>
  <si>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</si>
  <si>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</si>
  <si>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</si>
  <si>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</si>
  <si>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</si>
  <si>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</si>
  <si>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</si>
  <si>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</si>
  <si>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</si>
  <si>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</si>
  <si>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</si>
  <si>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</si>
  <si>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</si>
  <si>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</si>
  <si>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</si>
  <si>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</si>
  <si>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</si>
  <si>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</si>
  <si>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</si>
  <si>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</si>
  <si>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</si>
  <si>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</si>
  <si>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</si>
  <si>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</si>
  <si>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</si>
  <si>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</si>
  <si>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</si>
  <si>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</si>
  <si>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</si>
  <si>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</si>
  <si>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</si>
  <si>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</si>
  <si>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</si>
  <si>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</si>
  <si>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</si>
  <si>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</si>
  <si>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</si>
  <si>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</si>
  <si>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</si>
  <si>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</si>
  <si>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</si>
  <si>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</si>
  <si>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</si>
  <si>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</si>
  <si>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</si>
  <si>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</si>
  <si>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</si>
  <si>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</si>
  <si>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</si>
  <si>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</si>
  <si>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</si>
  <si>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</si>
  <si>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</si>
  <si>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</si>
  <si>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</si>
  <si>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</si>
  <si>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</si>
  <si>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</si>
  <si>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</si>
  <si>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</si>
  <si>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</si>
  <si>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</si>
  <si>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</si>
  <si>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</si>
  <si>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</si>
  <si>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</si>
  <si>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</si>
  <si>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</si>
  <si>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</si>
  <si>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</si>
  <si>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</si>
  <si>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</si>
  <si>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</si>
  <si>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</si>
  <si>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</si>
  <si>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</si>
  <si>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</si>
  <si>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</si>
  <si>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</si>
  <si>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</si>
  <si>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</si>
  <si>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</si>
  <si>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</si>
  <si>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</si>
  <si>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</si>
  <si>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</si>
  <si>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</si>
  <si>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</si>
  <si>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</si>
  <si>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</si>
  <si>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</si>
  <si>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</si>
  <si>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</si>
  <si>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</si>
  <si>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</si>
  <si>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</si>
  <si>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</si>
  <si>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</si>
  <si>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</si>
  <si>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</si>
  <si>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</si>
  <si>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</si>
  <si>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</si>
  <si>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</si>
  <si>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</si>
  <si>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</si>
  <si>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</si>
  <si>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</si>
  <si>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</si>
  <si>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</si>
  <si>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</si>
  <si>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</si>
  <si>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</si>
  <si>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</si>
  <si>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</si>
  <si>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</si>
  <si>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</si>
  <si>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</si>
  <si>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</si>
  <si>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</si>
  <si>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</si>
  <si>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</si>
  <si>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</si>
  <si>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</si>
  <si>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</si>
  <si>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</si>
  <si>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</si>
  <si>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</si>
  <si>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</si>
  <si>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</si>
  <si>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</si>
  <si>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</si>
  <si>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</si>
  <si>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</si>
  <si>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</si>
  <si>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</si>
  <si>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</si>
  <si>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</si>
  <si>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</si>
  <si>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</si>
  <si>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</si>
  <si>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</si>
  <si>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</si>
  <si>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</si>
  <si>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</si>
  <si>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</si>
  <si>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</si>
  <si>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</si>
  <si>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</si>
  <si>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</si>
  <si>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</si>
  <si>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</si>
  <si>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</si>
  <si>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</si>
  <si>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</si>
  <si>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</si>
  <si>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</si>
  <si>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</si>
  <si>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</si>
  <si>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</si>
  <si>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</si>
  <si>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</si>
  <si>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</si>
  <si>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</si>
  <si>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</si>
  <si>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</si>
  <si>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</si>
  <si>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</si>
  <si>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</si>
  <si>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</si>
  <si>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</si>
  <si>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</si>
  <si>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</si>
  <si>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</si>
  <si>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</si>
  <si>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</si>
  <si>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</si>
  <si>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</si>
  <si>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</si>
  <si>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</si>
  <si>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</si>
  <si>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</si>
  <si>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</si>
  <si>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</si>
  <si>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</si>
  <si>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</si>
  <si>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</si>
  <si>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</si>
  <si>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</si>
  <si>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</si>
  <si>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</si>
  <si>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</si>
  <si>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</si>
  <si>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</si>
  <si>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</si>
  <si>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</si>
  <si>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</si>
  <si>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</si>
  <si>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</si>
  <si>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</si>
  <si>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</si>
  <si>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</si>
  <si>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</si>
  <si>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</si>
  <si>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</si>
  <si>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</si>
  <si>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</si>
  <si>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</si>
  <si>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</si>
  <si>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</si>
  <si>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</si>
  <si>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</si>
  <si>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</si>
  <si>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</si>
  <si>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</si>
  <si>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</si>
  <si>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</si>
  <si>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</si>
  <si>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</si>
  <si>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</si>
  <si>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</si>
  <si>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</si>
  <si>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</si>
  <si>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</si>
  <si>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</si>
  <si>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</si>
  <si>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</si>
  <si>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</si>
  <si>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</si>
  <si>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</si>
  <si>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</si>
  <si>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</si>
  <si>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</si>
  <si>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</si>
  <si>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</si>
  <si>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</si>
  <si>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</si>
  <si>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</si>
  <si>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</si>
  <si>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</si>
  <si>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</si>
  <si>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</si>
  <si>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</si>
  <si>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</si>
  <si>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</si>
  <si>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</si>
  <si>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</si>
  <si>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</si>
  <si>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</si>
  <si>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</si>
  <si>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</si>
  <si>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</si>
  <si>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</si>
  <si>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</si>
  <si>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</si>
  <si>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</si>
  <si>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</si>
  <si>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</si>
  <si>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</si>
  <si>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</si>
  <si>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</si>
  <si>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</si>
  <si>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</si>
  <si>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</si>
  <si>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</si>
  <si>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</si>
  <si>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</si>
  <si>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</si>
  <si>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</si>
  <si>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</si>
  <si>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</si>
  <si>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</si>
  <si>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</si>
  <si>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</si>
  <si>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</si>
  <si>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</si>
  <si>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</si>
  <si>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</si>
  <si>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</si>
  <si>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</si>
  <si>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</si>
  <si>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</si>
  <si>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</si>
  <si>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</si>
  <si>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</si>
  <si>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</si>
  <si>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</si>
  <si>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</si>
  <si>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</si>
  <si>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</si>
  <si>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</si>
  <si>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</si>
  <si>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</si>
  <si>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</si>
  <si>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</si>
  <si>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</si>
  <si>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</si>
  <si>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</si>
  <si>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</si>
  <si>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</si>
  <si>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</si>
  <si>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</si>
  <si>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</si>
  <si>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</si>
  <si>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</si>
  <si>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</si>
  <si>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</si>
  <si>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</si>
  <si>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</si>
  <si>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</si>
  <si>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</si>
  <si>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</si>
  <si>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</si>
  <si>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</si>
  <si>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</si>
  <si>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</si>
  <si>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</si>
  <si>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</si>
  <si>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</si>
  <si>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</si>
  <si>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</si>
  <si>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</si>
  <si>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</si>
  <si>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</si>
  <si>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</si>
  <si>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</si>
  <si>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</si>
  <si>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</si>
  <si>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</si>
  <si>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</si>
  <si>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</si>
  <si>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</si>
  <si>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</si>
  <si>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</si>
  <si>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</si>
  <si>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</si>
  <si>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</si>
  <si>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</si>
  <si>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</si>
  <si>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</si>
  <si>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</si>
  <si>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</si>
  <si>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</si>
  <si>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</si>
  <si>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</si>
  <si>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</si>
  <si>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</si>
  <si>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</si>
  <si>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</si>
  <si>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</si>
  <si>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</si>
  <si>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</si>
  <si>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</si>
  <si>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</si>
  <si>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</si>
  <si>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</si>
  <si>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</si>
  <si>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</si>
  <si>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</si>
  <si>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</si>
  <si>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</si>
  <si>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</si>
  <si>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</si>
  <si>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</si>
  <si>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</si>
  <si>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</si>
  <si>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</si>
  <si>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</si>
  <si>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</si>
  <si>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</si>
  <si>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</si>
  <si>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</si>
  <si>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</si>
  <si>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</si>
  <si>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</si>
  <si>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</si>
  <si>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</si>
  <si>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</si>
  <si>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</si>
  <si>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</si>
  <si>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</si>
  <si>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</si>
  <si>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</si>
  <si>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</si>
  <si>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</si>
  <si>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</si>
  <si>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</si>
  <si>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</si>
  <si>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</si>
  <si>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</si>
  <si>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</si>
  <si>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</si>
  <si>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</si>
  <si>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</si>
  <si>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</si>
  <si>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</si>
  <si>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</si>
  <si>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</si>
  <si>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</si>
  <si>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</si>
  <si>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</si>
  <si>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</si>
  <si>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</si>
  <si>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</si>
  <si>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</si>
  <si>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</si>
  <si>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</si>
  <si>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</si>
  <si>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</si>
  <si>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</si>
  <si>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</si>
  <si>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</si>
  <si>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</si>
  <si>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</si>
  <si>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</si>
  <si>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</si>
  <si>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</si>
  <si>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</si>
  <si>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</si>
  <si>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</si>
  <si>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</si>
  <si>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</si>
  <si>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</si>
  <si>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</si>
  <si>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</si>
  <si>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</si>
  <si>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</si>
  <si>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</si>
  <si>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</si>
  <si>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</si>
  <si>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</si>
  <si>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</si>
  <si>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</si>
  <si>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</si>
  <si>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</si>
  <si>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</si>
  <si>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</si>
  <si>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</si>
  <si>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</si>
  <si>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</si>
  <si>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</si>
  <si>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</si>
  <si>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</si>
  <si>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</si>
  <si>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</si>
  <si>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</si>
  <si>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</si>
  <si>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</si>
  <si>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</si>
  <si>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</si>
  <si>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</si>
  <si>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</si>
  <si>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</si>
  <si>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</si>
  <si>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</si>
  <si>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</si>
  <si>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</si>
  <si>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</si>
  <si>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</si>
  <si>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</si>
  <si>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</si>
  <si>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</si>
  <si>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</si>
  <si>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</si>
  <si>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</si>
  <si>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</si>
  <si>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</si>
  <si>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</si>
  <si>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</si>
  <si>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</si>
  <si>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</si>
  <si>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</si>
  <si>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</si>
  <si>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</si>
  <si>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</si>
  <si>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</si>
  <si>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</si>
  <si>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</si>
  <si>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</si>
  <si>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</si>
  <si>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</si>
  <si>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</si>
  <si>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</si>
  <si>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</si>
  <si>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</si>
  <si>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</si>
  <si>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</si>
  <si>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</si>
  <si>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</si>
  <si>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</si>
  <si>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</si>
  <si>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</si>
  <si>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</si>
  <si>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</si>
  <si>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</si>
  <si>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</si>
  <si>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</si>
  <si>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</si>
  <si>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</si>
  <si>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</si>
  <si>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</si>
  <si>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</si>
  <si>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</si>
  <si>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</si>
  <si>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</si>
  <si>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</si>
  <si>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</si>
  <si>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</si>
  <si>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</si>
  <si>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</si>
  <si>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</si>
  <si>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</si>
  <si>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</si>
  <si>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</si>
  <si>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</si>
  <si>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</si>
  <si>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</si>
  <si>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</si>
  <si>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</si>
  <si>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</si>
  <si>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</si>
  <si>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</si>
  <si>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</si>
  <si>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</si>
  <si>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</si>
  <si>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</si>
  <si>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</si>
  <si>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</si>
  <si>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</si>
  <si>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</si>
  <si>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</si>
  <si>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</si>
  <si>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</si>
  <si>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</si>
  <si>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</si>
  <si>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</si>
  <si>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</si>
  <si>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</si>
  <si>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</si>
  <si>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</si>
  <si>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</si>
  <si>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</si>
  <si>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</si>
  <si>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</si>
  <si>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</si>
  <si>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</si>
  <si>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</si>
  <si>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</si>
  <si>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</si>
  <si>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</si>
  <si>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</si>
  <si>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</si>
  <si>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</si>
  <si>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</si>
  <si>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</si>
  <si>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</si>
  <si>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</si>
  <si>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</si>
  <si>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</si>
  <si>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</si>
  <si>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</si>
  <si>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</si>
  <si>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</si>
  <si>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</si>
  <si>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</si>
  <si>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</si>
  <si>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</si>
  <si>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</si>
  <si>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</si>
  <si>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</si>
  <si>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</si>
  <si>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</si>
  <si>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</si>
  <si>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</si>
  <si>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</si>
  <si>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</si>
  <si>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</si>
  <si>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</si>
  <si>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</si>
  <si>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</si>
  <si>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</si>
  <si>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</si>
  <si>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</si>
  <si>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</si>
  <si>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</si>
  <si>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</si>
  <si>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</si>
  <si>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</si>
  <si>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</si>
  <si>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</si>
  <si>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</si>
  <si>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</si>
  <si>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</si>
  <si>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</si>
  <si>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</si>
  <si>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</si>
  <si>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</si>
  <si>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</si>
  <si>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</si>
  <si>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</si>
  <si>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</si>
  <si>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</si>
  <si>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</si>
  <si>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</si>
  <si>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</si>
  <si>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</si>
  <si>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</si>
  <si>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</si>
  <si>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</si>
  <si>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</si>
  <si>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</si>
  <si>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</si>
  <si>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</si>
  <si>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</si>
  <si>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</si>
  <si>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</si>
  <si>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</si>
  <si>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</si>
  <si>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</si>
  <si>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</si>
  <si>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</si>
  <si>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</si>
  <si>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</si>
  <si>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</si>
  <si>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</si>
  <si>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</si>
  <si>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</si>
  <si>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</si>
  <si>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</si>
  <si>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</si>
  <si>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</si>
  <si>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</si>
  <si>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</si>
  <si>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</si>
  <si>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</si>
  <si>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</si>
  <si>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</si>
  <si>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</si>
  <si>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</si>
  <si>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</si>
  <si>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</si>
  <si>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</si>
  <si>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</si>
  <si>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</si>
  <si>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</si>
  <si>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</si>
  <si>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</si>
  <si>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</si>
  <si>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</si>
  <si>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</si>
  <si>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</si>
  <si>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</si>
  <si>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</si>
  <si>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</si>
  <si>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</si>
  <si>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</si>
  <si>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</si>
  <si>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</si>
  <si>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</si>
  <si>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</si>
  <si>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</si>
  <si>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</si>
  <si>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</si>
  <si>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</si>
  <si>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</si>
  <si>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</si>
  <si>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</si>
  <si>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</si>
  <si>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</si>
  <si>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</si>
  <si>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</si>
  <si>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</si>
  <si>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</si>
  <si>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</si>
  <si>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</si>
  <si>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</si>
  <si>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</si>
  <si>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</si>
  <si>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</si>
  <si>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</si>
  <si>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</si>
  <si>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</si>
  <si>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</si>
  <si>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</si>
  <si>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</si>
  <si>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</si>
  <si>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</si>
  <si>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</si>
  <si>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</si>
  <si>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</si>
  <si>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</si>
  <si>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</si>
  <si>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</si>
  <si>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</si>
  <si>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</si>
  <si>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</si>
  <si>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</si>
  <si>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</si>
  <si>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</si>
  <si>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</si>
  <si>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</si>
  <si>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</si>
  <si>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</si>
  <si>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</si>
  <si>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</si>
  <si>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</si>
  <si>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</si>
  <si>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</si>
  <si>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</si>
  <si>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</si>
  <si>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</si>
  <si>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</si>
  <si>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</si>
  <si>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</si>
  <si>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</si>
  <si>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</si>
  <si>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</si>
  <si>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</si>
  <si>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</si>
  <si>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</si>
  <si>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</si>
  <si>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</si>
  <si>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</si>
  <si>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</si>
  <si>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</si>
  <si>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</si>
  <si>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</si>
  <si>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</si>
  <si>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</si>
  <si>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</si>
  <si>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</si>
  <si>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</si>
  <si>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</si>
  <si>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</si>
  <si>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</si>
  <si>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</si>
  <si>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</si>
  <si>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</si>
  <si>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</si>
  <si>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</si>
  <si>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</si>
  <si>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</si>
  <si>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</si>
  <si>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</si>
  <si>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</si>
  <si>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</si>
  <si>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</si>
  <si>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</si>
  <si>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</si>
  <si>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</si>
  <si>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</si>
  <si>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</si>
  <si>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</si>
  <si>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</si>
  <si>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</si>
  <si>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</si>
  <si>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</si>
  <si>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</si>
  <si>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</si>
  <si>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</si>
  <si>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</si>
  <si>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</si>
  <si>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</si>
  <si>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</si>
  <si>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</si>
  <si>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</si>
  <si>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</si>
  <si>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</si>
  <si>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</si>
  <si>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</si>
  <si>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</si>
  <si>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</si>
  <si>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</si>
  <si>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</si>
  <si>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</si>
  <si>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</si>
  <si>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</si>
  <si>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</si>
  <si>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</si>
  <si>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</si>
  <si>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</si>
  <si>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</si>
  <si>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</si>
  <si>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</si>
  <si>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</si>
  <si>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</si>
  <si>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</si>
  <si>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</si>
  <si>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</si>
  <si>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</si>
  <si>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</si>
  <si>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</si>
  <si>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</si>
  <si>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</si>
  <si>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</si>
  <si>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</si>
  <si>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</si>
  <si>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</si>
  <si>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</si>
  <si>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</si>
  <si>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</si>
  <si>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</si>
  <si>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</si>
  <si>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</si>
  <si>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</si>
  <si>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</si>
  <si>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</si>
  <si>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</si>
  <si>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</si>
  <si>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</si>
  <si>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</si>
  <si>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</si>
  <si>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</si>
  <si>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</si>
  <si>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</si>
  <si>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</si>
  <si>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</si>
  <si>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</si>
  <si>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</si>
  <si>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</si>
  <si>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</si>
  <si>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</si>
  <si>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</si>
  <si>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</si>
  <si>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</si>
  <si>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</si>
  <si>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</si>
  <si>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</si>
  <si>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</si>
  <si>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</si>
  <si>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</si>
  <si>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</si>
  <si>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</si>
  <si>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</si>
  <si>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</si>
  <si>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</si>
  <si>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</si>
  <si>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</si>
  <si>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</si>
  <si>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</si>
  <si>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</si>
  <si>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</si>
  <si>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</si>
  <si>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</si>
  <si>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</si>
  <si>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</si>
  <si>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</si>
  <si>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</si>
  <si>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</si>
  <si>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</si>
  <si>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</si>
  <si>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</si>
  <si>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</si>
  <si>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</si>
  <si>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</si>
  <si>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</si>
  <si>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</si>
  <si>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</si>
  <si>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</si>
  <si>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</si>
  <si>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</si>
  <si>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</si>
  <si>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</si>
  <si>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</si>
  <si>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</si>
  <si>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</si>
  <si>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</si>
  <si>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</si>
  <si>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</si>
  <si>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</si>
  <si>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</si>
  <si>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</si>
  <si>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</si>
  <si>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</si>
  <si>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</si>
  <si>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</si>
  <si>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</si>
  <si>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</si>
  <si>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</si>
  <si>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</si>
  <si>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</si>
  <si>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</si>
  <si>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</si>
  <si>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</si>
  <si>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</si>
  <si>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</si>
  <si>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</si>
  <si>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</si>
  <si>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</si>
  <si>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</si>
  <si>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</si>
  <si>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</si>
  <si>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</si>
  <si>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</si>
  <si>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</si>
  <si>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</si>
  <si>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</si>
  <si>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</si>
  <si>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</si>
  <si>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</si>
  <si>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</si>
  <si>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</si>
  <si>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</si>
  <si>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</si>
  <si>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</si>
  <si>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</si>
  <si>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</si>
  <si>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</si>
  <si>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</si>
  <si>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</si>
  <si>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</si>
  <si>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</si>
  <si>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</si>
  <si>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</si>
  <si>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</si>
  <si>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</si>
  <si>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</si>
  <si>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</si>
  <si>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</si>
  <si>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</si>
  <si>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</si>
  <si>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</si>
  <si>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</si>
  <si>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</si>
  <si>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</si>
  <si>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</si>
  <si>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</si>
  <si>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</si>
  <si>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</si>
  <si>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</si>
  <si>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</si>
  <si>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</si>
  <si>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</si>
  <si>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</si>
  <si>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</si>
  <si>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</si>
  <si>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</si>
  <si>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</si>
  <si>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</si>
  <si>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</si>
  <si>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</si>
  <si>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</si>
  <si>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</si>
  <si>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</si>
  <si>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</si>
  <si>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</si>
  <si>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</si>
  <si>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</si>
  <si>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</si>
  <si>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</si>
  <si>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</si>
  <si>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</si>
  <si>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</si>
  <si>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</si>
  <si>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</si>
  <si>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</si>
  <si>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</si>
  <si>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</si>
  <si>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</si>
  <si>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</si>
  <si>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</si>
  <si>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</si>
  <si>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</si>
  <si>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</si>
  <si>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</si>
  <si>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</si>
  <si>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</si>
  <si>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</si>
  <si>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</si>
  <si>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</si>
  <si>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</si>
  <si>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</si>
  <si>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</si>
  <si>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</si>
  <si>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</si>
  <si>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</si>
  <si>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</si>
  <si>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</si>
  <si>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</si>
  <si>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</si>
  <si>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</si>
  <si>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</si>
  <si>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</si>
  <si>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</si>
  <si>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</si>
  <si>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</si>
  <si>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</si>
  <si>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</si>
  <si>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</si>
  <si>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</si>
  <si>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</si>
  <si>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</si>
  <si>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</si>
  <si>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</si>
  <si>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</si>
  <si>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</si>
  <si>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</si>
  <si>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</si>
  <si>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</si>
  <si>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</si>
  <si>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</si>
  <si>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</si>
  <si>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</si>
  <si>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</si>
  <si>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</si>
  <si>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</si>
  <si>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</si>
  <si>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</si>
  <si>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</si>
  <si>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</si>
  <si>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</si>
  <si>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</si>
  <si>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</si>
  <si>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</si>
  <si>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</si>
  <si>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</si>
  <si>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</si>
  <si>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</si>
  <si>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</si>
  <si>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</si>
  <si>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</si>
  <si>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</si>
  <si>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</si>
  <si>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</si>
  <si>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</si>
  <si>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</si>
  <si>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</si>
  <si>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</si>
  <si>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</si>
  <si>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</si>
  <si>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</si>
  <si>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</si>
  <si>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</si>
  <si>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</si>
  <si>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</si>
  <si>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</si>
  <si>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</si>
  <si>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</si>
  <si>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</si>
  <si>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</si>
  <si>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</si>
  <si>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</si>
  <si>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</si>
  <si>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</si>
  <si>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</si>
  <si>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</si>
  <si>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</si>
  <si>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</si>
  <si>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</si>
  <si>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</si>
  <si>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</si>
  <si>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</si>
  <si>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</si>
  <si>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</si>
  <si>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</si>
  <si>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</si>
  <si>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</si>
  <si>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</si>
  <si>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</si>
  <si>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</si>
  <si>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</si>
  <si>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</si>
  <si>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</si>
  <si>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</si>
  <si>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</si>
  <si>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</si>
  <si>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</si>
  <si>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</si>
  <si>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</si>
  <si>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</si>
  <si>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</si>
  <si>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</si>
  <si>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</si>
  <si>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</si>
  <si>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</si>
  <si>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</si>
  <si>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</si>
  <si>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</si>
  <si>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</si>
  <si>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</si>
  <si>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</si>
  <si>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</si>
  <si>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</si>
  <si>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</si>
  <si>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</si>
  <si>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</si>
  <si>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</si>
  <si>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</si>
  <si>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</si>
  <si>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</si>
  <si>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</si>
  <si>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</si>
  <si>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</si>
  <si>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</si>
  <si>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</si>
  <si>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</si>
  <si>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</si>
  <si>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</si>
  <si>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</si>
  <si>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</si>
  <si>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</si>
  <si>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</si>
  <si>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</si>
  <si>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</si>
  <si>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</si>
  <si>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</si>
  <si>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</si>
  <si>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</si>
  <si>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</si>
  <si>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</si>
  <si>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</si>
  <si>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</si>
  <si>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</si>
  <si>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</si>
  <si>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</si>
  <si>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</si>
  <si>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</si>
  <si>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</si>
  <si>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</si>
  <si>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</si>
  <si>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</si>
  <si>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</si>
  <si>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</si>
  <si>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</si>
  <si>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</si>
  <si>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</si>
  <si>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</si>
  <si>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</si>
  <si>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</si>
  <si>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</si>
  <si>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</si>
  <si>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</si>
  <si>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</si>
  <si>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</si>
  <si>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</si>
  <si>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</si>
  <si>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</si>
  <si>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</si>
  <si>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</si>
  <si>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</si>
  <si>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</si>
  <si>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</si>
  <si>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</si>
  <si>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</si>
  <si>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</si>
  <si>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</si>
  <si>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</si>
  <si>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</si>
  <si>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</si>
  <si>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</si>
  <si>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</si>
  <si>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</si>
  <si>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</si>
  <si>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</si>
  <si>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</si>
  <si>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</si>
  <si>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</si>
  <si>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</si>
  <si>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</si>
  <si>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</si>
  <si>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</si>
  <si>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</si>
  <si>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</si>
  <si>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</si>
  <si>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</si>
  <si>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</si>
  <si>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</si>
  <si>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</si>
  <si>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</si>
  <si>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</si>
  <si>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</si>
  <si>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</si>
  <si>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</si>
  <si>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</si>
  <si>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</si>
  <si>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</si>
  <si>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</si>
  <si>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</si>
  <si>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</si>
  <si>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</si>
  <si>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</si>
  <si>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</si>
  <si>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</si>
  <si>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</si>
  <si>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</si>
  <si>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</si>
  <si>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</si>
  <si>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</si>
  <si>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</si>
  <si>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</si>
  <si>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</si>
  <si>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</si>
  <si>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</si>
  <si>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</si>
  <si>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</si>
  <si>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</si>
  <si>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</si>
  <si>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</si>
  <si>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</si>
  <si>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</si>
  <si>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</si>
  <si>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</si>
  <si>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</si>
  <si>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</si>
  <si>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</si>
  <si>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</si>
  <si>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</si>
  <si>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</si>
  <si>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</si>
  <si>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</si>
  <si>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</si>
  <si>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</si>
  <si>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</si>
  <si>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</si>
  <si>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</si>
  <si>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</si>
  <si>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</si>
  <si>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</si>
  <si>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</si>
  <si>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</si>
  <si>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</si>
  <si>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</si>
  <si>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</si>
  <si>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</si>
  <si>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</si>
  <si>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</si>
  <si>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</si>
  <si>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</si>
  <si>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</si>
  <si>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</si>
  <si>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</si>
  <si>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</si>
  <si>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</si>
  <si>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</si>
  <si>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</si>
  <si>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</si>
  <si>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</si>
  <si>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</si>
  <si>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</si>
  <si>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</si>
  <si>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</si>
  <si>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</si>
  <si>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</si>
  <si>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</si>
  <si>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</si>
  <si>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</si>
  <si>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</si>
  <si>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</si>
  <si>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</si>
  <si>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</si>
  <si>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</si>
  <si>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</si>
  <si>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</si>
  <si>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</si>
  <si>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</si>
  <si>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</si>
  <si>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</si>
  <si>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</si>
  <si>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</si>
  <si>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</si>
  <si>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</si>
  <si>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</si>
  <si>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</si>
  <si>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</si>
  <si>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</si>
  <si>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</si>
  <si>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</si>
  <si>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</si>
  <si>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</si>
  <si>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</si>
  <si>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</si>
  <si>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</si>
  <si>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</si>
  <si>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</si>
  <si>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</si>
  <si>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</si>
  <si>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</si>
  <si>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</si>
  <si>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</si>
  <si>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</si>
  <si>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</si>
  <si>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</si>
  <si>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</si>
  <si>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</si>
  <si>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</si>
  <si>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</si>
  <si>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</si>
  <si>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</si>
  <si>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</si>
  <si>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</si>
  <si>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</si>
  <si>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</si>
  <si>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</si>
  <si>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</si>
  <si>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</si>
  <si>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</si>
  <si>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</si>
  <si>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</si>
  <si>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</si>
  <si>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</si>
  <si>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</si>
  <si>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</si>
  <si>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</si>
  <si>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</si>
  <si>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</si>
  <si>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</si>
  <si>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</si>
  <si>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</si>
  <si>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</si>
  <si>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</si>
  <si>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</si>
  <si>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</si>
  <si>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</si>
  <si>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</si>
  <si>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</si>
  <si>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</si>
  <si>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</si>
  <si>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</si>
  <si>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</si>
  <si>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</si>
  <si>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</si>
  <si>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</si>
  <si>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</si>
  <si>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</si>
  <si>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</si>
  <si>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</si>
  <si>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</si>
  <si>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</si>
  <si>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</si>
  <si>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</si>
  <si>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</si>
  <si>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</si>
  <si>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</si>
  <si>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</si>
  <si>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</si>
  <si>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</si>
  <si>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</si>
  <si>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</si>
  <si>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</si>
  <si>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</si>
  <si>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</si>
  <si>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</si>
  <si>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</si>
  <si>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</si>
  <si>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</si>
  <si>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</si>
  <si>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</si>
  <si>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</si>
  <si>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</si>
  <si>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</si>
  <si>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</si>
  <si>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</si>
  <si>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</si>
  <si>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</si>
  <si>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</si>
  <si>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</si>
  <si>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</si>
  <si>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</si>
  <si>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</si>
  <si>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</si>
  <si>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</si>
  <si>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</si>
  <si>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</si>
  <si>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</si>
  <si>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</si>
  <si>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</si>
  <si>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</si>
  <si>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</si>
  <si>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</si>
  <si>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</si>
  <si>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</si>
  <si>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</si>
  <si>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</si>
  <si>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</si>
  <si>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</si>
  <si>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</si>
  <si>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</si>
  <si>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</si>
  <si>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</si>
  <si>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</si>
  <si>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</si>
  <si>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</si>
  <si>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</si>
  <si>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</si>
  <si>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</si>
  <si>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</si>
  <si>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</si>
  <si>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</si>
  <si>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</si>
  <si>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</si>
  <si>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</si>
  <si>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</si>
  <si>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</si>
  <si>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</si>
  <si>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</si>
  <si>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</si>
  <si>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</si>
  <si>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</si>
  <si>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</si>
  <si>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</si>
  <si>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</si>
  <si>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</si>
  <si>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</si>
  <si>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</si>
  <si>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</si>
  <si>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</si>
  <si>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</si>
  <si>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</si>
  <si>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</si>
  <si>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</si>
  <si>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</si>
  <si>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</si>
  <si>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</si>
  <si>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</si>
  <si>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</si>
  <si>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</si>
  <si>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</si>
  <si>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</si>
  <si>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</si>
  <si>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</si>
  <si>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</si>
  <si>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</si>
  <si>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</si>
  <si>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</si>
  <si>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</si>
  <si>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</si>
  <si>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</si>
  <si>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</si>
  <si>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</si>
  <si>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</si>
  <si>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</si>
  <si>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</si>
  <si>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</si>
  <si>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</si>
  <si>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</si>
  <si>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</si>
  <si>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</si>
  <si>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</si>
  <si>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</si>
  <si>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</si>
  <si>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</si>
  <si>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</si>
  <si>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</si>
  <si>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</si>
  <si>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</si>
  <si>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</si>
  <si>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</si>
  <si>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</si>
  <si>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</si>
  <si>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</si>
  <si>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</si>
  <si>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</si>
  <si>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</si>
  <si>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</si>
  <si>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</si>
  <si>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</si>
  <si>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</si>
  <si>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</si>
  <si>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</si>
  <si>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</si>
  <si>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</si>
  <si>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</si>
  <si>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</si>
  <si>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</si>
  <si>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</si>
  <si>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</si>
  <si>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</si>
  <si>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</si>
  <si>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</si>
  <si>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</si>
  <si>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</si>
  <si>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</si>
  <si>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</si>
  <si>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</si>
  <si>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</si>
  <si>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</si>
  <si>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</si>
  <si>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</si>
  <si>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</si>
  <si>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</si>
  <si>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</si>
  <si>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</si>
  <si>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</si>
  <si>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</si>
  <si>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</si>
  <si>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</si>
  <si>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</si>
  <si>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</si>
  <si>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</si>
  <si>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</si>
  <si>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</si>
  <si>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</si>
  <si>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</si>
  <si>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</si>
  <si>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</si>
  <si>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</si>
  <si>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</si>
  <si>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</si>
  <si>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</si>
  <si>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</si>
  <si>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</si>
  <si>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</si>
  <si>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</si>
  <si>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</si>
  <si>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</si>
  <si>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</si>
  <si>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</si>
  <si>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</si>
  <si>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</si>
  <si>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</si>
  <si>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</si>
  <si>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</si>
  <si>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</si>
  <si>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</si>
  <si>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</si>
  <si>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</si>
  <si>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</si>
  <si>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</si>
  <si>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</si>
  <si>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</si>
  <si>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</si>
  <si>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</si>
  <si>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</si>
  <si>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</si>
  <si>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</si>
  <si>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</si>
  <si>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</si>
  <si>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</si>
  <si>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</si>
  <si>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</si>
  <si>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</si>
  <si>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</si>
  <si>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</si>
  <si>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</si>
  <si>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</si>
  <si>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</si>
  <si>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</si>
  <si>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</si>
  <si>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</si>
  <si>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</si>
  <si>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</si>
  <si>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</si>
  <si>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</si>
  <si>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</si>
  <si>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</si>
  <si>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</si>
  <si>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</si>
  <si>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</si>
  <si>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</si>
  <si>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</si>
  <si>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</si>
  <si>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</si>
  <si>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</si>
  <si>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</si>
  <si>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</si>
  <si>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</si>
  <si>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</si>
  <si>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</si>
  <si>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</si>
  <si>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</si>
  <si>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</si>
  <si>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</si>
  <si>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</si>
  <si>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</si>
  <si>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</si>
  <si>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</si>
  <si>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</si>
  <si>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</si>
  <si>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</si>
  <si>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</si>
  <si>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</si>
  <si>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</si>
  <si>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</si>
  <si>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</si>
  <si>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</si>
  <si>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</si>
  <si>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</si>
  <si>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</si>
  <si>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</si>
  <si>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</si>
  <si>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</si>
  <si>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</si>
  <si>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</si>
  <si>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</si>
  <si>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</si>
  <si>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</si>
  <si>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</si>
  <si>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</si>
  <si>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</si>
  <si>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</si>
  <si>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</si>
  <si>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</si>
  <si>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</si>
  <si>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</si>
  <si>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</si>
  <si>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</si>
  <si>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</si>
  <si>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</si>
  <si>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</si>
  <si>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</si>
  <si>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</si>
  <si>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</si>
  <si>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</si>
  <si>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</si>
  <si>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</si>
  <si>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</si>
  <si>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</si>
  <si>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</si>
  <si>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</si>
  <si>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</si>
  <si>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</si>
  <si>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</si>
  <si>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</si>
  <si>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</si>
  <si>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</si>
  <si>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</si>
  <si>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</si>
  <si>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</si>
  <si>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</si>
  <si>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</si>
  <si>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</si>
  <si>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</si>
  <si>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</si>
  <si>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</si>
  <si>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</si>
  <si>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</si>
  <si>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</si>
  <si>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</si>
  <si>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</si>
  <si>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</si>
  <si>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</si>
  <si>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</si>
  <si>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</si>
  <si>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</si>
  <si>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</si>
  <si>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</si>
  <si>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</si>
  <si>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</si>
  <si>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</si>
  <si>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</si>
  <si>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</si>
  <si>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</si>
  <si>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</si>
  <si>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</si>
  <si>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</si>
  <si>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</si>
  <si>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</si>
  <si>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</si>
  <si>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</si>
  <si>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</si>
  <si>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</si>
  <si>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</si>
  <si>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</si>
  <si>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</si>
  <si>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</si>
  <si>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</si>
  <si>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</si>
  <si>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</si>
  <si>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</si>
  <si>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</si>
  <si>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</si>
  <si>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</si>
  <si>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</si>
  <si>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</si>
  <si>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</si>
  <si>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</si>
  <si>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</si>
  <si>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</si>
  <si>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</si>
  <si>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</si>
  <si>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</si>
  <si>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</si>
  <si>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</si>
  <si>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</si>
  <si>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</si>
  <si>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</si>
  <si>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</si>
  <si>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</si>
  <si>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</si>
  <si>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</si>
  <si>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</si>
  <si>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</si>
  <si>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</si>
  <si>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</si>
  <si>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</si>
  <si>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</si>
  <si>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</si>
  <si>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</si>
  <si>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</si>
  <si>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</si>
  <si>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</si>
  <si>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</si>
  <si>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</si>
  <si>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</si>
  <si>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</si>
  <si>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</si>
  <si>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</si>
  <si>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</si>
  <si>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</si>
  <si>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</si>
  <si>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</si>
  <si>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</si>
  <si>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</si>
  <si>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</si>
  <si>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</si>
  <si>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</si>
  <si>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</si>
  <si>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</si>
  <si>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</si>
  <si>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</si>
  <si>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</si>
  <si>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</si>
  <si>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</si>
  <si>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</si>
  <si>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</si>
  <si>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</si>
  <si>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</si>
  <si>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</si>
  <si>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</si>
  <si>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</si>
  <si>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</si>
  <si>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</si>
  <si>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</si>
  <si>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</si>
  <si>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</si>
  <si>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</si>
  <si>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</si>
  <si>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</si>
  <si>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</si>
  <si>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</si>
  <si>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</si>
  <si>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</si>
  <si>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</si>
  <si>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</si>
  <si>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</si>
  <si>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</si>
  <si>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</si>
  <si>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</si>
  <si>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</si>
  <si>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</si>
  <si>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</si>
  <si>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</si>
  <si>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</si>
  <si>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</si>
  <si>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</si>
  <si>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</si>
  <si>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</si>
  <si>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</si>
  <si>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</si>
  <si>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</si>
  <si>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</si>
  <si>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</si>
  <si>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</si>
  <si>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</si>
  <si>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</si>
  <si>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</si>
  <si>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</si>
  <si>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</si>
  <si>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</si>
  <si>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</si>
  <si>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</si>
  <si>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</si>
  <si>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</si>
  <si>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</si>
  <si>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</si>
  <si>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</si>
  <si>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</si>
  <si>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</si>
  <si>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</si>
  <si>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</si>
  <si>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</si>
  <si>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</si>
  <si>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</si>
  <si>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</si>
  <si>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</si>
  <si>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</si>
  <si>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</si>
  <si>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</si>
  <si>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</si>
  <si>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</si>
  <si>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</si>
  <si>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</si>
  <si>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</si>
  <si>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</si>
  <si>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</si>
  <si>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</si>
  <si>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</si>
  <si>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</si>
  <si>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</si>
  <si>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</si>
  <si>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</si>
  <si>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</si>
  <si>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</si>
  <si>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</si>
  <si>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</si>
  <si>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</si>
  <si>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</si>
  <si>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</si>
  <si>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</si>
  <si>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</si>
  <si>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</si>
  <si>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</si>
  <si>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</si>
  <si>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</si>
  <si>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</si>
  <si>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</si>
  <si>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</si>
  <si>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</si>
  <si>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</si>
  <si>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</si>
  <si>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</si>
  <si>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</si>
  <si>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</si>
  <si>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</si>
  <si>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</si>
  <si>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</si>
  <si>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</si>
  <si>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</si>
  <si>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</si>
  <si>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</si>
  <si>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</si>
  <si>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</si>
  <si>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</si>
  <si>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</si>
  <si>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</si>
  <si>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</si>
  <si>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</si>
  <si>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</si>
  <si>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</si>
  <si>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</si>
  <si>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</si>
  <si>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</si>
  <si>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</si>
  <si>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</si>
  <si>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</si>
  <si>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</si>
  <si>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</si>
  <si>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</si>
  <si>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</si>
  <si>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</si>
  <si>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</si>
  <si>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</si>
  <si>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</si>
  <si>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</si>
  <si>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</si>
  <si>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</si>
  <si>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</si>
  <si>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</si>
  <si>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</si>
  <si>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</si>
  <si>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</si>
  <si>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</si>
  <si>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</si>
  <si>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</si>
  <si>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</si>
  <si>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</si>
  <si>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</si>
  <si>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</si>
  <si>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</si>
  <si>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</si>
  <si>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</si>
  <si>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</si>
  <si>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</si>
  <si>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</si>
  <si>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</si>
  <si>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</si>
  <si>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</si>
  <si>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</si>
  <si>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</si>
  <si>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</si>
  <si>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</si>
  <si>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</si>
  <si>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</si>
  <si>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</si>
  <si>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</si>
  <si>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</si>
  <si>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</si>
  <si>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</si>
  <si>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</si>
  <si>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</si>
  <si>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</si>
  <si>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</si>
  <si>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</si>
  <si>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</si>
  <si>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</si>
  <si>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</si>
  <si>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</si>
  <si>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</si>
  <si>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</si>
  <si>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</si>
  <si>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</si>
  <si>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</si>
  <si>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</si>
  <si>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</si>
  <si>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</si>
  <si>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</si>
  <si>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</si>
  <si>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</si>
  <si>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</si>
  <si>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</si>
  <si>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</si>
  <si>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</si>
  <si>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</si>
  <si>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</si>
  <si>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</si>
  <si>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</si>
  <si>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</si>
  <si>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</si>
  <si>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</si>
  <si>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</si>
  <si>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</si>
  <si>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</si>
  <si>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</si>
  <si>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</si>
  <si>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</si>
  <si>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</si>
  <si>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</si>
  <si>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</si>
  <si>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</si>
  <si>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</si>
  <si>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</si>
  <si>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</si>
  <si>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</si>
  <si>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</si>
  <si>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</si>
  <si>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</si>
  <si>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</si>
  <si>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</si>
  <si>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</si>
  <si>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</si>
  <si>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</si>
  <si>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</si>
  <si>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</si>
  <si>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</si>
  <si>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</si>
  <si>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</si>
  <si>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</si>
  <si>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</si>
  <si>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</si>
  <si>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</si>
  <si>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</si>
  <si>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</si>
  <si>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</si>
  <si>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</si>
  <si>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</si>
  <si>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</si>
  <si>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</si>
  <si>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</si>
  <si>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</si>
  <si>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</si>
  <si>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</si>
  <si>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</si>
  <si>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</si>
  <si>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</si>
  <si>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</si>
  <si>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</si>
  <si>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</si>
  <si>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</si>
  <si>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</si>
  <si>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</si>
  <si>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</si>
  <si>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</si>
  <si>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</si>
  <si>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</si>
  <si>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</si>
  <si>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</si>
  <si>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</si>
  <si>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</si>
  <si>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</si>
  <si>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</si>
  <si>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</si>
  <si>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</si>
  <si>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</si>
  <si>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</si>
  <si>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</si>
  <si>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</si>
  <si>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</si>
  <si>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</si>
  <si>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</si>
  <si>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</si>
  <si>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</si>
  <si>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</si>
  <si>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</si>
  <si>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</si>
  <si>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</si>
  <si>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</si>
  <si>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</si>
  <si>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</si>
  <si>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</si>
  <si>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</si>
  <si>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</si>
  <si>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</si>
  <si>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</si>
  <si>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</si>
  <si>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</si>
  <si>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</si>
  <si>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</si>
  <si>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</si>
  <si>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</si>
  <si>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</si>
  <si>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</si>
  <si>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</si>
  <si>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</si>
  <si>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</si>
  <si>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</si>
  <si>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</si>
  <si>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</si>
  <si>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</si>
  <si>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</si>
  <si>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</si>
  <si>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</si>
  <si>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</si>
  <si>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</si>
  <si>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</si>
  <si>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</si>
  <si>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</si>
  <si>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</si>
  <si>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</si>
  <si>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</si>
  <si>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</si>
  <si>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</si>
  <si>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</si>
  <si>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</si>
  <si>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</si>
  <si>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</si>
  <si>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</si>
  <si>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</si>
  <si>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</si>
  <si>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</si>
  <si>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</si>
  <si>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</si>
  <si>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</si>
  <si>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</si>
  <si>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</si>
  <si>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</si>
  <si>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</si>
  <si>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</si>
  <si>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</si>
  <si>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</si>
  <si>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</si>
  <si>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</si>
  <si>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</si>
  <si>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</si>
  <si>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</si>
  <si>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</si>
  <si>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</si>
  <si>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</si>
  <si>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</si>
  <si>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</si>
  <si>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</si>
  <si>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</si>
  <si>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</si>
  <si>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</si>
  <si>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</si>
  <si>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</si>
  <si>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</si>
  <si>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</si>
  <si>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</si>
  <si>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</si>
  <si>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</si>
  <si>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</si>
  <si>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</si>
  <si>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</si>
  <si>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</si>
  <si>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</si>
  <si>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</si>
  <si>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</si>
  <si>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</si>
  <si>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</si>
  <si>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</si>
  <si>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</si>
  <si>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</si>
  <si>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</si>
  <si>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</si>
  <si>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</si>
  <si>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</si>
  <si>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</si>
  <si>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</si>
  <si>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</si>
  <si>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</si>
  <si>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</si>
  <si>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</si>
  <si>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</si>
  <si>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</si>
  <si>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</si>
  <si>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</si>
  <si>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</si>
  <si>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</si>
  <si>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</si>
  <si>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</si>
  <si>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</si>
  <si>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</si>
  <si>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</si>
  <si>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</si>
  <si>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</si>
  <si>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</si>
  <si>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</si>
  <si>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</si>
  <si>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</si>
  <si>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</si>
  <si>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</si>
  <si>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</si>
  <si>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</si>
  <si>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</si>
  <si>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</si>
  <si>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</si>
  <si>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</si>
  <si>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</si>
  <si>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</si>
  <si>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</si>
  <si>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</si>
  <si>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</si>
  <si>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</si>
  <si>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</si>
  <si>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</si>
  <si>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</si>
  <si>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</si>
  <si>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</si>
  <si>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</si>
  <si>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</si>
  <si>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</si>
  <si>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</si>
  <si>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</si>
  <si>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</si>
  <si>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</si>
  <si>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</si>
  <si>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</si>
  <si>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</si>
  <si>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</si>
  <si>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</si>
  <si>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</si>
  <si>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</si>
  <si>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</si>
  <si>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</si>
  <si>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</si>
  <si>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</si>
  <si>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</si>
  <si>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</si>
  <si>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</si>
  <si>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</si>
  <si>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</si>
  <si>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</si>
  <si>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</si>
  <si>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</si>
  <si>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</si>
  <si>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</si>
  <si>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</si>
  <si>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</si>
  <si>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</si>
  <si>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</si>
  <si>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</si>
  <si>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</si>
  <si>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</si>
  <si>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</si>
  <si>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</si>
  <si>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</si>
  <si>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</si>
  <si>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</si>
  <si>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</si>
  <si>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</si>
  <si>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</si>
  <si>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</si>
  <si>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</si>
  <si>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</si>
  <si>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</si>
  <si>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</si>
  <si>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</si>
  <si>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</si>
  <si>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</si>
  <si>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</si>
  <si>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</si>
  <si>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</si>
  <si>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</si>
  <si>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</si>
  <si>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</si>
  <si>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</si>
  <si>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</si>
  <si>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</si>
  <si>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</si>
  <si>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</si>
  <si>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</si>
  <si>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</si>
  <si>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</si>
  <si>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</si>
  <si>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</si>
  <si>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</si>
  <si>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</si>
  <si>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</si>
  <si>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</si>
  <si>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</si>
  <si>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</si>
  <si>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</si>
  <si>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</si>
  <si>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</si>
  <si>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</si>
  <si>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</si>
  <si>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</si>
  <si>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</si>
  <si>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</si>
  <si>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</si>
  <si>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</si>
  <si>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</si>
  <si>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</si>
  <si>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</si>
  <si>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</si>
  <si>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</si>
  <si>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</si>
  <si>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</si>
  <si>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</si>
  <si>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</si>
  <si>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</si>
  <si>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</si>
  <si>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</si>
  <si>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</si>
  <si>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</si>
  <si>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</si>
  <si>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</si>
  <si>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</si>
  <si>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</si>
  <si>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</si>
  <si>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</si>
  <si>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</si>
  <si>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</si>
  <si>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</si>
  <si>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</si>
  <si>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</si>
  <si>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</si>
  <si>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</si>
  <si>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</si>
  <si>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</si>
  <si>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</si>
  <si>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</si>
  <si>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</si>
  <si>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</si>
  <si>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</si>
  <si>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</si>
  <si>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</si>
  <si>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</si>
  <si>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</si>
  <si>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</si>
  <si>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</si>
  <si>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</si>
  <si>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</si>
  <si>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</si>
  <si>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</si>
  <si>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</si>
  <si>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</si>
  <si>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</si>
  <si>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</si>
  <si>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</si>
  <si>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</si>
  <si>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</si>
  <si>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</si>
  <si>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</si>
  <si>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</si>
  <si>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</si>
  <si>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</si>
  <si>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</si>
  <si>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</si>
  <si>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</si>
  <si>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</si>
  <si>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</si>
  <si>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</si>
  <si>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</si>
  <si>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</si>
  <si>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</si>
  <si>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</si>
  <si>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</si>
  <si>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</si>
  <si>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</si>
  <si>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</si>
  <si>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</si>
  <si>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</si>
  <si>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</si>
  <si>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</si>
  <si>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</si>
  <si>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</si>
  <si>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</si>
  <si>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</si>
  <si>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</si>
  <si>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</si>
  <si>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</si>
  <si>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</si>
  <si>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</si>
  <si>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</si>
  <si>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</si>
  <si>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</si>
  <si>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</si>
  <si>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</si>
  <si>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</si>
  <si>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</si>
  <si>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</si>
  <si>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</si>
  <si>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</si>
  <si>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</si>
  <si>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</si>
  <si>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</si>
  <si>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</si>
  <si>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</si>
  <si>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</si>
  <si>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</si>
  <si>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</si>
  <si>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</si>
  <si>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</si>
  <si>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</si>
  <si>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</si>
  <si>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</si>
  <si>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</si>
  <si>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</si>
  <si>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</si>
  <si>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</si>
  <si>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</si>
  <si>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</si>
  <si>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</si>
  <si>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</si>
  <si>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</si>
  <si>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</si>
  <si>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</si>
  <si>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</si>
  <si>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</si>
  <si>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</si>
  <si>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</si>
  <si>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</si>
  <si>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</si>
  <si>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</si>
  <si>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</si>
  <si>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</si>
  <si>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</si>
  <si>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</si>
  <si>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</si>
  <si>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</si>
  <si>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</si>
  <si>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</si>
  <si>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</si>
  <si>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</si>
  <si>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</si>
  <si>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</si>
  <si>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</si>
  <si>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</si>
  <si>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</si>
  <si>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</si>
  <si>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</si>
  <si>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</si>
  <si>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</si>
  <si>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</si>
  <si>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</si>
  <si>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</si>
  <si>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</si>
  <si>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</si>
  <si>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</si>
  <si>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</si>
  <si>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</si>
  <si>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</si>
  <si>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</si>
  <si>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</si>
  <si>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</si>
  <si>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</si>
  <si>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</si>
  <si>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</si>
  <si>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</si>
  <si>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</si>
  <si>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</si>
  <si>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</si>
  <si>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</si>
  <si>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</si>
  <si>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</si>
  <si>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</si>
  <si>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</si>
  <si>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</si>
  <si>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</si>
  <si>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</si>
  <si>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</si>
  <si>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</si>
  <si>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</si>
  <si>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</si>
  <si>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</si>
  <si>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</si>
  <si>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</si>
  <si>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</si>
  <si>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</si>
  <si>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</si>
  <si>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</si>
  <si>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</si>
  <si>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</si>
  <si>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</si>
  <si>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</si>
  <si>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</si>
  <si>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</si>
  <si>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</si>
  <si>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</si>
  <si>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</si>
  <si>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</si>
  <si>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</si>
  <si>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</si>
  <si>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</si>
  <si>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</si>
  <si>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</si>
  <si>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</si>
  <si>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</si>
  <si>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</si>
  <si>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</si>
  <si>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</si>
  <si>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</si>
  <si>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</si>
  <si>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</si>
  <si>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</si>
  <si>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</si>
  <si>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</si>
  <si>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</si>
  <si>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</si>
  <si>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</si>
  <si>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</si>
  <si>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</si>
  <si>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</si>
  <si>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</si>
  <si>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</si>
  <si>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</si>
  <si>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</si>
  <si>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</si>
  <si>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</si>
  <si>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</si>
  <si>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</si>
  <si>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</si>
  <si>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</si>
  <si>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</si>
  <si>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</si>
  <si>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</si>
  <si>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</si>
  <si>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</si>
  <si>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</si>
  <si>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</si>
  <si>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</si>
  <si>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</si>
  <si>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</si>
  <si>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</si>
  <si>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</si>
  <si>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</si>
  <si>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</si>
  <si>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</si>
  <si>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</si>
  <si>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</si>
  <si>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</si>
  <si>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</si>
  <si>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</si>
  <si>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</si>
  <si>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</si>
  <si>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</si>
  <si>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</si>
  <si>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</si>
  <si>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</si>
  <si>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</si>
  <si>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</si>
  <si>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</si>
  <si>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</si>
  <si>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</si>
  <si>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</si>
  <si>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</si>
  <si>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</si>
  <si>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</si>
  <si>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</si>
  <si>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</si>
  <si>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</si>
  <si>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</si>
  <si>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</si>
  <si>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</si>
  <si>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</si>
  <si>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</si>
  <si>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</si>
  <si>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</si>
  <si>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</si>
  <si>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</si>
  <si>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</si>
  <si>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</si>
  <si>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</si>
  <si>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</si>
  <si>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</si>
  <si>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</si>
  <si>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</si>
  <si>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</si>
  <si>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</si>
  <si>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</si>
  <si>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</si>
  <si>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</si>
  <si>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</si>
  <si>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</si>
  <si>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</si>
  <si>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</si>
  <si>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</si>
  <si>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</si>
  <si>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</si>
  <si>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</si>
  <si>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</si>
  <si>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</si>
  <si>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</si>
  <si>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</si>
  <si>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</si>
  <si>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</si>
  <si>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</si>
  <si>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</si>
  <si>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</si>
  <si>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</si>
  <si>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</si>
  <si>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</si>
  <si>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</si>
  <si>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</si>
  <si>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</si>
  <si>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</si>
  <si>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</si>
  <si>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</si>
  <si>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</si>
  <si>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</si>
  <si>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</si>
  <si>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</si>
  <si>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</si>
  <si>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</si>
  <si>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</si>
  <si>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</si>
  <si>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</si>
  <si>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</si>
  <si>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</si>
  <si>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</si>
  <si>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</si>
  <si>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</si>
  <si>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</si>
  <si>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</si>
  <si>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</si>
  <si>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</si>
  <si>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</si>
  <si>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</si>
  <si>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</si>
  <si>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</si>
  <si>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</si>
  <si>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</si>
  <si>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</si>
  <si>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</si>
  <si>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</si>
  <si>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</si>
  <si>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</si>
  <si>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</si>
  <si>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</si>
  <si>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</si>
  <si>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</si>
  <si>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</si>
  <si>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</si>
  <si>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</si>
  <si>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</si>
  <si>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</si>
  <si>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</si>
  <si>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</si>
  <si>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</si>
  <si>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</si>
  <si>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</si>
  <si>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</si>
  <si>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</si>
  <si>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</si>
  <si>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</si>
  <si>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</si>
  <si>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</si>
  <si>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</si>
  <si>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</si>
  <si>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</si>
  <si>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</si>
  <si>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</si>
  <si>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</si>
  <si>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</si>
  <si>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</si>
  <si>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</si>
  <si>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</si>
  <si>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</si>
  <si>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</si>
  <si>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</si>
  <si>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</si>
  <si>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</si>
  <si>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</si>
  <si>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</si>
  <si>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</si>
  <si>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</si>
  <si>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</si>
  <si>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</si>
  <si>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</si>
  <si>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</si>
  <si>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</si>
  <si>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</si>
  <si>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</si>
  <si>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</si>
  <si>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</si>
  <si>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</si>
  <si>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</si>
  <si>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</si>
  <si>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</si>
  <si>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</si>
  <si>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</si>
  <si>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</si>
  <si>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</si>
  <si>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</si>
  <si>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</si>
  <si>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</si>
  <si>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</si>
  <si>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</si>
  <si>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</si>
  <si>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</si>
  <si>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</si>
  <si>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</si>
  <si>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</si>
  <si>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</si>
  <si>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</si>
  <si>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</si>
  <si>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</si>
  <si>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</si>
  <si>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</si>
  <si>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</si>
  <si>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</si>
  <si>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</si>
  <si>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</si>
  <si>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</si>
  <si>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</si>
  <si>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</si>
  <si>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</si>
  <si>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</si>
  <si>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</si>
  <si>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</si>
  <si>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</si>
  <si>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</si>
  <si>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</si>
  <si>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</si>
  <si>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</si>
  <si>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</si>
  <si>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</si>
  <si>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</si>
  <si>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</si>
  <si>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</si>
  <si>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</si>
  <si>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</si>
  <si>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</si>
  <si>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</si>
  <si>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</si>
  <si>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</si>
  <si>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</si>
  <si>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</si>
  <si>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</si>
  <si>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</si>
  <si>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</si>
  <si>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</si>
  <si>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</si>
  <si>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</si>
  <si>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</si>
  <si>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</si>
  <si>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</si>
  <si>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</si>
  <si>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</si>
  <si>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</si>
  <si>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</si>
  <si>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</si>
  <si>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</si>
  <si>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</si>
  <si>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</si>
  <si>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</si>
  <si>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</si>
  <si>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</si>
  <si>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</si>
  <si>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</si>
  <si>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</si>
  <si>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</si>
  <si>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</si>
  <si>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</si>
  <si>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</si>
  <si>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</si>
  <si>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</si>
  <si>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</si>
  <si>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</si>
  <si>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</si>
  <si>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</si>
  <si>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</si>
  <si>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</si>
  <si>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</si>
  <si>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</si>
  <si>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</si>
  <si>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</si>
  <si>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</si>
  <si>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</si>
  <si>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</si>
  <si>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</si>
  <si>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</si>
  <si>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</si>
  <si>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</si>
  <si>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</si>
  <si>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</si>
  <si>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</si>
  <si>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</si>
  <si>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</si>
  <si>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</si>
  <si>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</si>
  <si>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</si>
  <si>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</si>
  <si>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</si>
  <si>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</si>
  <si>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</si>
  <si>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</si>
  <si>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</si>
  <si>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</si>
  <si>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</si>
  <si>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</si>
  <si>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</si>
  <si>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</si>
  <si>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</si>
  <si>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</si>
  <si>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</si>
  <si>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</si>
  <si>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</si>
  <si>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</si>
  <si>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</si>
  <si>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</si>
  <si>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</si>
  <si>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</si>
  <si>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</si>
  <si>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</si>
  <si>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</si>
  <si>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</si>
  <si>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</si>
  <si>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</si>
  <si>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</si>
  <si>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</si>
  <si>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</si>
  <si>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</si>
  <si>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</si>
  <si>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</si>
  <si>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</si>
  <si>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</si>
  <si>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</si>
  <si>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</si>
  <si>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</si>
  <si>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</si>
  <si>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</si>
  <si>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</si>
  <si>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</si>
  <si>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</si>
  <si>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</si>
  <si>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</si>
  <si>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</si>
  <si>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</si>
  <si>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</si>
  <si>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</si>
  <si>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</si>
  <si>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</si>
  <si>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</si>
  <si>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</si>
  <si>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</si>
  <si>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</si>
  <si>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</si>
  <si>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</si>
  <si>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</si>
  <si>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</si>
  <si>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</si>
  <si>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</si>
  <si>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</si>
  <si>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</si>
  <si>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</si>
  <si>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</si>
  <si>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</si>
  <si>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</si>
  <si>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</si>
  <si>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</si>
  <si>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</si>
  <si>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</si>
  <si>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</si>
  <si>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</si>
  <si>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</si>
  <si>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</si>
  <si>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</si>
  <si>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</si>
  <si>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</si>
  <si>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</si>
  <si>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</si>
  <si>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</si>
  <si>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</si>
  <si>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</si>
  <si>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</si>
  <si>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</si>
  <si>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</si>
  <si>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</si>
  <si>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</si>
  <si>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</si>
  <si>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</si>
  <si>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</si>
  <si>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</si>
  <si>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</si>
  <si>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</si>
  <si>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</si>
  <si>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</si>
  <si>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</si>
  <si>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</si>
  <si>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</si>
  <si>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</si>
  <si>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</si>
  <si>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</si>
  <si>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</si>
  <si>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</si>
  <si>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</si>
  <si>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</si>
  <si>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</si>
  <si>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</si>
  <si>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</si>
  <si>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</si>
  <si>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</si>
  <si>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</si>
  <si>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</si>
  <si>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</si>
  <si>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</si>
  <si>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</si>
  <si>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</si>
  <si>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</si>
  <si>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</si>
  <si>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</si>
  <si>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</si>
  <si>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</si>
  <si>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</si>
  <si>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</si>
  <si>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</si>
  <si>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</si>
  <si>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</si>
  <si>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</si>
  <si>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</si>
  <si>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</si>
  <si>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</si>
  <si>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</si>
  <si>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</si>
  <si>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</si>
  <si>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</si>
  <si>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</si>
  <si>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</si>
  <si>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</si>
  <si>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</si>
  <si>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</si>
  <si>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</si>
  <si>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</si>
  <si>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</si>
  <si>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</si>
  <si>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</si>
  <si>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</si>
  <si>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</si>
  <si>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</si>
  <si>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</si>
  <si>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</si>
  <si>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</si>
  <si>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</si>
  <si>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</si>
  <si>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</si>
  <si>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</si>
  <si>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</si>
  <si>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</si>
  <si>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</si>
  <si>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</si>
  <si>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</si>
  <si>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</si>
  <si>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</si>
  <si>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</si>
  <si>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</si>
  <si>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</si>
  <si>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</si>
  <si>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</si>
  <si>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</si>
  <si>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</si>
  <si>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</si>
  <si>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</si>
  <si>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</si>
  <si>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</si>
  <si>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</si>
  <si>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</si>
  <si>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</si>
  <si>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</si>
  <si>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</si>
  <si>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</si>
  <si>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</si>
  <si>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</si>
  <si>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</si>
  <si>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</si>
  <si>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</si>
  <si>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</si>
  <si>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</si>
  <si>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</si>
  <si>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</si>
  <si>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</si>
  <si>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</si>
  <si>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</si>
  <si>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</si>
  <si>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</si>
  <si>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</si>
  <si>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</si>
  <si>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</si>
  <si>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</si>
  <si>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</si>
  <si>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</si>
  <si>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</si>
  <si>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</si>
  <si>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</si>
  <si>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</si>
  <si>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</si>
  <si>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</si>
  <si>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</si>
  <si>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</si>
  <si>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</si>
  <si>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</si>
  <si>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</si>
  <si>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</si>
  <si>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</si>
  <si>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</si>
  <si>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</si>
  <si>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</si>
  <si>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</si>
  <si>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</si>
  <si>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</si>
  <si>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</si>
  <si>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</si>
  <si>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</si>
  <si>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</si>
  <si>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</si>
  <si>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</si>
  <si>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</si>
  <si>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</si>
  <si>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</si>
  <si>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</si>
  <si>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</si>
  <si>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</si>
  <si>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</si>
  <si>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</si>
  <si>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</si>
  <si>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</si>
  <si>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</si>
  <si>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</si>
  <si>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</si>
  <si>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</si>
  <si>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</si>
  <si>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</si>
  <si>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</si>
  <si>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</si>
  <si>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</si>
  <si>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</si>
  <si>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</si>
  <si>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</si>
  <si>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</si>
  <si>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</si>
  <si>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</si>
  <si>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</si>
  <si>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</si>
  <si>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</si>
  <si>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</si>
  <si>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</si>
  <si>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</si>
  <si>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</si>
  <si>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</si>
  <si>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</si>
  <si>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</si>
  <si>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</si>
  <si>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</si>
  <si>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</si>
  <si>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</si>
  <si>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</si>
  <si>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</si>
  <si>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</si>
  <si>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</si>
  <si>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</si>
  <si>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</si>
  <si>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</si>
  <si>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</si>
  <si>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</si>
  <si>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</si>
  <si>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</si>
  <si>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</si>
  <si>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</si>
  <si>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</si>
  <si>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</si>
  <si>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</si>
  <si>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</si>
  <si>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</si>
  <si>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</si>
  <si>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</si>
  <si>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</si>
  <si>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</si>
  <si>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</si>
  <si>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</si>
  <si>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</si>
  <si>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</si>
  <si>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</si>
  <si>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</si>
  <si>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</si>
  <si>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</si>
  <si>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</si>
  <si>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</si>
  <si>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</si>
  <si>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</si>
  <si>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</si>
  <si>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</si>
  <si>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</si>
  <si>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</si>
  <si>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</si>
  <si>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</si>
  <si>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</si>
  <si>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</si>
  <si>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</si>
  <si>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</si>
  <si>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</si>
  <si>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</si>
  <si>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</si>
  <si>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</si>
  <si>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</si>
  <si>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</si>
  <si>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</si>
  <si>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</si>
  <si>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</si>
  <si>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</si>
  <si>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</si>
  <si>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</si>
  <si>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</si>
  <si>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</si>
  <si>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</si>
  <si>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</si>
  <si>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</si>
  <si>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</si>
  <si>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</si>
  <si>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</si>
  <si>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</si>
  <si>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</si>
  <si>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</si>
  <si>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</si>
  <si>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</si>
  <si>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</si>
  <si>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</si>
  <si>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</si>
  <si>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</si>
  <si>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</si>
  <si>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</si>
  <si>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</si>
  <si>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</si>
  <si>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</si>
  <si>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</si>
  <si>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</si>
  <si>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</si>
  <si>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</si>
  <si>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</si>
  <si>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</si>
  <si>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</si>
  <si>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</si>
  <si>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</si>
  <si>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</si>
  <si>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</si>
  <si>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</si>
  <si>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</si>
  <si>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</si>
  <si>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</si>
  <si>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</si>
  <si>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</si>
  <si>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</si>
  <si>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</si>
  <si>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</si>
  <si>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</si>
  <si>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</si>
  <si>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</si>
  <si>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</si>
  <si>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</si>
  <si>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</si>
  <si>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</si>
  <si>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</si>
  <si>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</si>
  <si>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</si>
  <si>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</si>
  <si>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</si>
  <si>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</si>
  <si>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</si>
  <si>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</si>
  <si>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</si>
  <si>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</si>
  <si>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</si>
  <si>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</si>
  <si>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</si>
  <si>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</si>
  <si>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</si>
  <si>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</si>
  <si>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</si>
  <si>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</si>
  <si>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</si>
  <si>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</si>
  <si>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</si>
  <si>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</si>
  <si>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</si>
  <si>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</si>
  <si>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</si>
  <si>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</si>
  <si>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</si>
  <si>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</si>
  <si>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</si>
  <si>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</si>
  <si>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</si>
  <si>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</si>
  <si>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</si>
  <si>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</si>
  <si>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</si>
  <si>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</si>
  <si>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</si>
  <si>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</si>
  <si>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</si>
  <si>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</si>
  <si>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</si>
  <si>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</si>
  <si>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</si>
  <si>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</si>
  <si>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</si>
  <si>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</si>
  <si>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</si>
  <si>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</si>
  <si>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</si>
  <si>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</si>
  <si>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</si>
  <si>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</si>
  <si>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</si>
  <si>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</si>
  <si>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</si>
  <si>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</si>
  <si>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</si>
  <si>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</si>
  <si>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</si>
  <si>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</si>
  <si>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</si>
  <si>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</si>
  <si>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</si>
  <si>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</si>
  <si>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</si>
  <si>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</si>
  <si>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</si>
  <si>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</si>
  <si>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</si>
  <si>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</si>
  <si>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</si>
  <si>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</si>
  <si>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</si>
  <si>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</si>
  <si>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</si>
  <si>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</si>
  <si>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</si>
  <si>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</si>
  <si>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</si>
  <si>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</si>
  <si>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</si>
  <si>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</si>
  <si>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</si>
  <si>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</si>
  <si>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</si>
  <si>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</si>
  <si>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</si>
  <si>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</si>
  <si>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</si>
  <si>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</si>
  <si>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</si>
  <si>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</si>
  <si>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</si>
  <si>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</si>
  <si>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</si>
  <si>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</si>
  <si>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</si>
  <si>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</si>
  <si>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</si>
  <si>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</si>
  <si>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</si>
  <si>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</si>
  <si>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</si>
  <si>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</si>
  <si>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</si>
  <si>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</si>
  <si>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</si>
  <si>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</si>
  <si>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</si>
  <si>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</si>
  <si>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</si>
  <si>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</si>
  <si>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</si>
  <si>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</si>
  <si>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</si>
  <si>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</si>
  <si>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</si>
  <si>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</si>
  <si>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</si>
  <si>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</si>
  <si>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</si>
  <si>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</si>
  <si>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</si>
  <si>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</si>
  <si>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</si>
  <si>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</si>
  <si>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</si>
  <si>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</si>
  <si>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</si>
  <si>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</si>
  <si>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</si>
  <si>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</si>
  <si>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</si>
  <si>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</si>
  <si>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</si>
  <si>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</si>
  <si>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</si>
  <si>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</si>
  <si>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</si>
  <si>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</si>
  <si>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</si>
  <si>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</si>
  <si>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</si>
  <si>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</si>
  <si>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</si>
  <si>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</si>
  <si>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</si>
  <si>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</si>
  <si>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</si>
  <si>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</si>
  <si>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</si>
  <si>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</si>
  <si>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</si>
  <si>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</si>
  <si>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</si>
  <si>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</si>
  <si>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</si>
  <si>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</si>
  <si>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</si>
  <si>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</si>
  <si>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</si>
  <si>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</si>
  <si>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</si>
  <si>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</si>
  <si>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</si>
  <si>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</si>
  <si>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</si>
  <si>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</si>
  <si>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</si>
  <si>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</si>
  <si>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</si>
  <si>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</si>
  <si>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</si>
  <si>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</si>
  <si>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</si>
  <si>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</si>
  <si>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</si>
  <si>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</si>
  <si>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</si>
  <si>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</si>
  <si>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</si>
  <si>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</si>
  <si>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</si>
  <si>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</si>
  <si>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</si>
  <si>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</si>
  <si>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</si>
  <si>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</si>
  <si>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</si>
  <si>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</si>
  <si>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</si>
  <si>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</si>
  <si>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</si>
  <si>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</si>
  <si>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</si>
  <si>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</si>
  <si>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</si>
  <si>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</si>
  <si>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</si>
  <si>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</si>
  <si>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</si>
  <si>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</si>
  <si>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</si>
  <si>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</si>
  <si>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</si>
  <si>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</si>
  <si>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</si>
  <si>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</si>
  <si>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</si>
  <si>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</si>
  <si>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</si>
  <si>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</si>
  <si>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</si>
  <si>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</si>
  <si>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</si>
  <si>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</si>
  <si>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</si>
  <si>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</si>
  <si>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</si>
  <si>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</si>
  <si>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</si>
  <si>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</si>
  <si>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</si>
  <si>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</si>
  <si>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</si>
  <si>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</si>
  <si>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</si>
  <si>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</si>
  <si>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</si>
  <si>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</si>
  <si>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</si>
  <si>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</si>
  <si>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</si>
  <si>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</si>
  <si>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</si>
  <si>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</si>
  <si>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</si>
  <si>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</si>
  <si>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</si>
  <si>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</si>
  <si>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</si>
  <si>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</si>
  <si>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</si>
  <si>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</si>
  <si>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</si>
  <si>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</si>
  <si>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</si>
  <si>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</si>
  <si>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</si>
  <si>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</si>
  <si>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</si>
  <si>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</si>
  <si>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</si>
  <si>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</si>
  <si>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</si>
  <si>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</si>
  <si>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</si>
  <si>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</si>
  <si>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</si>
  <si>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</si>
  <si>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</si>
  <si>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</si>
  <si>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</si>
  <si>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</si>
  <si>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</si>
  <si>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</si>
  <si>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</si>
  <si>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</si>
  <si>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</si>
  <si>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</si>
  <si>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</si>
  <si>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</si>
  <si>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</si>
  <si>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</si>
  <si>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</si>
  <si>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</si>
  <si>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</si>
  <si>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</si>
  <si>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</si>
  <si>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</si>
  <si>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</si>
  <si>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</si>
  <si>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</si>
  <si>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</si>
  <si>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</si>
  <si>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</si>
  <si>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</si>
  <si>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</si>
  <si>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</si>
  <si>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</si>
  <si>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</si>
  <si>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</si>
  <si>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</si>
  <si>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</si>
  <si>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</si>
  <si>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</si>
  <si>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</si>
  <si>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</si>
  <si>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</si>
  <si>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</si>
  <si>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</si>
  <si>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</si>
  <si>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</si>
  <si>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</si>
  <si>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</si>
  <si>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</si>
  <si>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</si>
  <si>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</si>
  <si>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</si>
  <si>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</si>
  <si>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</si>
  <si>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</si>
  <si>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</si>
  <si>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</si>
  <si>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</si>
  <si>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</si>
  <si>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</si>
  <si>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</si>
  <si>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</si>
  <si>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</si>
  <si>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</si>
  <si>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</si>
  <si>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</si>
  <si>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</si>
  <si>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</si>
  <si>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</si>
  <si>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</si>
  <si>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</si>
  <si>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</si>
  <si>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</si>
  <si>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</si>
  <si>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</si>
  <si>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</si>
  <si>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</si>
  <si>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</si>
  <si>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</si>
  <si>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</si>
  <si>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</si>
  <si>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</si>
  <si>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</si>
  <si>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</si>
  <si>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</si>
  <si>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</si>
  <si>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</si>
  <si>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</si>
  <si>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</si>
  <si>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</si>
  <si>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</si>
  <si>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</si>
  <si>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</si>
  <si>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</si>
  <si>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</si>
  <si>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</si>
  <si>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</si>
  <si>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</si>
  <si>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</si>
  <si>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</si>
  <si>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</si>
  <si>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</si>
  <si>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</si>
  <si>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</si>
  <si>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</si>
  <si>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</si>
  <si>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</si>
  <si>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</si>
  <si>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</si>
  <si>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</si>
  <si>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</si>
  <si>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</si>
  <si>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</si>
  <si>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</si>
  <si>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</si>
  <si>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</si>
  <si>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</si>
  <si>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</si>
  <si>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</si>
  <si>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</si>
  <si>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</si>
  <si>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</si>
  <si>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</si>
  <si>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</si>
  <si>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</si>
  <si>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</si>
  <si>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</si>
  <si>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</si>
  <si>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</si>
  <si>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</si>
  <si>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</si>
  <si>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</si>
  <si>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</si>
  <si>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</si>
  <si>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</si>
  <si>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</si>
  <si>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</si>
  <si>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</si>
  <si>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</si>
  <si>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</si>
  <si>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</si>
  <si>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</si>
  <si>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</si>
  <si>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</si>
  <si>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</si>
  <si>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</si>
  <si>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</si>
  <si>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</si>
  <si>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</si>
  <si>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</si>
  <si>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</si>
  <si>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</si>
  <si>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</si>
  <si>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</si>
  <si>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</si>
  <si>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</si>
  <si>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</si>
  <si>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</si>
  <si>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</si>
  <si>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</si>
  <si>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</si>
  <si>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</si>
  <si>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</si>
  <si>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</si>
  <si>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</si>
  <si>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</si>
  <si>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</si>
  <si>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</si>
  <si>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</si>
  <si>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</si>
  <si>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</si>
  <si>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</si>
  <si>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</si>
  <si>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</si>
  <si>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</si>
  <si>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</si>
  <si>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</si>
  <si>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</si>
  <si>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</si>
  <si>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</si>
  <si>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</si>
  <si>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</si>
  <si>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</si>
  <si>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</si>
  <si>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</si>
  <si>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</si>
  <si>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</si>
  <si>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</si>
  <si>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</si>
  <si>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</si>
  <si>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</si>
  <si>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</si>
  <si>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</si>
  <si>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</si>
  <si>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</si>
  <si>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</si>
  <si>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</si>
  <si>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</si>
  <si>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</si>
  <si>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</si>
  <si>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</si>
  <si>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</si>
  <si>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</si>
  <si>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</si>
  <si>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</si>
  <si>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</si>
  <si>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</si>
  <si>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</si>
  <si>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</si>
  <si>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</si>
  <si>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</si>
  <si>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</si>
  <si>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</si>
  <si>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</si>
  <si>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</si>
  <si>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</si>
  <si>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</si>
  <si>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</si>
  <si>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</si>
  <si>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</si>
  <si>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</si>
  <si>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</si>
  <si>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</si>
  <si>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</si>
  <si>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</si>
  <si>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</si>
  <si>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</si>
  <si>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</si>
  <si>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</si>
  <si>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</si>
  <si>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</si>
  <si>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</si>
  <si>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</si>
  <si>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</si>
  <si>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</si>
  <si>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</si>
  <si>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</si>
  <si>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</si>
  <si>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</si>
  <si>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</si>
  <si>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</si>
  <si>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</si>
  <si>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</si>
  <si>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</si>
  <si>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</si>
  <si>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</si>
  <si>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</si>
  <si>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</si>
  <si>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</si>
  <si>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</si>
  <si>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</si>
  <si>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</si>
  <si>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</si>
  <si>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</si>
  <si>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</si>
  <si>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</si>
  <si>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</si>
  <si>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</si>
  <si>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</si>
  <si>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</si>
  <si>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</si>
  <si>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</si>
  <si>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</si>
  <si>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</si>
  <si>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</si>
  <si>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</si>
  <si>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</si>
  <si>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</si>
  <si>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</si>
  <si>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</si>
  <si>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</si>
  <si>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</si>
  <si>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</si>
  <si>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</si>
  <si>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Column16377</t>
  </si>
  <si>
    <t>Column16378</t>
  </si>
  <si>
    <t>Column16379</t>
  </si>
  <si>
    <t>Column16380</t>
  </si>
  <si>
    <t>Column16381</t>
  </si>
  <si>
    <t>Column16382</t>
  </si>
  <si>
    <t>Column16383</t>
  </si>
  <si>
    <t>Column16384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</si>
</sst>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_ * #,##0_ ;_ * \-#,##0_ ;_ * &quot;-&quot;??_ ;_ @_ "/>
  </numFmts>
  <fonts count="2" x14ac:knownFonts="1">
    <font>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7" tint="-0.49998474074526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7">
    <xf numFmtId="0" fontId="0" fillId="0" borderId="0" xfId="0"/>
    <xf numFmtId="0" fontId="0" fillId="0" borderId="0" xfId="0" applyAlignment="1">
      <alignment wrapText="1"/>
    </xf>
    <xf numFmtId="0" fontId="0" fillId="2" borderId="0" xfId="0" applyFill="1"/>
    <xf numFmtId="164" fontId="0" fillId="2" borderId="0" xfId="1" applyNumberFormat="1" applyFont="1" applyFill="1"/>
    <xf numFmtId="164" fontId="0" fillId="2" borderId="0" xfId="0" applyNumberFormat="1" applyFill="1"/>
    <xf numFmtId="0" fontId="0" fillId="2" borderId="0" xfId="0" applyFill="1" applyAlignment="1">
      <alignment wrapText="1"/>
    </xf>
    <xf numFmtId="164" fontId="0" fillId="0" borderId="0" xfId="0" applyNumberFormat="1"/>
  </cellXfs>
  <cellStyles count="2">
    <cellStyle name="Comma" xfId="1" builtinId="3"/>
    <cellStyle name="Normal" xfId="0" builtinId="0"/>
  </cellStyles>
  <dxfs count="8">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C3AF89-4A4B-44CF-8E4F-341118FCB168}" name="Table1" displayName="Table1" ref="A1:XFD469" totalsRowShown="0">
  <autoFilter ref="A1:XFD469" xr:uid="{71C3AF89-4A4B-44CF-8E4F-341118FCB168}"/>
  <tableColumns count="16384">
    <tableColumn id="1" xr3:uid="{2AA5800B-D3F4-4DD6-92F6-F0BD5E666827}" name="Column1"/>
    <tableColumn id="2" xr3:uid="{479FB942-BE76-49CA-87AF-C264CBF74E9C}" name="Column2"/>
    <tableColumn id="3" xr3:uid="{0200D18E-F54B-406D-BD75-12F10395F7BD}" name="Column3">
      <calculatedColumnFormula array="1">_xlfn.IFS(IFERROR(SEARCH("Senior", A2), 0) &gt; 0, "SENIOR", IFERROR(SEARCH("Junior", A2), 0) &gt; 0, "JUNIOR", TRUE, "NOTMENTIONED")</calculatedColumnFormula>
    </tableColumn>
    <tableColumn id="4" xr3:uid="{96830D51-5FDC-45E2-ACA8-A6C79E82F74C}" name="Column4"/>
    <tableColumn id="5" xr3:uid="{7D87A8EE-4D73-4E44-9325-0F106ACFBB95}" name="Column5"/>
    <tableColumn id="6" xr3:uid="{7C2AF864-D675-45D5-BBA2-F31669DC5574}" name="Column6"/>
    <tableColumn id="7" xr3:uid="{53BF2B81-2D7B-42F4-82E4-AD826504A0C2}" name="Column7"/>
    <tableColumn id="8" xr3:uid="{B5440CED-9522-48F2-BCAF-4D9E037FB8C9}" name="Column8">
      <calculatedColumnFormula>_xlfn.CONCAT("$",E2,"k")</calculatedColumnFormula>
    </tableColumn>
    <tableColumn id="9" xr3:uid="{D8DA1D2B-CAFC-4A25-BCD6-34FA2E33FD24}" name="Column9"/>
    <tableColumn id="10" xr3:uid="{B25AE060-D78D-443C-AEB5-687534A74B4E}" name="Column10"/>
    <tableColumn id="11" xr3:uid="{2693B1D1-D21A-4920-BC50-D415C906B0E1}" name="Column11"/>
    <tableColumn id="12" xr3:uid="{0ED55315-CF6C-41D9-A8AF-74C7784DF0E4}" name="Column12"/>
    <tableColumn id="13" xr3:uid="{D4015BAC-32B1-416E-BD37-0EBD98C4DE13}" name="Column13">
      <calculatedColumnFormula>AVERAGE(E2,I2)</calculatedColumnFormula>
    </tableColumn>
    <tableColumn id="14" xr3:uid="{1829FEEF-B1B8-4035-9337-45DB68DFF64E}" name="Column14"/>
    <tableColumn id="15" xr3:uid="{84A0A4A6-E09A-4E00-8EB4-5DB84DA6F1AB}" name="Column15" dataDxfId="7"/>
    <tableColumn id="16" xr3:uid="{88B15B9E-A92E-4215-80C3-58772E5536CF}" name="Column16" dataDxfId="6">
      <calculatedColumnFormula>IF(SEARCH("python",O2,1)&gt;1,1,0)</calculatedColumnFormula>
    </tableColumn>
    <tableColumn id="17" xr3:uid="{532DA03B-BDD7-41B1-B3AC-073539D2FAFD}" name="Column17" dataDxfId="5">
      <calculatedColumnFormula>IF(SEARCH("MACHINE LEARNING",O2,1)&gt;=1,1,0)</calculatedColumnFormula>
    </tableColumn>
    <tableColumn id="18" xr3:uid="{3D0723F1-2CA2-45AD-A1A6-24CC41FC4BC0}" name="Column18" dataDxfId="4">
      <calculatedColumnFormula>IF(SEARCH("Excel",O2,1)&gt;=1,1,0)</calculatedColumnFormula>
    </tableColumn>
    <tableColumn id="19" xr3:uid="{F4403051-1D13-49D8-84FB-C97111FC2238}" name="Column19" dataDxfId="3"/>
    <tableColumn id="20" xr3:uid="{A0A117A6-C40A-4762-AE54-DD0E8513AD0D}" name="Column20" dataDxfId="2">
      <calculatedColumnFormula>LEN(O2)</calculatedColumnFormula>
    </tableColumn>
    <tableColumn id="21" xr3:uid="{0BB2A536-0769-4AA1-AF06-C05C199EC71E}" name="Column21"/>
    <tableColumn id="22" xr3:uid="{2F847CD5-F444-4305-BC53-3A0BAA25EE85}" name="Column22" dataDxfId="1"/>
    <tableColumn id="23" xr3:uid="{EB028394-DD7F-46F3-95D7-BB08224C90E0}" name="Column23" dataDxfId="0"/>
    <tableColumn id="24" xr3:uid="{FBA8E345-D1FD-4A75-AF5A-D6CE9AF648CF}" name="Column24"/>
    <tableColumn id="25" xr3:uid="{440BB806-5E70-46E1-A9B8-4BDB23717279}" name="Column25"/>
    <tableColumn id="26" xr3:uid="{4C7152D4-3888-43E2-9575-7A7A020736DB}" name="Column26">
      <calculatedColumnFormula>IF(X2=Y2,1,0)</calculatedColumnFormula>
    </tableColumn>
    <tableColumn id="27" xr3:uid="{CF7DB2E0-878C-4E6E-9441-A08FABE2395C}" name="Column27"/>
    <tableColumn id="28" xr3:uid="{A069FE37-403D-479B-8B39-B9AA66E4C916}" name="Column28"/>
    <tableColumn id="29" xr3:uid="{0CBCC593-EC43-4549-88A0-5D3FD80A5721}" name="Column29">
      <calculatedColumnFormula>(YEAR(TODAY())-AB2)</calculatedColumnFormula>
    </tableColumn>
    <tableColumn id="30" xr3:uid="{F463B9E8-E43F-4E71-A0A7-473A88ECAA1E}" name="Column30"/>
    <tableColumn id="31" xr3:uid="{35A91CEE-2AB5-4C6E-8637-EF8FF8C8DDF2}" name="Column31"/>
    <tableColumn id="32" xr3:uid="{34F93F78-FECD-4884-AF70-0072D24E1ABF}" name="Column32"/>
    <tableColumn id="33" xr3:uid="{DF14A27E-1F14-4F4C-B33D-5CCF0A4C4A63}" name="Column33"/>
    <tableColumn id="34" xr3:uid="{167626CF-6607-4E3B-A60A-06A50CB72C27}" name="Column34"/>
    <tableColumn id="35" xr3:uid="{1B702A39-56A2-4F35-88D5-C784E3A1AFBB}" name="Column35"/>
    <tableColumn id="36" xr3:uid="{DE7FA942-A276-4F7E-92B6-612FD1D35145}" name="Column36"/>
    <tableColumn id="37" xr3:uid="{AD3B2421-0752-48E0-9D50-9A112A3C1D1C}" name="Column37"/>
    <tableColumn id="38" xr3:uid="{5EFE2C06-9E7B-4DB2-A361-A34FB5334B21}" name="Column38"/>
    <tableColumn id="39" xr3:uid="{43F00DE4-CCC6-4582-B701-11EC4D01E61A}" name="Column39"/>
    <tableColumn id="40" xr3:uid="{4C7248B5-9C0A-457A-8D47-68E3D4707792}" name="Column40"/>
    <tableColumn id="41" xr3:uid="{F103E3B5-0618-433B-AE4E-1520778B2A07}" name="Column41"/>
    <tableColumn id="42" xr3:uid="{8C5C5EAB-AC2E-4AC4-A9D9-5C6EFFB1680C}" name="Column42"/>
    <tableColumn id="43" xr3:uid="{31ED65B6-2B54-4F39-8D58-CF3D6F8809E3}" name="Column43"/>
    <tableColumn id="44" xr3:uid="{3C74FFAE-F078-4F12-85F0-9F1893E9337F}" name="Column44"/>
    <tableColumn id="45" xr3:uid="{F86F6D7E-F206-4055-8D43-5C0F5CF501D1}" name="Column45"/>
    <tableColumn id="46" xr3:uid="{9C073D72-77BA-49C3-8B95-FDDEAAE1037D}" name="Column46"/>
    <tableColumn id="47" xr3:uid="{CB0B2786-0C0C-4154-B285-64FFA033E8B6}" name="Column47"/>
    <tableColumn id="48" xr3:uid="{5DAE91B3-8EA0-4E5F-AF46-CCA6269E7041}" name="Column48"/>
    <tableColumn id="49" xr3:uid="{1940EEC1-B08A-4B15-9F4F-4D9E1DF2E3AA}" name="Column49"/>
    <tableColumn id="50" xr3:uid="{C87C4E5E-0A3B-4150-85E2-4299759BD3AF}" name="Column50"/>
    <tableColumn id="51" xr3:uid="{3AFA186A-EFD0-460C-8363-D32164015567}" name="Column51"/>
    <tableColumn id="52" xr3:uid="{6D6EB30B-0E4A-47BB-9A3C-DE465573AD0D}" name="Column52"/>
    <tableColumn id="53" xr3:uid="{2E353879-2207-4442-A7C0-B5584525B648}" name="Column53"/>
    <tableColumn id="54" xr3:uid="{F4655EB9-09CE-4C42-AAA4-FE5437A88728}" name="Column54"/>
    <tableColumn id="55" xr3:uid="{A87CE5E3-74FC-47E7-9A63-CEBB045002A0}" name="Column55"/>
    <tableColumn id="56" xr3:uid="{A6F47551-6258-4591-9E6C-2CA282E05A97}" name="Column56"/>
    <tableColumn id="57" xr3:uid="{544BACF6-A64D-458F-9BBF-5CF36857C2BD}" name="Column57"/>
    <tableColumn id="58" xr3:uid="{72CB67C0-ECCD-4AB1-9FAB-25B4DB10B64A}" name="Column58"/>
    <tableColumn id="59" xr3:uid="{0DC5ECF7-1A4A-4E20-AAED-2712F32313FC}" name="Column59"/>
    <tableColumn id="60" xr3:uid="{10EE9F4F-69AA-479C-8F93-D0BD56F9A7C6}" name="Column60"/>
    <tableColumn id="61" xr3:uid="{DAC912A6-1C55-4D1B-B53F-AA917ACA0D44}" name="Column61"/>
    <tableColumn id="62" xr3:uid="{BACA2030-0121-40DF-8B15-33C066619132}" name="Column62"/>
    <tableColumn id="63" xr3:uid="{6526BE1C-406E-48CE-96D3-8A355F6EC409}" name="Column63"/>
    <tableColumn id="64" xr3:uid="{BC700FF6-FB61-4BA5-A0C1-3257DFD3EEEB}" name="Column64"/>
    <tableColumn id="65" xr3:uid="{2A557EFB-0F83-4FB8-9F75-1FCB0E22EAE3}" name="Column65"/>
    <tableColumn id="66" xr3:uid="{D3D59A9F-3E9D-4C5F-A346-4638364C19D3}" name="Column66"/>
    <tableColumn id="67" xr3:uid="{EC808E02-C435-4461-BE61-002BFDB494C0}" name="Column67"/>
    <tableColumn id="68" xr3:uid="{ECC4EBD0-8432-4C85-A9D8-236823769081}" name="Column68"/>
    <tableColumn id="69" xr3:uid="{7130668A-7C59-436F-9557-686C539A3737}" name="Column69"/>
    <tableColumn id="70" xr3:uid="{0CED54D0-8B57-40E6-89BF-1FE04BD717FE}" name="Column70"/>
    <tableColumn id="71" xr3:uid="{283948D5-243E-46CF-92FD-97F342CF69A5}" name="Column71"/>
    <tableColumn id="72" xr3:uid="{F8803F78-894D-4603-9B9F-3E37B24F07D6}" name="Column72"/>
    <tableColumn id="73" xr3:uid="{23CA550A-9C96-4417-BFB8-822A32515FC1}" name="Column73"/>
    <tableColumn id="74" xr3:uid="{28001916-A9BA-4F3A-A848-6EAC67392883}" name="Column74"/>
    <tableColumn id="75" xr3:uid="{5AC23034-BDA6-4E51-8375-E92189726550}" name="Column75"/>
    <tableColumn id="76" xr3:uid="{B74E4BED-09F1-415A-97EE-9BC956D7543C}" name="Column76"/>
    <tableColumn id="77" xr3:uid="{BD7ED41D-C014-46BB-B533-47C9742A5B40}" name="Column77"/>
    <tableColumn id="78" xr3:uid="{60DC439E-B4A4-412F-AB8D-7C62D664ED38}" name="Column78"/>
    <tableColumn id="79" xr3:uid="{F1ADECEC-1AF7-4C61-95AF-6C4102571242}" name="Column79"/>
    <tableColumn id="80" xr3:uid="{B3CC4285-3778-4CD8-8BAC-30510FC1A44D}" name="Column80"/>
    <tableColumn id="81" xr3:uid="{D1839C2F-4E88-4159-9A8F-F42F8C0AE419}" name="Column81"/>
    <tableColumn id="82" xr3:uid="{B2B0B965-DE15-4CC8-8874-FAEFFC3FF754}" name="Column82"/>
    <tableColumn id="83" xr3:uid="{A8A67663-6BE0-4098-B2EC-3E3381492B19}" name="Column83"/>
    <tableColumn id="84" xr3:uid="{04AADBBC-D7F8-4A06-A7F2-B9B764BD0738}" name="Column84"/>
    <tableColumn id="85" xr3:uid="{2B430E0C-D495-46E3-8171-A747D4AA943F}" name="Column85"/>
    <tableColumn id="86" xr3:uid="{B2A1946E-EED8-4049-9C22-2488F2B42763}" name="Column86"/>
    <tableColumn id="87" xr3:uid="{551C54E0-564F-4921-A4B4-3BE8466802B6}" name="Column87"/>
    <tableColumn id="88" xr3:uid="{3DF40FBC-E3DC-4B2E-923C-1306C5E20321}" name="Column88"/>
    <tableColumn id="89" xr3:uid="{1BAC7B96-D084-4798-BA46-798FA649A3A2}" name="Column89"/>
    <tableColumn id="90" xr3:uid="{16874A52-BB0F-4232-8718-B0C0A1B8A4B8}" name="Column90"/>
    <tableColumn id="91" xr3:uid="{F0086564-A9E7-418F-9FEC-062783BA097F}" name="Column91"/>
    <tableColumn id="92" xr3:uid="{0EFC160A-5656-48C6-9B6E-484B7F33838F}" name="Column92"/>
    <tableColumn id="93" xr3:uid="{BD494AD9-85C2-4D74-AA41-3C690CAEF6B2}" name="Column93"/>
    <tableColumn id="94" xr3:uid="{FA766205-9A07-4042-8F59-F1786F2843D9}" name="Column94"/>
    <tableColumn id="95" xr3:uid="{5B7F7742-40AB-4F24-85B0-D9F17C6FF9EB}" name="Column95"/>
    <tableColumn id="96" xr3:uid="{7B3F45AC-1829-40D7-B9EE-62DB0B456C05}" name="Column96"/>
    <tableColumn id="97" xr3:uid="{B8377397-119E-477A-8261-994105939EED}" name="Column97"/>
    <tableColumn id="98" xr3:uid="{95F4EAEC-E5AE-480D-A13B-0678FC4401AD}" name="Column98"/>
    <tableColumn id="99" xr3:uid="{A138FDC6-CF73-47A4-BE15-46FC651047DA}" name="Column99"/>
    <tableColumn id="100" xr3:uid="{EAC94FF5-0683-4B09-91B0-F7CD5636E669}" name="Column100"/>
    <tableColumn id="101" xr3:uid="{AB577184-B11A-45B8-A422-663E97BA0491}" name="Column101"/>
    <tableColumn id="102" xr3:uid="{8388F595-FDF8-49A7-A2BB-BA1F9FA2A084}" name="Column102"/>
    <tableColumn id="103" xr3:uid="{53581723-BE5E-4289-81D1-C5656CE9DAA8}" name="Column103"/>
    <tableColumn id="104" xr3:uid="{03855EC9-C308-4F99-A5C7-60B6F3795D8D}" name="Column104"/>
    <tableColumn id="105" xr3:uid="{7CCE0599-5577-4D9D-9ED1-A97931BD6FFB}" name="Column105"/>
    <tableColumn id="106" xr3:uid="{523E945E-8AEC-418C-B5DF-36790D49877D}" name="Column106"/>
    <tableColumn id="107" xr3:uid="{56B12F3A-3803-405D-AF55-B7A60C564535}" name="Column107"/>
    <tableColumn id="108" xr3:uid="{9709C714-EF5F-4035-97D2-204F34F2432C}" name="Column108"/>
    <tableColumn id="109" xr3:uid="{AAAFD311-9164-4926-9F8D-D804183D33C3}" name="Column109"/>
    <tableColumn id="110" xr3:uid="{D6AB097E-0732-4F10-B4F7-C7F44C9D5A63}" name="Column110"/>
    <tableColumn id="111" xr3:uid="{9A27F9D7-2D9A-459A-B17E-C0100A975E2E}" name="Column111"/>
    <tableColumn id="112" xr3:uid="{D16732E3-269F-4223-B4F8-1D99367B5161}" name="Column112"/>
    <tableColumn id="113" xr3:uid="{C0C82FAB-CC5D-4C27-871D-3A47B8C413B5}" name="Column113"/>
    <tableColumn id="114" xr3:uid="{F272C077-7E40-4B0C-B768-6591197CFD40}" name="Column114"/>
    <tableColumn id="115" xr3:uid="{7E0515ED-51D4-441E-9344-148B32B39A11}" name="Column115"/>
    <tableColumn id="116" xr3:uid="{B262D19E-0747-47D1-9E80-569C315321FA}" name="Column116"/>
    <tableColumn id="117" xr3:uid="{DA1047BA-4A02-453B-8C38-4A93367CB966}" name="Column117"/>
    <tableColumn id="118" xr3:uid="{5B965135-A00D-4608-BE30-A8EB577D3752}" name="Column118"/>
    <tableColumn id="119" xr3:uid="{40B96F29-FAA3-4F97-A5FC-969FDAA162F2}" name="Column119"/>
    <tableColumn id="120" xr3:uid="{B3A53310-5597-4EE4-81C3-969BF447193F}" name="Column120"/>
    <tableColumn id="121" xr3:uid="{BAEFFA34-83A1-4039-8D40-C61EAAA69253}" name="Column121"/>
    <tableColumn id="122" xr3:uid="{FF578A47-A73B-444E-9281-D66581D51956}" name="Column122"/>
    <tableColumn id="123" xr3:uid="{7A8EB42B-8FD1-42E3-8478-970C20A26C10}" name="Column123"/>
    <tableColumn id="124" xr3:uid="{EB5EF70D-6548-4702-B201-04EFC039F4F6}" name="Column124"/>
    <tableColumn id="125" xr3:uid="{188A365B-6306-4E56-83EE-DBAE856C74C1}" name="Column125"/>
    <tableColumn id="126" xr3:uid="{D41C9F98-85DD-4427-B6A6-2DE5651D96E4}" name="Column126"/>
    <tableColumn id="127" xr3:uid="{75CDA5EE-35E3-48CE-B649-AE149B9503BD}" name="Column127"/>
    <tableColumn id="128" xr3:uid="{DC4A3701-C76F-44B3-98D7-82D5DC0883DA}" name="Column128"/>
    <tableColumn id="129" xr3:uid="{50DA32B6-320D-4622-80DB-968B7DDCD992}" name="Column129"/>
    <tableColumn id="130" xr3:uid="{5DAEE4C9-F7DF-45C0-AAF0-7C24F1CD88FB}" name="Column130"/>
    <tableColumn id="131" xr3:uid="{30EDBF88-D5C1-459E-8DB1-E7D7BCD30572}" name="Column131"/>
    <tableColumn id="132" xr3:uid="{34C802E7-0A58-4BB7-8C2F-7019C0797BD0}" name="Column132"/>
    <tableColumn id="133" xr3:uid="{A9D27451-F6D3-49BE-A8C6-31E9A75CD4C0}" name="Column133"/>
    <tableColumn id="134" xr3:uid="{C812F1C3-836C-4287-B069-3B1308B578DE}" name="Column134"/>
    <tableColumn id="135" xr3:uid="{716A0C61-39A0-4F17-8691-C929AE026BE8}" name="Column135"/>
    <tableColumn id="136" xr3:uid="{484A6EB1-E175-429E-8013-534D478EFEA8}" name="Column136"/>
    <tableColumn id="137" xr3:uid="{8394EEBB-7280-4EC3-B4D6-F1C4663453BC}" name="Column137"/>
    <tableColumn id="138" xr3:uid="{769B8503-F000-45D2-99BE-5F5E098BED80}" name="Column138"/>
    <tableColumn id="139" xr3:uid="{93442ABC-4E4C-4D75-B27A-1F3FD7C16816}" name="Column139"/>
    <tableColumn id="140" xr3:uid="{986D1A8E-9539-4987-89BB-5B33E64BCB14}" name="Column140"/>
    <tableColumn id="141" xr3:uid="{71E885B5-3F7D-4483-9344-39DA26A45F8C}" name="Column141"/>
    <tableColumn id="142" xr3:uid="{9E0C7A80-1209-4610-8430-4CE1AA6F5AA3}" name="Column142"/>
    <tableColumn id="143" xr3:uid="{43E8DCE7-926A-4356-B4F3-1F75E1215B1A}" name="Column143"/>
    <tableColumn id="144" xr3:uid="{38F63EE5-70ED-4812-BB34-1C65E0493EF6}" name="Column144"/>
    <tableColumn id="145" xr3:uid="{ECEC3089-595C-480C-891C-5DBBF3E3FF7E}" name="Column145"/>
    <tableColumn id="146" xr3:uid="{6B7A5189-4219-4020-B1BF-93C4390C2F3C}" name="Column146"/>
    <tableColumn id="147" xr3:uid="{82FC3FCF-3FF9-4793-8472-C2B4CF9185C8}" name="Column147"/>
    <tableColumn id="148" xr3:uid="{201BA5DA-66BD-4EBF-A3F8-62F68C045AF9}" name="Column148"/>
    <tableColumn id="149" xr3:uid="{5D0F492B-F7DF-4EF1-9470-864F84237A40}" name="Column149"/>
    <tableColumn id="150" xr3:uid="{39F4FCB8-E7F9-4E86-9AAF-27F566916AA7}" name="Column150"/>
    <tableColumn id="151" xr3:uid="{BD97BB1A-6415-4287-B981-E393BD6CE4CC}" name="Column151"/>
    <tableColumn id="152" xr3:uid="{938FAC10-0AC5-4E7C-8417-B8DA13B43038}" name="Column152"/>
    <tableColumn id="153" xr3:uid="{D33C0B61-A87D-4739-928A-3DDA743E8680}" name="Column153"/>
    <tableColumn id="154" xr3:uid="{684AD8BD-EF8E-4B60-8166-C3711BE166AD}" name="Column154"/>
    <tableColumn id="155" xr3:uid="{DFCBE763-11C4-4A4C-BA53-DB53F94EFD12}" name="Column155"/>
    <tableColumn id="156" xr3:uid="{1FF3B3EE-78F6-49D3-AC3F-B1103E79F7A4}" name="Column156"/>
    <tableColumn id="157" xr3:uid="{2ECBD502-0799-46A8-B92C-A4996598CEEA}" name="Column157"/>
    <tableColumn id="158" xr3:uid="{63D49EB6-9AD2-450A-B43E-9D6B14F978C4}" name="Column158"/>
    <tableColumn id="159" xr3:uid="{559FD113-5F17-4AA5-9F1F-CEA8A1341198}" name="Column159"/>
    <tableColumn id="160" xr3:uid="{9EDD69F5-1407-4409-AE46-94888631CCA7}" name="Column160"/>
    <tableColumn id="161" xr3:uid="{03EE9828-9B82-4F42-BA4B-1B2992FD5DD5}" name="Column161"/>
    <tableColumn id="162" xr3:uid="{25CDB897-9746-4E94-A114-A95F0ECF25DE}" name="Column162"/>
    <tableColumn id="163" xr3:uid="{BF8B5E05-9634-46F6-8239-E7D41D4A0AC4}" name="Column163"/>
    <tableColumn id="164" xr3:uid="{49CAD87D-5121-4E58-AAD9-462CA6394687}" name="Column164"/>
    <tableColumn id="165" xr3:uid="{A17AB919-E750-4276-AA1F-7DA23F83AB6A}" name="Column165"/>
    <tableColumn id="166" xr3:uid="{10868101-770B-49AE-82C7-6558EC1E8EE0}" name="Column166"/>
    <tableColumn id="167" xr3:uid="{AB9A5F56-4EC7-4A62-97ED-2C472EC0BAD4}" name="Column167"/>
    <tableColumn id="168" xr3:uid="{3302A75E-7D09-4135-B790-51681D95A9BC}" name="Column168"/>
    <tableColumn id="169" xr3:uid="{114F1B01-6EDB-43D9-861C-0E7F83F85539}" name="Column169"/>
    <tableColumn id="170" xr3:uid="{A27BDA60-396E-4A45-9D9A-7EDABC24A2FF}" name="Column170"/>
    <tableColumn id="171" xr3:uid="{8A06FFD5-0A11-4F46-80DE-3196EB11FBF9}" name="Column171"/>
    <tableColumn id="172" xr3:uid="{F742A4E4-BBF8-46A7-A88D-5B4104FDA7D7}" name="Column172"/>
    <tableColumn id="173" xr3:uid="{B09F8367-A300-4484-91E1-CB87C4BF23F1}" name="Column173"/>
    <tableColumn id="174" xr3:uid="{557A0736-88FD-4281-A99D-89FA98A6DE7E}" name="Column174"/>
    <tableColumn id="175" xr3:uid="{B592BAA7-8FE2-48A0-B983-F08BAA9D2BE5}" name="Column175"/>
    <tableColumn id="176" xr3:uid="{0B607001-F2EC-44B3-9B61-614E9C748A84}" name="Column176"/>
    <tableColumn id="177" xr3:uid="{FB4D6E0D-C960-4C68-8799-8984B0E5A842}" name="Column177"/>
    <tableColumn id="178" xr3:uid="{6526B695-1AC9-4634-B972-0F2E2597A779}" name="Column178"/>
    <tableColumn id="179" xr3:uid="{D9AD1E39-3F4C-4786-89B8-51125288AA1F}" name="Column179"/>
    <tableColumn id="180" xr3:uid="{9D7E9547-A845-4BB2-B040-52DDD952F243}" name="Column180"/>
    <tableColumn id="181" xr3:uid="{BF51F6A2-0982-46D3-BE14-36DD62C287AE}" name="Column181"/>
    <tableColumn id="182" xr3:uid="{9CF7BB19-0E03-4191-9C69-B73760076C2B}" name="Column182"/>
    <tableColumn id="183" xr3:uid="{8C625180-42FD-46F5-8D3F-DC2AC833D1A7}" name="Column183"/>
    <tableColumn id="184" xr3:uid="{9324473A-3874-46ED-87E3-3021D2528145}" name="Column184"/>
    <tableColumn id="185" xr3:uid="{430D35C0-6733-47F8-B9AE-853A4C981030}" name="Column185"/>
    <tableColumn id="186" xr3:uid="{EAB756E8-EEAF-4203-B9AE-E25DD6F1B939}" name="Column186"/>
    <tableColumn id="187" xr3:uid="{E8987B0B-F27F-4E99-BDE5-58FD2E521D64}" name="Column187"/>
    <tableColumn id="188" xr3:uid="{B810337D-5D6D-4AFF-A954-AEA27B9E2051}" name="Column188"/>
    <tableColumn id="189" xr3:uid="{8428BFF5-A9E1-42A6-9906-D93FD3A08086}" name="Column189"/>
    <tableColumn id="190" xr3:uid="{F1357B51-E085-4941-8D5D-F3415D240B05}" name="Column190"/>
    <tableColumn id="191" xr3:uid="{E8D54D6F-D5B8-41ED-9DB3-1C8E31CEF5EA}" name="Column191"/>
    <tableColumn id="192" xr3:uid="{7000B293-E6F7-4B2B-8475-89B4F7BF7255}" name="Column192"/>
    <tableColumn id="193" xr3:uid="{54B4175F-A118-4EEB-B082-7D8B306A9A97}" name="Column193"/>
    <tableColumn id="194" xr3:uid="{7273A494-F5F9-4080-8D02-9813620CD5AE}" name="Column194"/>
    <tableColumn id="195" xr3:uid="{818C24DB-DD16-4C6C-94C6-AF51B555B034}" name="Column195"/>
    <tableColumn id="196" xr3:uid="{D6053B0A-43E6-48B3-96AA-19FC03010E58}" name="Column196"/>
    <tableColumn id="197" xr3:uid="{44FF6CBE-2282-46A5-A69A-168A6B2E55B3}" name="Column197"/>
    <tableColumn id="198" xr3:uid="{5B70093E-D12E-4916-AB8E-FFDD758EBBF4}" name="Column198"/>
    <tableColumn id="199" xr3:uid="{8DF0884B-F359-42DD-8DB9-37F1B42194E0}" name="Column199"/>
    <tableColumn id="200" xr3:uid="{6829EAEA-3A2D-4DC6-AB81-AE04E30880F8}" name="Column200"/>
    <tableColumn id="201" xr3:uid="{5A79529F-5DFF-4DD2-A51B-0213475F80DD}" name="Column201"/>
    <tableColumn id="202" xr3:uid="{34A3ED67-750F-42EC-AC5B-BD2B254211BD}" name="Column202"/>
    <tableColumn id="203" xr3:uid="{6A3F6533-D00E-420B-BD90-2F6E17D70447}" name="Column203"/>
    <tableColumn id="204" xr3:uid="{AF98E1E3-A08F-44B4-B505-A9DD59BEFE0C}" name="Column204"/>
    <tableColumn id="205" xr3:uid="{18CD440C-FC39-456C-9A43-98BAA3FB0EC8}" name="Column205"/>
    <tableColumn id="206" xr3:uid="{59A257FA-786D-4E6C-896F-DCEA6A736673}" name="Column206"/>
    <tableColumn id="207" xr3:uid="{05BAFA49-CC84-4700-BB6D-25921EC80DE8}" name="Column207"/>
    <tableColumn id="208" xr3:uid="{009385A7-AD2B-40DF-8E15-6BBB55225DED}" name="Column208"/>
    <tableColumn id="209" xr3:uid="{4FEAAA19-C1CA-4079-81B4-11FD258C78F7}" name="Column209"/>
    <tableColumn id="210" xr3:uid="{5612D51F-5A7F-44E0-AB8A-BF53034C756E}" name="Column210"/>
    <tableColumn id="211" xr3:uid="{09C5726B-B8BF-4C8A-B5FE-4B3FF1F10463}" name="Column211"/>
    <tableColumn id="212" xr3:uid="{B886D628-610E-4ED8-B6E6-D0CB6A618CEF}" name="Column212"/>
    <tableColumn id="213" xr3:uid="{C7217C12-43A3-4D14-9F04-227566F67616}" name="Column213"/>
    <tableColumn id="214" xr3:uid="{F17D7A70-D1B8-49CC-8150-E8DAF5A5B7E7}" name="Column214"/>
    <tableColumn id="215" xr3:uid="{01A2B481-D168-4A0E-B95B-3C6B27CE4431}" name="Column215"/>
    <tableColumn id="216" xr3:uid="{084F62FF-26BA-44F5-8E67-025848FAA163}" name="Column216"/>
    <tableColumn id="217" xr3:uid="{C5A2E17B-2F99-4553-8268-E64C001DDBE6}" name="Column217"/>
    <tableColumn id="218" xr3:uid="{3B937AE5-12A3-4D3B-8493-308E999AF510}" name="Column218"/>
    <tableColumn id="219" xr3:uid="{A9826526-1749-41A4-9A6A-152BDB9F7C26}" name="Column219"/>
    <tableColumn id="220" xr3:uid="{A5ADCA6E-8A55-43DF-9F71-87646BFA8EF1}" name="Column220"/>
    <tableColumn id="221" xr3:uid="{1D7EDA2F-632D-4984-9592-9A9B709BB65B}" name="Column221"/>
    <tableColumn id="222" xr3:uid="{302612BA-6994-4788-A699-B0DAE2D8ACAE}" name="Column222"/>
    <tableColumn id="223" xr3:uid="{882BD5AF-E5BA-4445-A51B-444BF49ED714}" name="Column223"/>
    <tableColumn id="224" xr3:uid="{ACDB80D7-6D55-4469-9BDA-36278831AA71}" name="Column224"/>
    <tableColumn id="225" xr3:uid="{30936B1B-9CED-4A7D-B68F-E9B89FE80180}" name="Column225"/>
    <tableColumn id="226" xr3:uid="{AE7063A7-12C7-407E-B9E2-5EA0776346D9}" name="Column226"/>
    <tableColumn id="227" xr3:uid="{04681099-3745-4557-8E36-C642F085A54B}" name="Column227"/>
    <tableColumn id="228" xr3:uid="{8CCF55DC-602F-4626-9D99-DDD4E3A11B87}" name="Column228"/>
    <tableColumn id="229" xr3:uid="{A18C7DF6-240B-4ABD-83C7-3F2297213B26}" name="Column229"/>
    <tableColumn id="230" xr3:uid="{DEC15592-32FA-4922-AA5C-CA2EAFB3129E}" name="Column230"/>
    <tableColumn id="231" xr3:uid="{D0A335C7-0667-43ED-A41E-723490C92BEA}" name="Column231"/>
    <tableColumn id="232" xr3:uid="{47690F8E-0C31-4311-8371-7C16B6308833}" name="Column232"/>
    <tableColumn id="233" xr3:uid="{93A10146-7C43-42B9-A88D-65BB916353A4}" name="Column233"/>
    <tableColumn id="234" xr3:uid="{8157773E-E017-41D4-A2B8-0374077DD9F6}" name="Column234"/>
    <tableColumn id="235" xr3:uid="{07F97BCA-475F-4CAE-A5BD-B1BA8C4B24C7}" name="Column235"/>
    <tableColumn id="236" xr3:uid="{65D9B8F5-1418-41C2-8FDF-E2758139ED6E}" name="Column236"/>
    <tableColumn id="237" xr3:uid="{24C89CEE-E305-4970-8376-9346132FD12C}" name="Column237"/>
    <tableColumn id="238" xr3:uid="{17E199B3-A73C-4B93-904A-233137E10728}" name="Column238"/>
    <tableColumn id="239" xr3:uid="{5634375B-F7C6-413D-AC34-2F7A6577A98C}" name="Column239"/>
    <tableColumn id="240" xr3:uid="{17F14DBF-C9AA-4D6C-B5AF-58A9029F43F0}" name="Column240"/>
    <tableColumn id="241" xr3:uid="{F127D18E-6E35-4F1A-B1BC-573784E0DBB2}" name="Column241"/>
    <tableColumn id="242" xr3:uid="{CC63A34C-24E5-4B6C-BF65-9B36ABA51C40}" name="Column242"/>
    <tableColumn id="243" xr3:uid="{E8D3760C-F8B5-4A69-87EF-A4F5B137A52E}" name="Column243"/>
    <tableColumn id="244" xr3:uid="{65FF6210-293E-4B3F-97E6-D60B58070195}" name="Column244"/>
    <tableColumn id="245" xr3:uid="{2698E625-AF2B-4149-913D-1015D3228283}" name="Column245"/>
    <tableColumn id="246" xr3:uid="{A7D77B89-CF4B-4B8D-AE8D-D780B58F8535}" name="Column246"/>
    <tableColumn id="247" xr3:uid="{3A9055FF-E9C1-4E18-8B7E-CD916E7B85D3}" name="Column247"/>
    <tableColumn id="248" xr3:uid="{23796982-0BF3-4AE5-B0C4-DD84BD6ABEC9}" name="Column248"/>
    <tableColumn id="249" xr3:uid="{45530ED1-62B0-4E10-8961-59F8F4540575}" name="Column249"/>
    <tableColumn id="250" xr3:uid="{86D795E0-4749-44EB-B821-92068C4AA961}" name="Column250"/>
    <tableColumn id="251" xr3:uid="{62C1F01F-3167-48EF-853B-63B0F2DB2FBF}" name="Column251"/>
    <tableColumn id="252" xr3:uid="{53308CEC-6A26-425F-88CE-5786CFC055C9}" name="Column252"/>
    <tableColumn id="253" xr3:uid="{72E83322-1F7F-4F9B-BE8C-5D24B9B5383F}" name="Column253"/>
    <tableColumn id="254" xr3:uid="{515F80E2-F6C5-4382-8097-172D0D59F903}" name="Column254"/>
    <tableColumn id="255" xr3:uid="{9C185505-AFCF-48F2-B1DC-EE340EAFD0C5}" name="Column255"/>
    <tableColumn id="256" xr3:uid="{77879E92-CD93-4CD8-8E4E-D2663807AA26}" name="Column256"/>
    <tableColumn id="257" xr3:uid="{2D4B6ED9-8F73-4705-AE2B-42EEF5A6CD50}" name="Column257"/>
    <tableColumn id="258" xr3:uid="{9EF00B6D-C2B8-4541-A1EC-457E92CEA53E}" name="Column258"/>
    <tableColumn id="259" xr3:uid="{BCD4BE6A-5511-4154-BED3-B7B0AD909C00}" name="Column259"/>
    <tableColumn id="260" xr3:uid="{924B6F41-B884-4AB7-97C4-F6C81C5D99B2}" name="Column260"/>
    <tableColumn id="261" xr3:uid="{2C2D2E68-2E46-4F2B-8588-E3E3CA27B009}" name="Column261"/>
    <tableColumn id="262" xr3:uid="{A52DC09A-AB0C-4FAC-BE07-8A1F8A64B160}" name="Column262"/>
    <tableColumn id="263" xr3:uid="{71CF4592-CE95-4E46-985F-5567841BA011}" name="Column263"/>
    <tableColumn id="264" xr3:uid="{94245E6C-542E-44C9-AB4B-7192E848AC33}" name="Column264"/>
    <tableColumn id="265" xr3:uid="{7B3800E6-7443-4A0A-820E-DE6EF1E30FA5}" name="Column265"/>
    <tableColumn id="266" xr3:uid="{2B1792E2-A1CC-4653-972D-C1ECFB140200}" name="Column266"/>
    <tableColumn id="267" xr3:uid="{4805B1F4-3FAD-42C7-99E6-7010154A87E0}" name="Column267"/>
    <tableColumn id="268" xr3:uid="{4604CFB8-B5CB-4C28-9192-3D0A5D48EE85}" name="Column268"/>
    <tableColumn id="269" xr3:uid="{A0CAC5E6-477C-407C-A544-B51DB87EC62F}" name="Column269"/>
    <tableColumn id="270" xr3:uid="{399CEB42-5B18-4C3A-ABEA-E561D82F6127}" name="Column270"/>
    <tableColumn id="271" xr3:uid="{A3B21ACC-87DA-4AEA-A6AA-67547E3478CF}" name="Column271"/>
    <tableColumn id="272" xr3:uid="{346DCC7E-1534-4DCA-8C67-7A4CCF12747E}" name="Column272"/>
    <tableColumn id="273" xr3:uid="{5A39EC51-6477-4A95-A417-93B575D73EE3}" name="Column273"/>
    <tableColumn id="274" xr3:uid="{C640F3C0-CF8B-4D42-BB7F-EDC5CC3E1373}" name="Column274"/>
    <tableColumn id="275" xr3:uid="{0E3455E9-D204-4298-A8DB-975BF812D16F}" name="Column275"/>
    <tableColumn id="276" xr3:uid="{5B9B0F0F-E583-4CA0-B64A-B9E4C66963ED}" name="Column276"/>
    <tableColumn id="277" xr3:uid="{C6D9D6E6-7A64-4119-BB4D-619B01C32BEE}" name="Column277"/>
    <tableColumn id="278" xr3:uid="{F08B1DCB-C53A-411E-A57F-547C178CB58D}" name="Column278"/>
    <tableColumn id="279" xr3:uid="{5DFDEFDC-9E72-436A-9B76-B868907F3BAF}" name="Column279"/>
    <tableColumn id="280" xr3:uid="{67FDB9F1-AF7C-4AAA-87DB-BB6960BF6899}" name="Column280"/>
    <tableColumn id="281" xr3:uid="{E6C5AB1B-7AED-46AD-9B51-3F02D6B38C1E}" name="Column281"/>
    <tableColumn id="282" xr3:uid="{D6E91108-ACEB-4043-A205-E0EBEBC58258}" name="Column282"/>
    <tableColumn id="283" xr3:uid="{27BF24B7-FA3D-4A36-B341-CC34AB9AF052}" name="Column283"/>
    <tableColumn id="284" xr3:uid="{8B88D894-4EFC-462B-B9BF-645621919E90}" name="Column284"/>
    <tableColumn id="285" xr3:uid="{B408CCC4-471E-449C-9677-AB9A2979330A}" name="Column285"/>
    <tableColumn id="286" xr3:uid="{438AC7AE-08DF-4F5A-BECE-6B937D7FA538}" name="Column286"/>
    <tableColumn id="287" xr3:uid="{523AAD86-9745-4A1B-8CEC-BEDB890A9A81}" name="Column287"/>
    <tableColumn id="288" xr3:uid="{B322CD38-1191-440E-8AED-CBB20581AB0D}" name="Column288"/>
    <tableColumn id="289" xr3:uid="{4C381712-70A5-468B-9922-1D047641F155}" name="Column289"/>
    <tableColumn id="290" xr3:uid="{3C22CD5A-F836-4631-8A56-500956E7D866}" name="Column290"/>
    <tableColumn id="291" xr3:uid="{A68150C5-34D6-4889-A5C8-8741A128450E}" name="Column291"/>
    <tableColumn id="292" xr3:uid="{ED700902-72C0-455D-951C-F9D5D7B9ACB8}" name="Column292"/>
    <tableColumn id="293" xr3:uid="{1B643B4A-4E1C-4918-B3ED-1F5D29F63A9C}" name="Column293"/>
    <tableColumn id="294" xr3:uid="{93BAF794-4A89-4A6B-9864-90E5E897F24C}" name="Column294"/>
    <tableColumn id="295" xr3:uid="{E35B94A0-F549-409F-9AEB-52F7EBD76690}" name="Column295"/>
    <tableColumn id="296" xr3:uid="{976EB9E4-1079-4A0B-ABFE-CCB4AD17B377}" name="Column296"/>
    <tableColumn id="297" xr3:uid="{AEFC3C66-3D6C-4FEE-83D3-7C14F4B10292}" name="Column297"/>
    <tableColumn id="298" xr3:uid="{9CB666B3-BBB4-4889-9F4D-DD7921127893}" name="Column298"/>
    <tableColumn id="299" xr3:uid="{CA682308-2FDE-49FE-9F5D-301C7C20B554}" name="Column299"/>
    <tableColumn id="300" xr3:uid="{9611E4FA-8F66-4257-84AE-A2488483C995}" name="Column300"/>
    <tableColumn id="301" xr3:uid="{5A635B02-0D56-40F1-AB46-B37630A09C2C}" name="Column301"/>
    <tableColumn id="302" xr3:uid="{EE518422-0097-4158-B3FA-941C8C390DEA}" name="Column302"/>
    <tableColumn id="303" xr3:uid="{3049261B-3B61-4208-B432-5BACEA55922B}" name="Column303"/>
    <tableColumn id="304" xr3:uid="{71DDD0BE-4F3F-4E1D-ACEB-94811A579EBB}" name="Column304"/>
    <tableColumn id="305" xr3:uid="{0576B472-0250-454B-B941-776A03C177CD}" name="Column305"/>
    <tableColumn id="306" xr3:uid="{DB0D4A23-0F4E-4A12-B90E-2CE528BA7D71}" name="Column306"/>
    <tableColumn id="307" xr3:uid="{FB890142-680A-4883-866B-655AA8EF109E}" name="Column307"/>
    <tableColumn id="308" xr3:uid="{5A269A46-35D2-4D7F-BC2E-5F06461C279D}" name="Column308"/>
    <tableColumn id="309" xr3:uid="{51FD9670-560D-4276-AB17-55840B50A68B}" name="Column309"/>
    <tableColumn id="310" xr3:uid="{CD17D7EF-4F05-41C2-8BCD-FC877F8AECCA}" name="Column310"/>
    <tableColumn id="311" xr3:uid="{0B3037B9-BA5F-4212-9F8D-E0E718B6D2F7}" name="Column311"/>
    <tableColumn id="312" xr3:uid="{2D86AE89-3995-4650-9310-0F70F5127FA3}" name="Column312"/>
    <tableColumn id="313" xr3:uid="{48C07E4A-1160-4343-85BF-A24496D49FDF}" name="Column313"/>
    <tableColumn id="314" xr3:uid="{C2763CB2-0248-4AB0-9FDC-5D3E46A75162}" name="Column314"/>
    <tableColumn id="315" xr3:uid="{5CD763AA-5E6E-460D-B22A-1693D8D0D7B1}" name="Column315"/>
    <tableColumn id="316" xr3:uid="{CAFA84D5-31EE-4D90-844E-F0F91A21CBD0}" name="Column316"/>
    <tableColumn id="317" xr3:uid="{7D5896AF-5685-4765-BCC7-727E0D476D73}" name="Column317"/>
    <tableColumn id="318" xr3:uid="{0F997FFE-C474-480D-9710-48BF01AB1AF8}" name="Column318"/>
    <tableColumn id="319" xr3:uid="{FFFED80D-EC1B-447C-83A0-861BA86A5240}" name="Column319"/>
    <tableColumn id="320" xr3:uid="{A60D3666-E859-4AAB-AA23-0B3EF5F619FC}" name="Column320"/>
    <tableColumn id="321" xr3:uid="{F1BA0902-716A-47E6-8D45-FE08781494F6}" name="Column321"/>
    <tableColumn id="322" xr3:uid="{B6AC403C-6BB0-4F4A-9435-9A7AAC22450B}" name="Column322"/>
    <tableColumn id="323" xr3:uid="{A8CE4952-C31B-404A-8F4C-6EE62A6C3604}" name="Column323"/>
    <tableColumn id="324" xr3:uid="{C8BC43B9-7CD3-4993-A42F-E9252898B881}" name="Column324"/>
    <tableColumn id="325" xr3:uid="{F4498C26-E1EA-46BA-BD64-BC612ACCDB04}" name="Column325"/>
    <tableColumn id="326" xr3:uid="{9D68A5CC-9855-483D-8A5D-0E31AABCD23F}" name="Column326"/>
    <tableColumn id="327" xr3:uid="{46BC2C64-FD59-4D9A-AF7C-DE7D94FD90C1}" name="Column327"/>
    <tableColumn id="328" xr3:uid="{F06728E5-5C5C-48B8-BD10-90C56DC91BAB}" name="Column328"/>
    <tableColumn id="329" xr3:uid="{334014CE-2525-4061-9DCB-9A901FB33757}" name="Column329"/>
    <tableColumn id="330" xr3:uid="{C28AF999-F504-4109-A220-59A114236861}" name="Column330"/>
    <tableColumn id="331" xr3:uid="{9E7B3CBE-B5EE-46FA-8A82-858AB2AAD312}" name="Column331"/>
    <tableColumn id="332" xr3:uid="{4D2D3CDF-9FFB-4A57-9C45-54346CAF99D7}" name="Column332"/>
    <tableColumn id="333" xr3:uid="{83DB6845-9C90-4833-B898-450AF2DC868F}" name="Column333"/>
    <tableColumn id="334" xr3:uid="{78B38475-2058-418E-B9AA-FA65BB7157E9}" name="Column334"/>
    <tableColumn id="335" xr3:uid="{0F62A98C-1E39-465E-A3E7-AA5ECCCC9292}" name="Column335"/>
    <tableColumn id="336" xr3:uid="{F3DA5ABE-35F4-48A1-B67E-9E16053275DD}" name="Column336"/>
    <tableColumn id="337" xr3:uid="{32ACB836-537D-4A3D-9B62-DE52DBC8822D}" name="Column337"/>
    <tableColumn id="338" xr3:uid="{7124A390-7AAC-4841-A8C8-B59BC5982283}" name="Column338"/>
    <tableColumn id="339" xr3:uid="{A644FBE9-0334-47A2-920F-8A0CB88DB54A}" name="Column339"/>
    <tableColumn id="340" xr3:uid="{A8D58999-651B-4C17-9671-2A08F5A444FF}" name="Column340"/>
    <tableColumn id="341" xr3:uid="{B4B3262A-06AA-4303-BEC4-B16D4516EE99}" name="Column341"/>
    <tableColumn id="342" xr3:uid="{5C349C93-2041-450E-BEC5-78705F517DE9}" name="Column342"/>
    <tableColumn id="343" xr3:uid="{D51B1800-A766-4995-B5D1-D4B47C73D451}" name="Column343"/>
    <tableColumn id="344" xr3:uid="{C71E72AC-5304-4353-9CF6-47B00AD81930}" name="Column344"/>
    <tableColumn id="345" xr3:uid="{D5088D78-409D-432A-9513-992BB438F007}" name="Column345"/>
    <tableColumn id="346" xr3:uid="{2C660B5F-8E2D-4CC4-8D3E-211FD68B716C}" name="Column346"/>
    <tableColumn id="347" xr3:uid="{FDF90118-A19E-45AD-9E1C-387591AF17D9}" name="Column347"/>
    <tableColumn id="348" xr3:uid="{34B49F30-0E20-453A-B338-9AC58F3AEA01}" name="Column348"/>
    <tableColumn id="349" xr3:uid="{1DF8C6D9-ADD7-45ED-9BD2-D08D06819244}" name="Column349"/>
    <tableColumn id="350" xr3:uid="{60D95377-A753-45C0-A665-64152A006B14}" name="Column350"/>
    <tableColumn id="351" xr3:uid="{FDB89AC2-B599-4B16-AF81-BFF7B9FE0F9F}" name="Column351"/>
    <tableColumn id="352" xr3:uid="{CB3E4F30-6CC4-4EEB-8FB7-A1F4D60CBD56}" name="Column352"/>
    <tableColumn id="353" xr3:uid="{B0336402-8DD3-412E-BD3F-AE134725CBF7}" name="Column353"/>
    <tableColumn id="354" xr3:uid="{DD3E9C81-7787-46E4-8E39-726ABCFBB109}" name="Column354"/>
    <tableColumn id="355" xr3:uid="{D632D391-C61B-4044-B90B-48F438885BF5}" name="Column355"/>
    <tableColumn id="356" xr3:uid="{422A8DAB-5263-4723-B458-8F15143EE1E3}" name="Column356"/>
    <tableColumn id="357" xr3:uid="{8A71C61C-DA4D-4EC7-A901-B4D422436D3B}" name="Column357"/>
    <tableColumn id="358" xr3:uid="{5185F712-EFD5-407E-A3AE-6235DECF7925}" name="Column358"/>
    <tableColumn id="359" xr3:uid="{A39C4019-642A-4DE4-9284-5AF3A21A7B69}" name="Column359"/>
    <tableColumn id="360" xr3:uid="{87D25169-D3C6-4CDF-818C-DB13E6E85264}" name="Column360"/>
    <tableColumn id="361" xr3:uid="{76229F71-16EB-4BD1-BC27-B31E95CE04A1}" name="Column361"/>
    <tableColumn id="362" xr3:uid="{4D6427F4-079B-48AF-A9A1-E674D7ED9230}" name="Column362"/>
    <tableColumn id="363" xr3:uid="{EE17805F-C407-45DF-8378-DF67CDC659C4}" name="Column363"/>
    <tableColumn id="364" xr3:uid="{DB63AB70-A794-4F5C-ACFB-356E8B3C339A}" name="Column364"/>
    <tableColumn id="365" xr3:uid="{33F2B8F4-D74D-4082-86AD-B05129629075}" name="Column365"/>
    <tableColumn id="366" xr3:uid="{9292E1A4-6FF9-4C48-A323-E3C45FF599CD}" name="Column366"/>
    <tableColumn id="367" xr3:uid="{15499FF9-AD70-40F4-B2E8-19EA68732ECB}" name="Column367"/>
    <tableColumn id="368" xr3:uid="{7D98914F-BC44-4BC4-8BFB-0E5DDC4BF791}" name="Column368"/>
    <tableColumn id="369" xr3:uid="{A8062DEF-9445-4583-9F57-7A37421F4C63}" name="Column369"/>
    <tableColumn id="370" xr3:uid="{824F8C0F-8988-4480-A605-0EDD4C2705C2}" name="Column370"/>
    <tableColumn id="371" xr3:uid="{F648FF03-C730-4D1E-B415-9EF8E04E5FAC}" name="Column371"/>
    <tableColumn id="372" xr3:uid="{5062E115-1217-42D8-AB62-D8C8EC766169}" name="Column372"/>
    <tableColumn id="373" xr3:uid="{4CCEB99D-1D40-46A1-9B43-6CF89463F90A}" name="Column373"/>
    <tableColumn id="374" xr3:uid="{E8015917-A6EE-4A39-9242-DE1541C1C06A}" name="Column374"/>
    <tableColumn id="375" xr3:uid="{D72632E0-6768-4C80-95C3-2CEEC11029B9}" name="Column375"/>
    <tableColumn id="376" xr3:uid="{9912C389-94F5-4DF9-947A-9432830AA9FF}" name="Column376"/>
    <tableColumn id="377" xr3:uid="{CD1DFA3A-C237-47B2-BC2F-965B94FCADBB}" name="Column377"/>
    <tableColumn id="378" xr3:uid="{08E7E94E-BF70-47B0-B889-760576A6D24F}" name="Column378"/>
    <tableColumn id="379" xr3:uid="{D4DDF08B-B370-4116-AD23-2EE3F12C15DF}" name="Column379"/>
    <tableColumn id="380" xr3:uid="{AA1199F6-C341-48A2-ADFD-F59886319757}" name="Column380"/>
    <tableColumn id="381" xr3:uid="{FB7C8D9F-2460-4378-98DC-57997301F019}" name="Column381"/>
    <tableColumn id="382" xr3:uid="{FA094BE0-FBC8-4B08-857B-1E9FFD757BA4}" name="Column382"/>
    <tableColumn id="383" xr3:uid="{EF5FA17B-C4F0-41F9-A4BC-3875AE7D112E}" name="Column383"/>
    <tableColumn id="384" xr3:uid="{B7BC2277-5668-4F42-ACFA-DF3332E02E74}" name="Column384"/>
    <tableColumn id="385" xr3:uid="{DC6C92C4-D21F-4E65-B4DE-B2B948E4A5B2}" name="Column385"/>
    <tableColumn id="386" xr3:uid="{38DE3D05-AC94-4529-9234-BE3AB6592E91}" name="Column386"/>
    <tableColumn id="387" xr3:uid="{190346A7-24F5-4EC8-86AC-6C350761BCFF}" name="Column387"/>
    <tableColumn id="388" xr3:uid="{7D5E920B-1E15-4544-AE84-26FBD5CC9B00}" name="Column388"/>
    <tableColumn id="389" xr3:uid="{4591B903-96EE-411A-839C-164A5B599AFE}" name="Column389"/>
    <tableColumn id="390" xr3:uid="{0764F35E-2AAA-47B2-97D7-8452F7ECABD7}" name="Column390"/>
    <tableColumn id="391" xr3:uid="{AE953EEE-A7AD-467A-89F1-DD24CCFCFF2B}" name="Column391"/>
    <tableColumn id="392" xr3:uid="{F250622F-D17B-430D-8B58-B093DE1BBA1B}" name="Column392"/>
    <tableColumn id="393" xr3:uid="{505CBB44-524A-4780-B9E3-17488B808E96}" name="Column393"/>
    <tableColumn id="394" xr3:uid="{E4AC9331-6A3D-42A8-8320-1DB1D3BA1A3E}" name="Column394"/>
    <tableColumn id="395" xr3:uid="{9BD88EBE-E338-4916-9C8B-8DCEF680B2EE}" name="Column395"/>
    <tableColumn id="396" xr3:uid="{789963D0-3D7F-495B-A040-D093AAF93865}" name="Column396"/>
    <tableColumn id="397" xr3:uid="{C1F63258-FAD8-4266-BAEE-6B9CB9437280}" name="Column397"/>
    <tableColumn id="398" xr3:uid="{E3A8F852-04E1-4C8E-963C-CA863FDC4498}" name="Column398"/>
    <tableColumn id="399" xr3:uid="{59BFCB77-809C-499A-8DE2-94F8F988DFBB}" name="Column399"/>
    <tableColumn id="400" xr3:uid="{160BBD76-3338-48EC-A7DE-F89A3F9E4D5E}" name="Column400"/>
    <tableColumn id="401" xr3:uid="{895A0232-40C8-4DE0-8B34-58207CB44625}" name="Column401"/>
    <tableColumn id="402" xr3:uid="{23E87065-234C-4B83-A0C2-CA1A57C140C5}" name="Column402"/>
    <tableColumn id="403" xr3:uid="{711DF9ED-EBD1-4743-A939-4AB5A72F9B15}" name="Column403"/>
    <tableColumn id="404" xr3:uid="{8BCFB7C9-119F-44E7-A5B6-8E81C9372D54}" name="Column404"/>
    <tableColumn id="405" xr3:uid="{FC7E37B0-F663-4058-AFC9-5CACE0C1B43E}" name="Column405"/>
    <tableColumn id="406" xr3:uid="{39E44992-C313-4F99-843D-75E0FCDB8A67}" name="Column406"/>
    <tableColumn id="407" xr3:uid="{830B5154-7C07-4A28-BDBA-06C219B0D851}" name="Column407"/>
    <tableColumn id="408" xr3:uid="{3E2966D3-4A7D-49CE-86B0-1A5E339699BD}" name="Column408"/>
    <tableColumn id="409" xr3:uid="{C6B27867-F97F-4205-9BCC-0F548E9993FE}" name="Column409"/>
    <tableColumn id="410" xr3:uid="{F14718E6-4D48-450E-88D5-2F8559CA9285}" name="Column410"/>
    <tableColumn id="411" xr3:uid="{C9BE8FB4-10DC-48F8-814C-C22935493502}" name="Column411"/>
    <tableColumn id="412" xr3:uid="{70597DF4-730E-4950-9FE6-778B3FBCBB0F}" name="Column412"/>
    <tableColumn id="413" xr3:uid="{5195809C-A825-442C-8E16-A830A789B725}" name="Column413"/>
    <tableColumn id="414" xr3:uid="{3A0678C3-616B-4040-8330-82F0A77FDB54}" name="Column414"/>
    <tableColumn id="415" xr3:uid="{FD7109A0-C202-4E94-9DBA-9CDB82296ABF}" name="Column415"/>
    <tableColumn id="416" xr3:uid="{EA95C39E-68EB-4D28-9F90-E486718F3FAD}" name="Column416"/>
    <tableColumn id="417" xr3:uid="{EE08871C-1805-4119-886B-1379242D5478}" name="Column417"/>
    <tableColumn id="418" xr3:uid="{44839BFE-0B5D-4179-A647-86EFB44BC355}" name="Column418"/>
    <tableColumn id="419" xr3:uid="{66FDA47A-CD3D-4CF1-A5AF-FF6AF47D1818}" name="Column419"/>
    <tableColumn id="420" xr3:uid="{3C7DB00B-2A6C-4CF2-905E-250257771D38}" name="Column420"/>
    <tableColumn id="421" xr3:uid="{549BDB6E-3374-4E7E-A27E-2930A1E8E055}" name="Column421"/>
    <tableColumn id="422" xr3:uid="{B74C8825-8F18-425D-99C2-4889486931F2}" name="Column422"/>
    <tableColumn id="423" xr3:uid="{94BD2C34-CFDA-4338-AA17-7DA26BC1B6A2}" name="Column423"/>
    <tableColumn id="424" xr3:uid="{BEE5EB93-9588-4640-9D1B-832D429A258C}" name="Column424"/>
    <tableColumn id="425" xr3:uid="{FE17D0CF-02DD-4F6C-B741-F60F29BD4240}" name="Column425"/>
    <tableColumn id="426" xr3:uid="{6E7DB075-82DE-4D81-B99B-56F82D378875}" name="Column426"/>
    <tableColumn id="427" xr3:uid="{7E8F59E7-957B-4885-B9EC-F59A05230D35}" name="Column427"/>
    <tableColumn id="428" xr3:uid="{E1C0BFFC-C471-448D-AFA6-4FF62E4C77F8}" name="Column428"/>
    <tableColumn id="429" xr3:uid="{FEBBCC71-7EA5-44D9-998C-642A8403E5F8}" name="Column429"/>
    <tableColumn id="430" xr3:uid="{96DFBE6F-D5A8-4CA0-9AD7-4A369502F1A0}" name="Column430"/>
    <tableColumn id="431" xr3:uid="{34529FE8-F8CA-4BE2-B935-C5DB854FCFC2}" name="Column431"/>
    <tableColumn id="432" xr3:uid="{C6F14F24-0659-444F-B887-AB31A71394A8}" name="Column432"/>
    <tableColumn id="433" xr3:uid="{06FB9B56-80EA-4F50-85AA-063445F34727}" name="Column433"/>
    <tableColumn id="434" xr3:uid="{A22A483B-24CC-4F9D-B12A-0C1C72B88259}" name="Column434"/>
    <tableColumn id="435" xr3:uid="{DEAD3296-D107-4F3B-930D-1192E4544637}" name="Column435"/>
    <tableColumn id="436" xr3:uid="{1052735E-977B-4585-A327-6B3E4257B3D7}" name="Column436"/>
    <tableColumn id="437" xr3:uid="{882F4043-73A9-4327-A7F6-828FD6D7DFC5}" name="Column437"/>
    <tableColumn id="438" xr3:uid="{64FFC95D-B58A-4ED3-8C15-BA24A311DA73}" name="Column438"/>
    <tableColumn id="439" xr3:uid="{F651E873-44C0-4658-B14C-65AB860AEBBB}" name="Column439"/>
    <tableColumn id="440" xr3:uid="{5FD6E555-9A64-4D51-A7F7-3485E4E8CF9A}" name="Column440"/>
    <tableColumn id="441" xr3:uid="{F004C810-E2A7-44F5-B461-0E450B4D6550}" name="Column441"/>
    <tableColumn id="442" xr3:uid="{198D2977-3BC5-4312-BB4C-ABFEF1898A79}" name="Column442"/>
    <tableColumn id="443" xr3:uid="{F240FADC-B9B8-43C9-B92A-C6997511C599}" name="Column443"/>
    <tableColumn id="444" xr3:uid="{B3FA1031-A32A-452D-A31D-2F51D47B778D}" name="Column444"/>
    <tableColumn id="445" xr3:uid="{BF37E8B9-9275-4C19-B666-06EC7EAE69B4}" name="Column445"/>
    <tableColumn id="446" xr3:uid="{FDD161A1-DFBC-422F-A9E4-47EA4D68BBCA}" name="Column446"/>
    <tableColumn id="447" xr3:uid="{A59BE7E2-BB0A-4F9E-92D2-D17B70619E2C}" name="Column447"/>
    <tableColumn id="448" xr3:uid="{0031E183-2707-436B-959B-E22A5798228A}" name="Column448"/>
    <tableColumn id="449" xr3:uid="{841FDBD6-43B0-466C-A1B2-A882999F1FFF}" name="Column449"/>
    <tableColumn id="450" xr3:uid="{EABFF82D-B5B7-4F2D-B96A-603D3DF2F4F5}" name="Column450"/>
    <tableColumn id="451" xr3:uid="{8B8EC1E9-951C-45CE-98C2-CFBC36C54009}" name="Column451"/>
    <tableColumn id="452" xr3:uid="{984C17D8-0E2F-43BF-B8F4-DFCC9CA6B161}" name="Column452"/>
    <tableColumn id="453" xr3:uid="{C572DA0F-2431-4049-9A80-2ED31C8F61D2}" name="Column453"/>
    <tableColumn id="454" xr3:uid="{260D255B-0ED0-4FCB-AD8C-6796EC9D708D}" name="Column454"/>
    <tableColumn id="455" xr3:uid="{CFC04ED9-9ABC-4462-8171-CA8B89D6E4C0}" name="Column455"/>
    <tableColumn id="456" xr3:uid="{5BECB634-801C-44AE-B08A-3B285995235E}" name="Column456"/>
    <tableColumn id="457" xr3:uid="{A64E5880-DA54-47EF-874B-3E926465A9CD}" name="Column457"/>
    <tableColumn id="458" xr3:uid="{73888BBA-36BE-490D-8A49-F600F8F23217}" name="Column458"/>
    <tableColumn id="459" xr3:uid="{86334CD4-B7F7-45D7-B7F3-662D7211944A}" name="Column459"/>
    <tableColumn id="460" xr3:uid="{96E3A16F-DD91-4DB4-9336-B770BBF93F6D}" name="Column460"/>
    <tableColumn id="461" xr3:uid="{B39AC8EE-7F02-458C-A53E-56DF09608215}" name="Column461"/>
    <tableColumn id="462" xr3:uid="{350BD4DA-0995-4729-B9DD-90FB4E8C7FCE}" name="Column462"/>
    <tableColumn id="463" xr3:uid="{F7CDB1BB-DA73-430D-A655-B728875162D9}" name="Column463"/>
    <tableColumn id="464" xr3:uid="{3568F133-78EE-41CA-B4AF-221C9BB1CFDD}" name="Column464"/>
    <tableColumn id="465" xr3:uid="{55500436-AC5A-4683-B35F-82B4B2A25C13}" name="Column465"/>
    <tableColumn id="466" xr3:uid="{55F25B6E-1B52-45DA-A7D8-4C5E34094783}" name="Column466"/>
    <tableColumn id="467" xr3:uid="{D7E7A72F-19CB-49F2-9194-EDF21864939D}" name="Column467"/>
    <tableColumn id="468" xr3:uid="{11B2D2BA-E32E-47C2-A680-71E9679854E0}" name="Column468"/>
    <tableColumn id="469" xr3:uid="{345C6DE1-B87D-4931-BB20-00E182752E73}" name="Column469"/>
    <tableColumn id="470" xr3:uid="{5DBFD655-3D7E-43D5-961F-02D521280659}" name="Column470"/>
    <tableColumn id="471" xr3:uid="{F712FF60-33D8-48CB-8DF7-DD2403FAE7A7}" name="Column471"/>
    <tableColumn id="472" xr3:uid="{557A01D5-47A9-4497-8E2B-FB3CAAFED5E1}" name="Column472"/>
    <tableColumn id="473" xr3:uid="{81B8D1BC-32B5-4BFD-A1E1-BD7D1448248C}" name="Column473"/>
    <tableColumn id="474" xr3:uid="{FF4421F4-809B-46E6-9B1A-01171B93B5B7}" name="Column474"/>
    <tableColumn id="475" xr3:uid="{6718A99C-8C20-482E-864C-34710E4E13D5}" name="Column475"/>
    <tableColumn id="476" xr3:uid="{353FB857-A17E-4172-B90D-3A8C02201BD8}" name="Column476"/>
    <tableColumn id="477" xr3:uid="{013055E8-4A12-452A-8080-B9EE0DF14208}" name="Column477"/>
    <tableColumn id="478" xr3:uid="{47FAB128-A7EC-4DAA-9B36-12602562ACEE}" name="Column478"/>
    <tableColumn id="479" xr3:uid="{8DAB5578-60BD-401A-A1F1-B1A6DFC86BF9}" name="Column479"/>
    <tableColumn id="480" xr3:uid="{B010D239-47E4-4AE1-8733-EA500A18B574}" name="Column480"/>
    <tableColumn id="481" xr3:uid="{74ADE389-583E-4FCE-92BB-BC2AE0A35518}" name="Column481"/>
    <tableColumn id="482" xr3:uid="{8594AE31-9CD5-4378-80A7-4491A65610D2}" name="Column482"/>
    <tableColumn id="483" xr3:uid="{9025625E-51D0-4B6C-BE28-DA9D24D9B067}" name="Column483"/>
    <tableColumn id="484" xr3:uid="{F61AB23A-9ABA-487D-ACD1-873BB9877589}" name="Column484"/>
    <tableColumn id="485" xr3:uid="{28F8CBB3-0473-40BD-959D-7E29094DEF91}" name="Column485"/>
    <tableColumn id="486" xr3:uid="{C6280C3B-8C49-4B10-AFEC-8CB28622FDB6}" name="Column486"/>
    <tableColumn id="487" xr3:uid="{65FD41CB-8EEF-455C-BF6D-7A5AA7126221}" name="Column487"/>
    <tableColumn id="488" xr3:uid="{F1EB2F0D-1960-43D7-A791-741C77909694}" name="Column488"/>
    <tableColumn id="489" xr3:uid="{F2BECBAB-CA27-4A05-9FF3-47FFCE190573}" name="Column489"/>
    <tableColumn id="490" xr3:uid="{2025188C-D71E-40DA-B257-C1254C44AA25}" name="Column490"/>
    <tableColumn id="491" xr3:uid="{98CFE644-6C14-4A37-A148-731BC5B83E26}" name="Column491"/>
    <tableColumn id="492" xr3:uid="{9C7AC96B-BA1C-43CA-AD8F-8024F0AFB713}" name="Column492"/>
    <tableColumn id="493" xr3:uid="{203D8976-4AD5-4EF6-BAEE-9B00D4470931}" name="Column493"/>
    <tableColumn id="494" xr3:uid="{BCFC7881-D2E4-4D1B-8B35-864EF9AF9BA8}" name="Column494"/>
    <tableColumn id="495" xr3:uid="{D694C626-3EAD-4828-9B20-BF4F969137C7}" name="Column495"/>
    <tableColumn id="496" xr3:uid="{183E38DF-4124-4C68-BFF8-E3069C2C2881}" name="Column496"/>
    <tableColumn id="497" xr3:uid="{6A636637-631F-4234-9C85-16D610E24867}" name="Column497"/>
    <tableColumn id="498" xr3:uid="{F51FE293-683E-4A60-9082-E04E54B8E453}" name="Column498"/>
    <tableColumn id="499" xr3:uid="{42941DFA-0BC5-4BE9-9C76-010D7B854B74}" name="Column499"/>
    <tableColumn id="500" xr3:uid="{C8568576-F4DD-47C6-83DF-51FDC5BA8AD6}" name="Column500"/>
    <tableColumn id="501" xr3:uid="{40091210-3B85-4219-AE9F-3AFA9B873E4D}" name="Column501"/>
    <tableColumn id="502" xr3:uid="{EF4E7245-21D8-44F0-B205-5C7F0D25B399}" name="Column502"/>
    <tableColumn id="503" xr3:uid="{C2FE27E9-3BBC-49E2-BCA3-F9035202543A}" name="Column503"/>
    <tableColumn id="504" xr3:uid="{0527D3DE-50F8-49A4-A1F1-D7EE9D11DE77}" name="Column504"/>
    <tableColumn id="505" xr3:uid="{97B83313-7B92-4549-B358-E2F573D7678B}" name="Column505"/>
    <tableColumn id="506" xr3:uid="{96CDBE86-9474-43CB-A277-C93C22F49783}" name="Column506"/>
    <tableColumn id="507" xr3:uid="{295300C7-F06D-450A-B599-2E8F4BE98402}" name="Column507"/>
    <tableColumn id="508" xr3:uid="{5D92DE9A-98D4-4B0C-AF1C-13ECD0835786}" name="Column508"/>
    <tableColumn id="509" xr3:uid="{6025FDF6-AD85-4B32-9CC0-C3CC83129490}" name="Column509"/>
    <tableColumn id="510" xr3:uid="{44840171-3854-48A8-A12F-5EB6E7564529}" name="Column510"/>
    <tableColumn id="511" xr3:uid="{D2248192-D787-4741-91B5-5F0116B81E90}" name="Column511"/>
    <tableColumn id="512" xr3:uid="{B3CC7EDA-0EEA-4158-B3D3-F7F20E2FEAA7}" name="Column512"/>
    <tableColumn id="513" xr3:uid="{13919496-062E-418F-93DA-608A06AEFD76}" name="Column513"/>
    <tableColumn id="514" xr3:uid="{CCC999D5-1011-4054-9997-1041E6C5A395}" name="Column514"/>
    <tableColumn id="515" xr3:uid="{BC24B104-E2D6-48ED-A6EF-227E59832005}" name="Column515"/>
    <tableColumn id="516" xr3:uid="{14F40120-BF8F-4D5A-B5A7-5E68A313C1D3}" name="Column516"/>
    <tableColumn id="517" xr3:uid="{AA8BC8E8-A7F9-4E23-91BC-3C746357E560}" name="Column517"/>
    <tableColumn id="518" xr3:uid="{25E8B745-6BA4-4A11-9563-888CCDC26982}" name="Column518"/>
    <tableColumn id="519" xr3:uid="{7D0C7501-CA51-4642-99CD-A1E287317052}" name="Column519"/>
    <tableColumn id="520" xr3:uid="{8293F54A-F805-47BF-ACB8-138EA7107A6B}" name="Column520"/>
    <tableColumn id="521" xr3:uid="{057469BE-632B-4389-8A1A-94B2C07559BB}" name="Column521"/>
    <tableColumn id="522" xr3:uid="{03FAA093-7473-4BF8-AF3E-FA78AE3E14DD}" name="Column522"/>
    <tableColumn id="523" xr3:uid="{8A41DF11-5954-4E69-9EAF-69BAC5533F69}" name="Column523"/>
    <tableColumn id="524" xr3:uid="{47E1A51F-A769-45CB-AF4B-0331AF6E29C7}" name="Column524"/>
    <tableColumn id="525" xr3:uid="{E1A06DC1-9994-4681-BE16-2E9515BD3459}" name="Column525"/>
    <tableColumn id="526" xr3:uid="{2088C452-E3D1-4AE1-B19E-FD7BD379BAED}" name="Column526"/>
    <tableColumn id="527" xr3:uid="{290384C0-F1ED-4B54-AE54-E9E890513996}" name="Column527"/>
    <tableColumn id="528" xr3:uid="{1686FE14-D568-4761-A4ED-860EFDB1F794}" name="Column528"/>
    <tableColumn id="529" xr3:uid="{ED464F6C-8EAD-4C35-88F6-762BEEB2B3D5}" name="Column529"/>
    <tableColumn id="530" xr3:uid="{F769FB78-E65B-4C1F-B2DB-FA2C4806EACA}" name="Column530"/>
    <tableColumn id="531" xr3:uid="{E89480F2-DA32-4C36-B3F0-F377CCFDA894}" name="Column531"/>
    <tableColumn id="532" xr3:uid="{C3F0AC3C-FD77-4BA1-8F14-404183BD0B6A}" name="Column532"/>
    <tableColumn id="533" xr3:uid="{5FAA9F0B-A274-41A3-A36E-6FB4945F4BE5}" name="Column533"/>
    <tableColumn id="534" xr3:uid="{35DC58A6-678C-46C1-BFF8-DD42960525B0}" name="Column534"/>
    <tableColumn id="535" xr3:uid="{B9C9E2BE-A474-4D77-8A58-9F48B28C532D}" name="Column535"/>
    <tableColumn id="536" xr3:uid="{01720BFA-8708-4F50-AF93-6A2B0075782D}" name="Column536"/>
    <tableColumn id="537" xr3:uid="{59301570-9E20-446F-8B46-ED136FB0C67D}" name="Column537"/>
    <tableColumn id="538" xr3:uid="{A51BD84D-95B2-4BBF-8692-642F8F571495}" name="Column538"/>
    <tableColumn id="539" xr3:uid="{4075F031-A5CF-4052-8C34-D45E249536A5}" name="Column539"/>
    <tableColumn id="540" xr3:uid="{4E60454B-0E9D-4694-8F0A-B8C055A7C68B}" name="Column540"/>
    <tableColumn id="541" xr3:uid="{5CBF080E-FCD4-4D97-A7FA-B59EE4D5DA06}" name="Column541"/>
    <tableColumn id="542" xr3:uid="{D0B41D5E-F6E2-42FA-9982-38C31A717408}" name="Column542"/>
    <tableColumn id="543" xr3:uid="{FFAB612E-5D04-4092-9F4C-5147216AECAA}" name="Column543"/>
    <tableColumn id="544" xr3:uid="{D4430987-03D0-4D67-ACAD-921B8E636A08}" name="Column544"/>
    <tableColumn id="545" xr3:uid="{53257D25-4C28-4C77-AA60-D1610C8736C7}" name="Column545"/>
    <tableColumn id="546" xr3:uid="{F92EE64F-FEA1-4160-BAE7-3E776E762E98}" name="Column546"/>
    <tableColumn id="547" xr3:uid="{7855D864-52D9-4F3B-8D45-C976D6D8A7F6}" name="Column547"/>
    <tableColumn id="548" xr3:uid="{14A87115-FF7D-4638-9EF6-F670404192FE}" name="Column548"/>
    <tableColumn id="549" xr3:uid="{0800D29D-5744-4B42-A792-389571DBB4C0}" name="Column549"/>
    <tableColumn id="550" xr3:uid="{524953E2-14F7-4FDB-B94F-E4F2B02EC38B}" name="Column550"/>
    <tableColumn id="551" xr3:uid="{21411694-3345-4930-AE24-548CC92BD22C}" name="Column551"/>
    <tableColumn id="552" xr3:uid="{14288F76-7FA1-4889-B045-57CEACB537DD}" name="Column552"/>
    <tableColumn id="553" xr3:uid="{07B966C5-CF9A-4E27-A6AB-F77EA6E1AAEF}" name="Column553"/>
    <tableColumn id="554" xr3:uid="{21B14805-B8F2-4A53-9A07-A7D378F9EB32}" name="Column554"/>
    <tableColumn id="555" xr3:uid="{EBC19AE8-9490-42FE-A467-7C17B86E5AEC}" name="Column555"/>
    <tableColumn id="556" xr3:uid="{795674CD-49E4-4D98-ADF1-BCDBFB08F138}" name="Column556"/>
    <tableColumn id="557" xr3:uid="{51281B5C-961D-42CF-B9A2-3719B0504603}" name="Column557"/>
    <tableColumn id="558" xr3:uid="{C287EF75-7868-4608-BD57-B874AE31E7C7}" name="Column558"/>
    <tableColumn id="559" xr3:uid="{77E0F5D2-2E58-493C-9039-9FB1FF4D873A}" name="Column559"/>
    <tableColumn id="560" xr3:uid="{B3F35C93-9158-4165-A09A-7DC86EF589F1}" name="Column560"/>
    <tableColumn id="561" xr3:uid="{4CD85CF6-4030-426F-8887-79D9ED28A12E}" name="Column561"/>
    <tableColumn id="562" xr3:uid="{07E1884F-AE00-4D84-8FB0-D8B3DBBFF559}" name="Column562"/>
    <tableColumn id="563" xr3:uid="{1E924E68-46DA-4636-B1B0-68E75D9722F7}" name="Column563"/>
    <tableColumn id="564" xr3:uid="{9CB40990-22C7-4FF2-A398-11F4E487CF97}" name="Column564"/>
    <tableColumn id="565" xr3:uid="{C273230F-79F2-4627-AB35-6D4FE30BECF7}" name="Column565"/>
    <tableColumn id="566" xr3:uid="{80C6C58A-5C2D-404C-AF59-A67FE5A0EF8E}" name="Column566"/>
    <tableColumn id="567" xr3:uid="{D3D26019-EA91-470B-A466-72005C8D8030}" name="Column567"/>
    <tableColumn id="568" xr3:uid="{7C42DF00-71E1-4B8D-ADB6-3478D5E77DA0}" name="Column568"/>
    <tableColumn id="569" xr3:uid="{F2021708-EB65-45C7-A6CA-0B1BE40DFE6D}" name="Column569"/>
    <tableColumn id="570" xr3:uid="{64F0B991-0A31-48E9-B773-B2B8AED852D5}" name="Column570"/>
    <tableColumn id="571" xr3:uid="{B03520FF-DC85-4B8B-B2E0-23B04F94DFA0}" name="Column571"/>
    <tableColumn id="572" xr3:uid="{28514048-83B3-432E-B25C-E59051EC559E}" name="Column572"/>
    <tableColumn id="573" xr3:uid="{CA4A981A-67FD-46E5-9713-7F7459B5C787}" name="Column573"/>
    <tableColumn id="574" xr3:uid="{B1A1DA60-77B9-417E-8D83-29FE2EAEE837}" name="Column574"/>
    <tableColumn id="575" xr3:uid="{9AED1097-4D6F-4EB4-9222-A39C33793C8B}" name="Column575"/>
    <tableColumn id="576" xr3:uid="{0F092FBD-8E61-4FE4-A9B7-E487FFCF9190}" name="Column576"/>
    <tableColumn id="577" xr3:uid="{A4FB1D3F-95C5-49F2-A7CC-B313DFA09E05}" name="Column577"/>
    <tableColumn id="578" xr3:uid="{7E8B5455-D9F2-406E-A98D-93520D102490}" name="Column578"/>
    <tableColumn id="579" xr3:uid="{AA9CE243-D5ED-41B3-B630-84CEFF9C39DD}" name="Column579"/>
    <tableColumn id="580" xr3:uid="{2F0FAD11-35CD-4103-A35A-48B34E354EE6}" name="Column580"/>
    <tableColumn id="581" xr3:uid="{19C7E814-9F60-4786-9D72-92C3194E01FA}" name="Column581"/>
    <tableColumn id="582" xr3:uid="{DBF2B2E9-449E-40C3-97BD-E069C5E34FED}" name="Column582"/>
    <tableColumn id="583" xr3:uid="{41F63EC1-6A24-4451-81B0-431DFD4773F6}" name="Column583"/>
    <tableColumn id="584" xr3:uid="{AF247FF3-7F08-438D-BEB8-A888A5A68719}" name="Column584"/>
    <tableColumn id="585" xr3:uid="{E3AE3F1B-4E5E-481E-9C4C-8A1154C2C626}" name="Column585"/>
    <tableColumn id="586" xr3:uid="{A6546F0F-41DC-46ED-9585-7B2DEB447613}" name="Column586"/>
    <tableColumn id="587" xr3:uid="{BD6D18AE-0A64-434C-A96D-8D628C8A8765}" name="Column587"/>
    <tableColumn id="588" xr3:uid="{FA762AF1-9E43-4EE9-8B47-8F6C748BEAC8}" name="Column588"/>
    <tableColumn id="589" xr3:uid="{A191B266-2604-4C27-B32A-791A796A30A1}" name="Column589"/>
    <tableColumn id="590" xr3:uid="{BDAC0D89-83C7-4F6C-969E-669CBDA81E20}" name="Column590"/>
    <tableColumn id="591" xr3:uid="{B05CD448-764C-48F8-B3D2-67C91C0B8B6D}" name="Column591"/>
    <tableColumn id="592" xr3:uid="{C79F877D-6BD3-4BAB-AFC0-9FBB8CC2FF3D}" name="Column592"/>
    <tableColumn id="593" xr3:uid="{E87641FB-5F76-4BFD-8991-944B228B84C1}" name="Column593"/>
    <tableColumn id="594" xr3:uid="{19030CA6-EF04-4318-ACCA-165FDD98D332}" name="Column594"/>
    <tableColumn id="595" xr3:uid="{7154F7EB-A149-4046-B16A-9D9FF32A5C0E}" name="Column595"/>
    <tableColumn id="596" xr3:uid="{C1C0CDC7-01AA-46D4-BD77-3E0B7DB87B87}" name="Column596"/>
    <tableColumn id="597" xr3:uid="{28F7D8AC-0F16-495D-A67E-AEAE14C59B9D}" name="Column597"/>
    <tableColumn id="598" xr3:uid="{D8F84C9D-EA5C-4984-85B0-C65E92C87EF7}" name="Column598"/>
    <tableColumn id="599" xr3:uid="{CDFB7FF6-58C4-41EC-B440-7781562CD76A}" name="Column599"/>
    <tableColumn id="600" xr3:uid="{07059569-BED6-4A1C-A7B3-6EE3ABC63B69}" name="Column600"/>
    <tableColumn id="601" xr3:uid="{DCB9BEE3-9AD2-4E61-AB95-04909DBE81F2}" name="Column601"/>
    <tableColumn id="602" xr3:uid="{09524910-67DE-4BFE-BE7C-52530E99DAB2}" name="Column602"/>
    <tableColumn id="603" xr3:uid="{328F7477-81EC-4670-AB46-2BE5A851174B}" name="Column603"/>
    <tableColumn id="604" xr3:uid="{A365C7D3-87C7-4A72-940E-853AFA25441A}" name="Column604"/>
    <tableColumn id="605" xr3:uid="{1EE85BCC-489E-4DF0-80FF-F57AB99A7DBC}" name="Column605"/>
    <tableColumn id="606" xr3:uid="{2B3DC77D-EB0F-4250-9C6F-A4F942EEBF3C}" name="Column606"/>
    <tableColumn id="607" xr3:uid="{5A30C261-8B96-41C7-94B8-DDD55BA806DE}" name="Column607"/>
    <tableColumn id="608" xr3:uid="{572CB181-E566-4EAA-8E94-068D95629877}" name="Column608"/>
    <tableColumn id="609" xr3:uid="{0A81B561-C3EC-4A11-8809-282320FBC2E2}" name="Column609"/>
    <tableColumn id="610" xr3:uid="{4586D1F4-CBBC-47CA-AD20-F69F9F79FE01}" name="Column610"/>
    <tableColumn id="611" xr3:uid="{D8DA02F8-7555-455E-9D34-C0D20BC6CEE7}" name="Column611"/>
    <tableColumn id="612" xr3:uid="{7380FF52-1C46-4245-81BF-21E44DA91D28}" name="Column612"/>
    <tableColumn id="613" xr3:uid="{37526E5F-37B6-4346-A848-8F1C81A4ABC8}" name="Column613"/>
    <tableColumn id="614" xr3:uid="{76CA2124-213A-42C7-A380-D173420708B5}" name="Column614"/>
    <tableColumn id="615" xr3:uid="{A0D9C3FA-806C-4429-BC92-D7BA5F2D1896}" name="Column615"/>
    <tableColumn id="616" xr3:uid="{B70B4147-5A18-4B03-A3EC-32F51B7B7E23}" name="Column616"/>
    <tableColumn id="617" xr3:uid="{13264098-4E5B-4F96-BF0F-AFB0A95233B2}" name="Column617"/>
    <tableColumn id="618" xr3:uid="{7BE3554D-C5BD-4D4F-B4E9-9D146F4EBB7D}" name="Column618"/>
    <tableColumn id="619" xr3:uid="{96B34B1E-327D-4BC0-AA51-FF716F48E818}" name="Column619"/>
    <tableColumn id="620" xr3:uid="{BFBB7C56-E202-4FFC-BCE6-A4546C125912}" name="Column620"/>
    <tableColumn id="621" xr3:uid="{9B3FA719-D1C0-4016-8351-46D0529F8540}" name="Column621"/>
    <tableColumn id="622" xr3:uid="{EB9B9461-08CC-419C-B7EE-3F03FC4C74CA}" name="Column622"/>
    <tableColumn id="623" xr3:uid="{87C11F47-44F5-4559-AD23-A2D8191FE09E}" name="Column623"/>
    <tableColumn id="624" xr3:uid="{0860F68B-2F56-457E-B84F-0AFC5E65AC6A}" name="Column624"/>
    <tableColumn id="625" xr3:uid="{05F9900C-C9AB-40F0-9F8E-041DE2A7D750}" name="Column625"/>
    <tableColumn id="626" xr3:uid="{81C38E06-1CA7-49EF-AAAD-D2B1F1CDD66B}" name="Column626"/>
    <tableColumn id="627" xr3:uid="{538DF0C8-C359-41F5-864A-6C1282BADBD8}" name="Column627"/>
    <tableColumn id="628" xr3:uid="{3859DA37-7E0A-46D6-92B9-C5B8EC1B8025}" name="Column628"/>
    <tableColumn id="629" xr3:uid="{AC0A5528-67B8-44B6-B4D0-A34CD133EFC2}" name="Column629"/>
    <tableColumn id="630" xr3:uid="{4890B7A7-FB02-4F9C-B61A-FF58AEA8FFEB}" name="Column630"/>
    <tableColumn id="631" xr3:uid="{90F32A4A-5DD3-4FCB-9264-ABDECEF7F1AD}" name="Column631"/>
    <tableColumn id="632" xr3:uid="{AB5C0776-225C-4825-9255-9042A96C8DA5}" name="Column632"/>
    <tableColumn id="633" xr3:uid="{E6325A73-CBCD-4602-B0C8-8E7F3F1AB29A}" name="Column633"/>
    <tableColumn id="634" xr3:uid="{D2840F21-0AD1-434D-B6F7-32962E40A1A1}" name="Column634"/>
    <tableColumn id="635" xr3:uid="{BBEA9725-D936-4B94-8D53-2F8577554244}" name="Column635"/>
    <tableColumn id="636" xr3:uid="{B984BAC4-42AE-4F31-9C5E-4027AD2501BF}" name="Column636"/>
    <tableColumn id="637" xr3:uid="{19103BF0-70CB-41A2-A3D4-5DAD7C2E3441}" name="Column637"/>
    <tableColumn id="638" xr3:uid="{D208C0B0-5646-480C-B3FF-3C34034A75FF}" name="Column638"/>
    <tableColumn id="639" xr3:uid="{6B561370-79B0-4B26-834B-BCD2D0C08B8C}" name="Column639"/>
    <tableColumn id="640" xr3:uid="{EE66287D-EB46-4F69-9DD2-0FD6D8641719}" name="Column640"/>
    <tableColumn id="641" xr3:uid="{BD24CE86-D6A7-4FDD-BE87-5B6D74CF5062}" name="Column641"/>
    <tableColumn id="642" xr3:uid="{7B684252-9C10-4996-A785-94C897BFDEC2}" name="Column642"/>
    <tableColumn id="643" xr3:uid="{4A1E310F-1A48-42A7-AC82-16AE25D81251}" name="Column643"/>
    <tableColumn id="644" xr3:uid="{8E3677B2-1D67-40F0-B2CF-9A82CE1DE80C}" name="Column644"/>
    <tableColumn id="645" xr3:uid="{C40839D4-441F-4D59-9CAA-64F90459983C}" name="Column645"/>
    <tableColumn id="646" xr3:uid="{165CBB00-F3C2-4FDE-B2AF-E9DFA98AF498}" name="Column646"/>
    <tableColumn id="647" xr3:uid="{63DBA6F2-0867-426F-8E17-E96251FB9D94}" name="Column647"/>
    <tableColumn id="648" xr3:uid="{8532D2C7-A04D-47C1-89CB-B063A806F182}" name="Column648"/>
    <tableColumn id="649" xr3:uid="{4EB0C855-5264-42D9-9778-2B9E5577C6E4}" name="Column649"/>
    <tableColumn id="650" xr3:uid="{B247250F-3053-4150-A129-0AE3CC925282}" name="Column650"/>
    <tableColumn id="651" xr3:uid="{93063A9F-EFC1-4BED-907B-1162CDDD76EB}" name="Column651"/>
    <tableColumn id="652" xr3:uid="{7B83FE4E-C063-4ADD-B0A6-4A2A0AA4ABD1}" name="Column652"/>
    <tableColumn id="653" xr3:uid="{AC35C49C-8785-43DF-BC48-355FAE5331B7}" name="Column653"/>
    <tableColumn id="654" xr3:uid="{77E49D35-6A6C-4471-86DE-E9AFB204F260}" name="Column654"/>
    <tableColumn id="655" xr3:uid="{30F43330-4F76-4769-B1CF-F38BEC4497F7}" name="Column655"/>
    <tableColumn id="656" xr3:uid="{3647FBB5-8666-4F2E-B24C-1D82D3825D22}" name="Column656"/>
    <tableColumn id="657" xr3:uid="{875F5132-CDBC-4917-B61D-DA6605AB3CB8}" name="Column657"/>
    <tableColumn id="658" xr3:uid="{36C2ECF8-D22C-4701-9946-54BE5AD03F04}" name="Column658"/>
    <tableColumn id="659" xr3:uid="{EA733C44-9A19-4309-AFDE-AB3371BE320A}" name="Column659"/>
    <tableColumn id="660" xr3:uid="{992085DF-1E35-42D1-B077-1827D4318F90}" name="Column660"/>
    <tableColumn id="661" xr3:uid="{5E303D2B-175D-45C5-923A-93E2217C3981}" name="Column661"/>
    <tableColumn id="662" xr3:uid="{A19F472E-C792-4946-B5BC-6562DA7C553E}" name="Column662"/>
    <tableColumn id="663" xr3:uid="{B96A27EA-9222-4BDF-A150-56F1AE030056}" name="Column663"/>
    <tableColumn id="664" xr3:uid="{02D54451-51BD-4701-8E9F-37A8C7150AD6}" name="Column664"/>
    <tableColumn id="665" xr3:uid="{28B247AB-6922-4AA0-AB48-969959F71701}" name="Column665"/>
    <tableColumn id="666" xr3:uid="{6AB0E7B9-417F-4126-9361-0236BA804EB8}" name="Column666"/>
    <tableColumn id="667" xr3:uid="{B086029A-B174-4053-9F69-5C7C78159562}" name="Column667"/>
    <tableColumn id="668" xr3:uid="{AE8D09C2-80FD-4BA9-AF4D-86C0AFBC5A20}" name="Column668"/>
    <tableColumn id="669" xr3:uid="{B634E5A4-1516-4CF3-ACC5-1D799A48A6C0}" name="Column669"/>
    <tableColumn id="670" xr3:uid="{4A8F5D70-A534-43A2-BE6B-37FBA81E0ED2}" name="Column670"/>
    <tableColumn id="671" xr3:uid="{20AA6259-BC4F-4A58-A333-1A0644524B6D}" name="Column671"/>
    <tableColumn id="672" xr3:uid="{47023E12-74FD-40F6-90F6-D2A11E720F2E}" name="Column672"/>
    <tableColumn id="673" xr3:uid="{AFC3F9FF-CE8B-4E77-AAB9-E68104096B0B}" name="Column673"/>
    <tableColumn id="674" xr3:uid="{7BE6EC6F-429D-4A57-8127-0080142F3893}" name="Column674"/>
    <tableColumn id="675" xr3:uid="{FE12F368-F2EB-4818-9C93-EC29F4028BBF}" name="Column675"/>
    <tableColumn id="676" xr3:uid="{3B677310-FF63-49C3-893F-B65375C79F74}" name="Column676"/>
    <tableColumn id="677" xr3:uid="{6F6E48F7-3776-4199-AFBB-0D846776AD4B}" name="Column677"/>
    <tableColumn id="678" xr3:uid="{46BE777C-B59F-4C36-AF4C-3C2B7A113066}" name="Column678"/>
    <tableColumn id="679" xr3:uid="{01824DA7-6A51-4431-B959-C0EBC90EBA1A}" name="Column679"/>
    <tableColumn id="680" xr3:uid="{C637A10A-CF3B-479D-9CFC-BC64739C61B2}" name="Column680"/>
    <tableColumn id="681" xr3:uid="{9E270817-5367-4F01-891B-D3A17372373A}" name="Column681"/>
    <tableColumn id="682" xr3:uid="{49C97640-65CD-4413-8505-68B3C773A1F0}" name="Column682"/>
    <tableColumn id="683" xr3:uid="{D42D38E5-D2E3-4B55-9A86-74823ACA1140}" name="Column683"/>
    <tableColumn id="684" xr3:uid="{9F7CF6C8-EA50-4CD6-BECF-4D956A1AC2BD}" name="Column684"/>
    <tableColumn id="685" xr3:uid="{E5E873A2-C6AE-49BC-951D-3BA8EDB760F5}" name="Column685"/>
    <tableColumn id="686" xr3:uid="{B8B43266-9342-4836-BCB0-A3A8AEEAB22B}" name="Column686"/>
    <tableColumn id="687" xr3:uid="{C703024E-E37C-4F1D-8BEB-380E8E629AC6}" name="Column687"/>
    <tableColumn id="688" xr3:uid="{CFC8593E-A845-4936-A43B-540D60B7EBC1}" name="Column688"/>
    <tableColumn id="689" xr3:uid="{9904FCBD-4BC0-4A48-9490-8626CD07E58C}" name="Column689"/>
    <tableColumn id="690" xr3:uid="{FCE5AD09-7AD6-4ECF-BED1-0650D52AC20C}" name="Column690"/>
    <tableColumn id="691" xr3:uid="{7EB0EC52-7A74-40DE-8EDB-D39F38925A62}" name="Column691"/>
    <tableColumn id="692" xr3:uid="{FC7AE383-78A1-48D9-9BAE-750BF4000052}" name="Column692"/>
    <tableColumn id="693" xr3:uid="{BC30781A-CA04-497E-8B7D-DDF11BA28A30}" name="Column693"/>
    <tableColumn id="694" xr3:uid="{5BE306B5-787B-486D-8A19-7817EF43CC31}" name="Column694"/>
    <tableColumn id="695" xr3:uid="{52B0CCA9-4598-4382-9CAF-EF75489A24E2}" name="Column695"/>
    <tableColumn id="696" xr3:uid="{9782AE55-4C48-4DBE-9269-720FD0C8E997}" name="Column696"/>
    <tableColumn id="697" xr3:uid="{DBE01C0B-937B-448E-B497-D7C580721FD0}" name="Column697"/>
    <tableColumn id="698" xr3:uid="{30A3FFF7-9F02-4037-BCA0-F61F9064A230}" name="Column698"/>
    <tableColumn id="699" xr3:uid="{AEBCB91B-DBAF-4B82-921F-1124F455F3A4}" name="Column699"/>
    <tableColumn id="700" xr3:uid="{6BFA5041-BEB5-4C4B-8FA4-BAEE43F09211}" name="Column700"/>
    <tableColumn id="701" xr3:uid="{8D9FAA8F-1D4D-4EA6-BE21-C569A3789C62}" name="Column701"/>
    <tableColumn id="702" xr3:uid="{D7A137BD-83CA-449C-9429-DA64A5F722C9}" name="Column702"/>
    <tableColumn id="703" xr3:uid="{FA76C40C-E261-429A-97CD-55C7F7FA48BA}" name="Column703"/>
    <tableColumn id="704" xr3:uid="{83007001-8454-4D47-A85B-5CA38E8AC384}" name="Column704"/>
    <tableColumn id="705" xr3:uid="{BC94FE22-9FF1-4737-8150-EB7F19C9FB1B}" name="Column705"/>
    <tableColumn id="706" xr3:uid="{E414108C-CE89-406D-BEE2-773946701269}" name="Column706"/>
    <tableColumn id="707" xr3:uid="{AE7EBE93-C42D-4647-AB1F-5434F639F689}" name="Column707"/>
    <tableColumn id="708" xr3:uid="{E9273459-6C8A-4215-8919-6E6233EFF216}" name="Column708"/>
    <tableColumn id="709" xr3:uid="{54FEF021-A3A2-4EE8-9AE1-1BCD0AFC2558}" name="Column709"/>
    <tableColumn id="710" xr3:uid="{928F5151-BFF3-41AC-97C6-501BBE6DB713}" name="Column710"/>
    <tableColumn id="711" xr3:uid="{FA453AFD-D92C-462B-8BA5-C75E5A0EEA63}" name="Column711"/>
    <tableColumn id="712" xr3:uid="{DC7BC902-2F64-4B33-8AD6-7A87C082A198}" name="Column712"/>
    <tableColumn id="713" xr3:uid="{D702A50F-A4B9-4C7F-9B35-804049170DB6}" name="Column713"/>
    <tableColumn id="714" xr3:uid="{8150C382-6591-4524-A672-CDD9CC224EA3}" name="Column714"/>
    <tableColumn id="715" xr3:uid="{694BFB43-D0EC-474A-AEAE-36E72C600FBB}" name="Column715"/>
    <tableColumn id="716" xr3:uid="{5CCD43FA-9E45-4938-B7D1-8990167844D4}" name="Column716"/>
    <tableColumn id="717" xr3:uid="{E7377EA6-1925-49DF-B999-9F51CF3C7B49}" name="Column717"/>
    <tableColumn id="718" xr3:uid="{A58D5E84-1408-4450-A71F-C2ECDC034CBE}" name="Column718"/>
    <tableColumn id="719" xr3:uid="{43383BF3-9D86-4DCC-AE39-97590E1430CC}" name="Column719"/>
    <tableColumn id="720" xr3:uid="{0B3E301E-AD5A-4D80-AFAA-E95CADACBCA8}" name="Column720"/>
    <tableColumn id="721" xr3:uid="{CFF73E53-F3F5-4002-B2F1-0F58D6186A98}" name="Column721"/>
    <tableColumn id="722" xr3:uid="{E38B47DD-94DF-4765-B08B-8D5E66E826E8}" name="Column722"/>
    <tableColumn id="723" xr3:uid="{653B3502-D47B-4038-833C-22436286D84B}" name="Column723"/>
    <tableColumn id="724" xr3:uid="{65F25049-2DAE-4769-A63B-4E58BDF5E9D9}" name="Column724"/>
    <tableColumn id="725" xr3:uid="{268CA364-4CD4-4F9B-8790-CD6A1CC54EF9}" name="Column725"/>
    <tableColumn id="726" xr3:uid="{30736DC7-8A86-470D-A88D-4AA8E7531ED9}" name="Column726"/>
    <tableColumn id="727" xr3:uid="{305AE1AE-D0EA-402F-84A9-B5752BD1F627}" name="Column727"/>
    <tableColumn id="728" xr3:uid="{78A91C4A-B89B-417F-81B4-22545EFAF165}" name="Column728"/>
    <tableColumn id="729" xr3:uid="{C6660E01-15A6-4451-87F9-C41456BBD7D0}" name="Column729"/>
    <tableColumn id="730" xr3:uid="{6F693318-5968-459F-B6FB-20BB69D6BCAE}" name="Column730"/>
    <tableColumn id="731" xr3:uid="{00B9E3AD-8818-42C0-B170-48979BBA058B}" name="Column731"/>
    <tableColumn id="732" xr3:uid="{11268DA3-3508-42F5-84BD-24F3A8259AAC}" name="Column732"/>
    <tableColumn id="733" xr3:uid="{504EDBCA-B7D4-4774-BD9D-2574DCAA8198}" name="Column733"/>
    <tableColumn id="734" xr3:uid="{68462536-1F4E-447C-8F26-60C0D5FD3171}" name="Column734"/>
    <tableColumn id="735" xr3:uid="{1F4C1953-B50D-460C-B7F9-D48D044166AC}" name="Column735"/>
    <tableColumn id="736" xr3:uid="{26682CBA-802A-419A-A8A5-E58038678DD2}" name="Column736"/>
    <tableColumn id="737" xr3:uid="{242176F5-5F84-461B-BA09-BA0E7B022AB0}" name="Column737"/>
    <tableColumn id="738" xr3:uid="{1122C94C-2690-4317-B144-8F9D274B61A1}" name="Column738"/>
    <tableColumn id="739" xr3:uid="{1DEEB82C-1D81-419A-A102-8ACD03B9740A}" name="Column739"/>
    <tableColumn id="740" xr3:uid="{474771F3-A3AC-45E3-B799-D099969E11EC}" name="Column740"/>
    <tableColumn id="741" xr3:uid="{FB073F19-E931-4B72-9191-F919640F64C3}" name="Column741"/>
    <tableColumn id="742" xr3:uid="{9F97495A-E790-4B29-B28A-9F6F4911CF17}" name="Column742"/>
    <tableColumn id="743" xr3:uid="{9FA68E24-BD09-4B6F-AD19-43362E066BD1}" name="Column743"/>
    <tableColumn id="744" xr3:uid="{7EEF9F7D-7C06-4AB0-9E3A-2049EBC6F139}" name="Column744"/>
    <tableColumn id="745" xr3:uid="{652DA8AD-9560-4AE0-B0D4-15A3E0A71D61}" name="Column745"/>
    <tableColumn id="746" xr3:uid="{8CF2D14E-CAD4-4A96-BFA6-98108FA3249A}" name="Column746"/>
    <tableColumn id="747" xr3:uid="{0DE7D3D0-F5B9-4A4E-A845-1D38A7FF8320}" name="Column747"/>
    <tableColumn id="748" xr3:uid="{3EBF9A3F-1FE3-43D2-9C65-D7EF91D0FE46}" name="Column748"/>
    <tableColumn id="749" xr3:uid="{67D19810-7D64-4322-85A6-BBD1B088944E}" name="Column749"/>
    <tableColumn id="750" xr3:uid="{8048D73A-ACD5-4B06-B6D7-8A9045E02393}" name="Column750"/>
    <tableColumn id="751" xr3:uid="{CF3D9342-5D19-4AD0-9305-2E0C078C6C46}" name="Column751"/>
    <tableColumn id="752" xr3:uid="{B45CB6E9-6EAB-43CF-9509-C5862DE5DBD5}" name="Column752"/>
    <tableColumn id="753" xr3:uid="{EE47A759-4E4E-49E5-9D87-9FB97E6E76F9}" name="Column753"/>
    <tableColumn id="754" xr3:uid="{E268F735-8BFD-43BF-8F1C-62C0E9077DEC}" name="Column754"/>
    <tableColumn id="755" xr3:uid="{50AE97E6-D5DD-4359-9C3C-29732DD94A16}" name="Column755"/>
    <tableColumn id="756" xr3:uid="{AF46533C-C6A9-43F9-9A9C-A6FA951A38BF}" name="Column756"/>
    <tableColumn id="757" xr3:uid="{1E700B02-995F-45C1-8C23-0286631B6F48}" name="Column757"/>
    <tableColumn id="758" xr3:uid="{09A234C1-5D6F-4F1B-B13A-59D06B92A01A}" name="Column758"/>
    <tableColumn id="759" xr3:uid="{355DC824-7551-48C9-A5CD-AD10B4C3E3A6}" name="Column759"/>
    <tableColumn id="760" xr3:uid="{5E2C859D-CBB2-4058-933A-4FF4745DF774}" name="Column760"/>
    <tableColumn id="761" xr3:uid="{7E1C32FB-9D8D-4622-BC04-7565D2A5B711}" name="Column761"/>
    <tableColumn id="762" xr3:uid="{A58E9434-0B28-46C5-B8B5-81C51F5EC788}" name="Column762"/>
    <tableColumn id="763" xr3:uid="{EB814C4B-CEAC-48A3-9B00-AA3D1456ABDA}" name="Column763"/>
    <tableColumn id="764" xr3:uid="{0DECF5DF-0B3C-427C-BAB8-0A6341F594AB}" name="Column764"/>
    <tableColumn id="765" xr3:uid="{22E8C236-DF14-407C-986A-F1DFDA0C3A21}" name="Column765"/>
    <tableColumn id="766" xr3:uid="{D54F77D8-A761-4D18-8AAF-91AE45C16C08}" name="Column766"/>
    <tableColumn id="767" xr3:uid="{B629C2DD-93A7-43D2-A658-981E7A8147AC}" name="Column767"/>
    <tableColumn id="768" xr3:uid="{684FE18E-736F-4255-AE11-7B69F75E6EE9}" name="Column768"/>
    <tableColumn id="769" xr3:uid="{1AC9BC9B-78F9-4C58-BFD6-D1FD425EC8B9}" name="Column769"/>
    <tableColumn id="770" xr3:uid="{7E74ED96-66B0-48F7-9C6F-28B749935079}" name="Column770"/>
    <tableColumn id="771" xr3:uid="{523A3A63-90A8-4560-93B0-AF367B62288F}" name="Column771"/>
    <tableColumn id="772" xr3:uid="{12842838-0AB7-4726-BE4B-9AC7D7797964}" name="Column772"/>
    <tableColumn id="773" xr3:uid="{4B36C7DC-6FB8-4E75-AC5A-4C71B32833D2}" name="Column773"/>
    <tableColumn id="774" xr3:uid="{FA799514-1FCA-4AE4-9E52-25B79A5947EE}" name="Column774"/>
    <tableColumn id="775" xr3:uid="{2CD628E8-DF77-4B5E-AD39-9DD14BFF333A}" name="Column775"/>
    <tableColumn id="776" xr3:uid="{A4A24473-4AE7-4C61-9698-D85CF9CDEE94}" name="Column776"/>
    <tableColumn id="777" xr3:uid="{8004FF9C-3E95-4D0E-A0B9-F005A3711E22}" name="Column777"/>
    <tableColumn id="778" xr3:uid="{CFF3CE26-BD68-477B-B215-9803805929A9}" name="Column778"/>
    <tableColumn id="779" xr3:uid="{8255CB3F-F6F2-42F9-9488-772D20B286E6}" name="Column779"/>
    <tableColumn id="780" xr3:uid="{960079E6-C502-4F52-991B-FCCD63D4B8B3}" name="Column780"/>
    <tableColumn id="781" xr3:uid="{7EEB9FE6-DF55-4AC0-AF75-C385FF22533C}" name="Column781"/>
    <tableColumn id="782" xr3:uid="{4CC12394-7E62-4B5D-B0F4-955114C85332}" name="Column782"/>
    <tableColumn id="783" xr3:uid="{7D2474BC-DCE4-495F-AF2E-4068D4B32F4B}" name="Column783"/>
    <tableColumn id="784" xr3:uid="{9F443262-34D0-43E1-9541-F53764F6228E}" name="Column784"/>
    <tableColumn id="785" xr3:uid="{52206F0A-E328-4493-B284-9CE656F996D7}" name="Column785"/>
    <tableColumn id="786" xr3:uid="{90A4C24E-99B1-4ABE-83D0-684CF6C3D079}" name="Column786"/>
    <tableColumn id="787" xr3:uid="{70AED300-29D0-4EC6-9CE5-710B2270A039}" name="Column787"/>
    <tableColumn id="788" xr3:uid="{CD333774-F38D-4E83-8D5B-6188C3B7D025}" name="Column788"/>
    <tableColumn id="789" xr3:uid="{D6CED8B1-DBA2-4041-8A32-03848529D6C9}" name="Column789"/>
    <tableColumn id="790" xr3:uid="{938A1008-9600-4689-8335-34460DCB55A3}" name="Column790"/>
    <tableColumn id="791" xr3:uid="{1F72BF4A-F57C-45AE-9499-7B24D2F15D26}" name="Column791"/>
    <tableColumn id="792" xr3:uid="{46DBE93C-8376-4D83-9BBA-9E07A3C175CA}" name="Column792"/>
    <tableColumn id="793" xr3:uid="{81702BE1-A2E7-4D17-B254-5C1589EBA763}" name="Column793"/>
    <tableColumn id="794" xr3:uid="{108D7A43-C3ED-42BB-B564-525E414CC45A}" name="Column794"/>
    <tableColumn id="795" xr3:uid="{54CCAB47-0716-4BC1-ABA5-D2227EEA60EC}" name="Column795"/>
    <tableColumn id="796" xr3:uid="{387EE3FA-0DD9-47C4-B50E-6C8B8B0B672A}" name="Column796"/>
    <tableColumn id="797" xr3:uid="{61D19D5D-3902-4138-9A98-B07365BC67A2}" name="Column797"/>
    <tableColumn id="798" xr3:uid="{8B54BE62-6CF9-4DB4-8575-C24B2FD26C54}" name="Column798"/>
    <tableColumn id="799" xr3:uid="{A7065E16-7CA6-4D5C-8169-14D47D44A02E}" name="Column799"/>
    <tableColumn id="800" xr3:uid="{EAB78D4E-3D3E-4534-8F9B-925BBF60EFCA}" name="Column800"/>
    <tableColumn id="801" xr3:uid="{ECC68EA7-D46B-4AEE-97EE-E982EECA8F96}" name="Column801"/>
    <tableColumn id="802" xr3:uid="{B63B04EE-2573-45DB-8800-9C953E1F2B4C}" name="Column802"/>
    <tableColumn id="803" xr3:uid="{E9FE8593-473B-40F0-B641-44C5C61ED1B6}" name="Column803"/>
    <tableColumn id="804" xr3:uid="{3001BF55-5E97-48E9-8EB2-E56E6A636875}" name="Column804"/>
    <tableColumn id="805" xr3:uid="{E1B9E7A4-FA2B-4086-8A10-D59E451A643A}" name="Column805"/>
    <tableColumn id="806" xr3:uid="{ADD8B940-92BA-4444-94A1-D6F9ECC1A083}" name="Column806"/>
    <tableColumn id="807" xr3:uid="{1D21767C-866D-4E7B-9E37-2285FB893E6B}" name="Column807"/>
    <tableColumn id="808" xr3:uid="{7349CED0-2EB9-4915-8839-E84F205C2C7C}" name="Column808"/>
    <tableColumn id="809" xr3:uid="{92520E4C-73C8-466E-B883-01888B908972}" name="Column809"/>
    <tableColumn id="810" xr3:uid="{EC61B804-E706-4B1E-964C-BDF8DFF345FD}" name="Column810"/>
    <tableColumn id="811" xr3:uid="{AA4E0D6F-16EF-4C29-8E30-194BF48AD18D}" name="Column811"/>
    <tableColumn id="812" xr3:uid="{97AA60BF-7943-401B-8D3C-56580C9640E8}" name="Column812"/>
    <tableColumn id="813" xr3:uid="{FCD278B8-DE3D-48D5-8C79-15D2E19F8109}" name="Column813"/>
    <tableColumn id="814" xr3:uid="{6F91F03D-EA8C-4CEB-A3D2-C0CC62BC857E}" name="Column814"/>
    <tableColumn id="815" xr3:uid="{B051425D-2546-471F-9212-9C01A574151D}" name="Column815"/>
    <tableColumn id="816" xr3:uid="{31A1AACF-7473-4D58-BCB7-852F94CFE700}" name="Column816"/>
    <tableColumn id="817" xr3:uid="{C9C8DE3A-BCB1-4C76-9E53-9540BE8F686C}" name="Column817"/>
    <tableColumn id="818" xr3:uid="{B259069B-A1A1-4426-AAB2-26BF3AA8A90A}" name="Column818"/>
    <tableColumn id="819" xr3:uid="{FF8A937B-14DB-4EE7-B99A-632BD722A999}" name="Column819"/>
    <tableColumn id="820" xr3:uid="{A297CE39-DCB5-48CD-A323-43842D2E8546}" name="Column820"/>
    <tableColumn id="821" xr3:uid="{781B90CF-E46E-477A-811F-309DECF839F6}" name="Column821"/>
    <tableColumn id="822" xr3:uid="{7687CF56-7704-4650-B0FA-CCCA4856B4B8}" name="Column822"/>
    <tableColumn id="823" xr3:uid="{B10E907A-8E28-46E7-937F-57A2E410CAA9}" name="Column823"/>
    <tableColumn id="824" xr3:uid="{1EA8D040-E386-4991-990E-76D07C3D79B6}" name="Column824"/>
    <tableColumn id="825" xr3:uid="{3371778C-CF2E-441E-95A5-5B7AA1032F34}" name="Column825"/>
    <tableColumn id="826" xr3:uid="{C482FFAE-7609-4A70-812E-B6782EF48CFC}" name="Column826"/>
    <tableColumn id="827" xr3:uid="{8F13D992-1FF4-4147-B8F8-13DB255A9A57}" name="Column827"/>
    <tableColumn id="828" xr3:uid="{F89487E2-B35D-4ED7-B81D-EAFA92BA26D0}" name="Column828"/>
    <tableColumn id="829" xr3:uid="{4137F0A6-06F7-49D0-93EC-8F35AD80CA35}" name="Column829"/>
    <tableColumn id="830" xr3:uid="{C3C9F2F0-252A-400F-97BC-E95DB3933F91}" name="Column830"/>
    <tableColumn id="831" xr3:uid="{31301946-61FE-4F16-9A0A-7110E2F2649B}" name="Column831"/>
    <tableColumn id="832" xr3:uid="{ED198869-228E-45ED-AB05-3C53BDDB6F77}" name="Column832"/>
    <tableColumn id="833" xr3:uid="{BC832131-FBA7-4710-BBE7-D2A9E77A70E2}" name="Column833"/>
    <tableColumn id="834" xr3:uid="{86E49E41-DED7-4E23-A53C-D232B7D22084}" name="Column834"/>
    <tableColumn id="835" xr3:uid="{52D1C872-AF4F-4621-AD5B-DC489658C9DF}" name="Column835"/>
    <tableColumn id="836" xr3:uid="{E8F94C88-7AF7-4750-99CA-BCE4176932B4}" name="Column836"/>
    <tableColumn id="837" xr3:uid="{B4422DD6-A10A-4B9A-872A-4FF8AF30BA72}" name="Column837"/>
    <tableColumn id="838" xr3:uid="{0F4D96C8-536E-4B3F-B959-BAA66C3D30AE}" name="Column838"/>
    <tableColumn id="839" xr3:uid="{7DBA97EA-FFF4-48C2-BF8F-D32AA0DC74EF}" name="Column839"/>
    <tableColumn id="840" xr3:uid="{82FEB70D-4ED9-4AF5-9AB3-9ED8C9762DDC}" name="Column840"/>
    <tableColumn id="841" xr3:uid="{4711725C-D2D2-4F4E-A808-EBB8C7C02C50}" name="Column841"/>
    <tableColumn id="842" xr3:uid="{65F068F9-B0F4-40F2-96D7-E5D6C8423999}" name="Column842"/>
    <tableColumn id="843" xr3:uid="{1C8673D5-3F9F-4BD1-BEB0-4CF1D751F619}" name="Column843"/>
    <tableColumn id="844" xr3:uid="{82A09B3F-94D5-4BE7-BFF2-18E96CBD810C}" name="Column844"/>
    <tableColumn id="845" xr3:uid="{D41B729B-DC35-4C65-84F5-A49263732DCD}" name="Column845"/>
    <tableColumn id="846" xr3:uid="{0B1CFFFF-7642-45EE-A49A-C894BBBCCA47}" name="Column846"/>
    <tableColumn id="847" xr3:uid="{50174E55-10BA-4D33-93DE-C85C0509486A}" name="Column847"/>
    <tableColumn id="848" xr3:uid="{F39F45EF-0724-406A-9CA0-FBBBB8B6463A}" name="Column848"/>
    <tableColumn id="849" xr3:uid="{592C676F-4CB7-40A1-8CCE-DB0A38087141}" name="Column849"/>
    <tableColumn id="850" xr3:uid="{AE5A5AFE-9EC7-465C-A999-ADF2FD55E7FC}" name="Column850"/>
    <tableColumn id="851" xr3:uid="{6B0FD30A-283E-416A-A044-5E0294DCEB03}" name="Column851"/>
    <tableColumn id="852" xr3:uid="{B27E4926-EA13-4328-97C6-2B5EEEE8D7C4}" name="Column852"/>
    <tableColumn id="853" xr3:uid="{CCAC1B6E-A50F-4CAE-8CC1-2CEB6E788047}" name="Column853"/>
    <tableColumn id="854" xr3:uid="{82FD4245-32A3-4EE4-B25B-B0A8A8B71A13}" name="Column854"/>
    <tableColumn id="855" xr3:uid="{F09A3DEC-7C76-495C-8D1C-04897118A938}" name="Column855"/>
    <tableColumn id="856" xr3:uid="{A755FD17-8F9C-48EB-8D3E-FD6D5CBB00E2}" name="Column856"/>
    <tableColumn id="857" xr3:uid="{297D891C-8B40-470C-BB5F-6253DA3025CF}" name="Column857"/>
    <tableColumn id="858" xr3:uid="{E558F981-BCF1-4BC3-B403-9E3C3EE3C319}" name="Column858"/>
    <tableColumn id="859" xr3:uid="{5E1B799A-4976-4499-92F3-BC2293D46973}" name="Column859"/>
    <tableColumn id="860" xr3:uid="{E169B50F-C02F-491B-8FCD-4D726354728A}" name="Column860"/>
    <tableColumn id="861" xr3:uid="{12652AC0-88D8-4A4E-A562-2D111CA54434}" name="Column861"/>
    <tableColumn id="862" xr3:uid="{5339211F-1632-4E44-A42C-654B3C058EB3}" name="Column862"/>
    <tableColumn id="863" xr3:uid="{B8024DAF-5F13-44DD-AE4D-A3BB05D1A536}" name="Column863"/>
    <tableColumn id="864" xr3:uid="{6DAB1692-07BB-4479-99A7-973A22236342}" name="Column864"/>
    <tableColumn id="865" xr3:uid="{F0146C1E-E80E-4DDD-9B06-9901BA437C42}" name="Column865"/>
    <tableColumn id="866" xr3:uid="{5397B8B8-5C9B-4765-A33D-18680782497D}" name="Column866"/>
    <tableColumn id="867" xr3:uid="{16F31C9C-C771-4BA3-8707-24B2DDDC5B72}" name="Column867"/>
    <tableColumn id="868" xr3:uid="{9690DC06-1217-4B99-973B-BBDE0AA0C7C5}" name="Column868"/>
    <tableColumn id="869" xr3:uid="{6EB341CB-C369-4A0C-902D-50B5FB54077C}" name="Column869"/>
    <tableColumn id="870" xr3:uid="{5465A1B6-292E-4B3F-A667-F7DBBA8757A3}" name="Column870"/>
    <tableColumn id="871" xr3:uid="{1F0CAE2B-0383-44CD-B278-EEE0257E39BC}" name="Column871"/>
    <tableColumn id="872" xr3:uid="{2EFC1E4D-1F91-418C-B390-299856B21DBD}" name="Column872"/>
    <tableColumn id="873" xr3:uid="{82B9F748-76D5-4CDC-9D0D-3E535C7FDA07}" name="Column873"/>
    <tableColumn id="874" xr3:uid="{D2252ADA-CB3D-4B53-BDF6-831F8A8A69EC}" name="Column874"/>
    <tableColumn id="875" xr3:uid="{C1DF26B9-F04D-48A0-8446-6D52BAF4E936}" name="Column875"/>
    <tableColumn id="876" xr3:uid="{4215C872-BB42-4FEA-B389-83630EDAE3A0}" name="Column876"/>
    <tableColumn id="877" xr3:uid="{AF57A544-D844-44DE-B43B-8014567A363B}" name="Column877"/>
    <tableColumn id="878" xr3:uid="{FF7FD756-EE4D-4044-8956-3F8B31E35D6E}" name="Column878"/>
    <tableColumn id="879" xr3:uid="{82FDFD9C-7C67-4317-A773-6243BE3DB56C}" name="Column879"/>
    <tableColumn id="880" xr3:uid="{74D135BA-97EA-447F-8315-039AF840F550}" name="Column880"/>
    <tableColumn id="881" xr3:uid="{1FDAFB38-C51C-4557-A307-3A44BD0C5133}" name="Column881"/>
    <tableColumn id="882" xr3:uid="{DD76D97D-6FD8-4A02-83E3-B98A7516E67B}" name="Column882"/>
    <tableColumn id="883" xr3:uid="{EC1AB392-AE97-4CDD-87F7-42E41FD9869A}" name="Column883"/>
    <tableColumn id="884" xr3:uid="{850560EC-133C-4F37-9BEA-805EC2833920}" name="Column884"/>
    <tableColumn id="885" xr3:uid="{02D30AA2-EF89-4A3C-844E-B182C2625CB1}" name="Column885"/>
    <tableColumn id="886" xr3:uid="{5F04BCB3-ADC4-4C60-9322-B0549130A782}" name="Column886"/>
    <tableColumn id="887" xr3:uid="{B507F666-333B-4E83-9B60-7244A97C7812}" name="Column887"/>
    <tableColumn id="888" xr3:uid="{391F3640-B18E-4C31-9AE0-8E17E8F6387A}" name="Column888"/>
    <tableColumn id="889" xr3:uid="{69B9B64B-F61A-41F7-A0B6-BF8DEFDD0B87}" name="Column889"/>
    <tableColumn id="890" xr3:uid="{9F875A2A-33AC-4123-BBA6-5104C24D994B}" name="Column890"/>
    <tableColumn id="891" xr3:uid="{B9FD9935-3B8A-435B-886B-05C603443829}" name="Column891"/>
    <tableColumn id="892" xr3:uid="{53030972-C2E3-41EF-8728-DCA470A32118}" name="Column892"/>
    <tableColumn id="893" xr3:uid="{59A42536-65BB-4930-9F69-84E31A0DFBE9}" name="Column893"/>
    <tableColumn id="894" xr3:uid="{D6D7272E-05D7-447B-8333-AF7581090DBA}" name="Column894"/>
    <tableColumn id="895" xr3:uid="{272900A1-853F-455F-850A-AB116350F8E5}" name="Column895"/>
    <tableColumn id="896" xr3:uid="{18466AB5-B039-42AF-8062-33360A32E179}" name="Column896"/>
    <tableColumn id="897" xr3:uid="{E0E19F66-1AA9-4866-BDE3-363B30E22873}" name="Column897"/>
    <tableColumn id="898" xr3:uid="{788B5A7D-181A-4AF7-B66B-ED9CC5CE35B5}" name="Column898"/>
    <tableColumn id="899" xr3:uid="{70C27272-D168-4572-88D5-A8D903184533}" name="Column899"/>
    <tableColumn id="900" xr3:uid="{1074992F-448F-4D4A-A331-CD3D9F7682A3}" name="Column900"/>
    <tableColumn id="901" xr3:uid="{90A25870-4652-4AEC-A31D-D1C386DF1AD6}" name="Column901"/>
    <tableColumn id="902" xr3:uid="{174BF7EC-D65C-40C3-94DD-293FA17AE1B3}" name="Column902"/>
    <tableColumn id="903" xr3:uid="{55E58BDD-D6EA-4E5A-8616-4DF01CEB2C80}" name="Column903"/>
    <tableColumn id="904" xr3:uid="{2A75634C-CD91-449D-BA03-4E982DEE295A}" name="Column904"/>
    <tableColumn id="905" xr3:uid="{B9C93FDA-C103-434D-B8F8-AE4D1E010D54}" name="Column905"/>
    <tableColumn id="906" xr3:uid="{64439B34-7FD5-4773-ADD9-44541DA2BFD3}" name="Column906"/>
    <tableColumn id="907" xr3:uid="{822C1264-F160-497A-B142-4175FD665C5C}" name="Column907"/>
    <tableColumn id="908" xr3:uid="{68B39AA3-7F1C-467B-85B7-B96269261209}" name="Column908"/>
    <tableColumn id="909" xr3:uid="{76831280-CC5B-4BAA-BCE8-34CA303C6546}" name="Column909"/>
    <tableColumn id="910" xr3:uid="{AFD15AE2-976E-4143-9AD1-426299D3B68B}" name="Column910"/>
    <tableColumn id="911" xr3:uid="{DDF3E61F-DFA5-4628-9DDE-CE1AF775EB44}" name="Column911"/>
    <tableColumn id="912" xr3:uid="{5FA1E50C-4A99-4944-B38D-2261A59A9E13}" name="Column912"/>
    <tableColumn id="913" xr3:uid="{6C9F4532-348B-4C39-B676-F0E32B99F5AC}" name="Column913"/>
    <tableColumn id="914" xr3:uid="{1958BFEF-2558-465D-8C60-BFD4EB645DDF}" name="Column914"/>
    <tableColumn id="915" xr3:uid="{3DEE4712-F695-4A5E-AE2B-7A46AADE8FE4}" name="Column915"/>
    <tableColumn id="916" xr3:uid="{EF235918-6D4D-430D-9E3F-12712C709356}" name="Column916"/>
    <tableColumn id="917" xr3:uid="{37792F3F-890D-48AD-B8BD-FD99CD18359D}" name="Column917"/>
    <tableColumn id="918" xr3:uid="{7AE6E2CC-3948-4122-B3C8-14AAB09B09AF}" name="Column918"/>
    <tableColumn id="919" xr3:uid="{D9051643-552C-40C8-9E96-DE7BE098F5FF}" name="Column919"/>
    <tableColumn id="920" xr3:uid="{5120393A-AE5D-494D-B2B4-B2117094073C}" name="Column920"/>
    <tableColumn id="921" xr3:uid="{0F34A6B9-BD73-4B85-81A9-5E4CB9024933}" name="Column921"/>
    <tableColumn id="922" xr3:uid="{E9E3D2DC-C77D-4C40-974D-A9B3F35DD3FD}" name="Column922"/>
    <tableColumn id="923" xr3:uid="{FB3B6273-06D6-4969-8DDC-F1BE6687B5F3}" name="Column923"/>
    <tableColumn id="924" xr3:uid="{DB1DAEA2-FF56-4BB0-9F93-6C2601E7984B}" name="Column924"/>
    <tableColumn id="925" xr3:uid="{965A0C44-3FE3-4CEE-93F3-F6280416E264}" name="Column925"/>
    <tableColumn id="926" xr3:uid="{58617E98-EF60-4E47-B27C-D854E75D2A94}" name="Column926"/>
    <tableColumn id="927" xr3:uid="{B3E52EA5-67B7-4259-B42F-D89E5092D3EE}" name="Column927"/>
    <tableColumn id="928" xr3:uid="{8903EE5C-28E4-45FC-95C7-41DA32E3A653}" name="Column928"/>
    <tableColumn id="929" xr3:uid="{2E0F8B5C-1599-4AF6-96D1-4EFD992843E1}" name="Column929"/>
    <tableColumn id="930" xr3:uid="{3ABE7F3B-142A-48C5-9F4D-DCCC28917B0C}" name="Column930"/>
    <tableColumn id="931" xr3:uid="{D501B43B-E0C5-4F56-B78E-7974B78206AF}" name="Column931"/>
    <tableColumn id="932" xr3:uid="{C86938BC-B1E8-4436-ABC7-1C0A00FD7C10}" name="Column932"/>
    <tableColumn id="933" xr3:uid="{AA6AFFB9-3A9A-4FF5-8084-04B02D2801D4}" name="Column933"/>
    <tableColumn id="934" xr3:uid="{780D6CD7-91CC-4845-8866-D089298216C6}" name="Column934"/>
    <tableColumn id="935" xr3:uid="{FA2FB526-4294-44E6-A391-110844C64308}" name="Column935"/>
    <tableColumn id="936" xr3:uid="{70FE8C15-9CBA-4DB7-8A93-04339EC46966}" name="Column936"/>
    <tableColumn id="937" xr3:uid="{0DA3C9B8-400D-4099-9252-8B060CBACC94}" name="Column937"/>
    <tableColumn id="938" xr3:uid="{EA8DF3B4-5FB3-4B4C-B7EC-9E7B7DD34DBA}" name="Column938"/>
    <tableColumn id="939" xr3:uid="{6A56A46E-D1B4-41A4-A491-98128E176ECD}" name="Column939"/>
    <tableColumn id="940" xr3:uid="{EA2A7536-7E52-429C-B447-34042678EBAE}" name="Column940"/>
    <tableColumn id="941" xr3:uid="{21EB6934-9E24-401E-A197-54B5681EAA5B}" name="Column941"/>
    <tableColumn id="942" xr3:uid="{9B98E07C-E426-4EEE-A104-40E51AC334E4}" name="Column942"/>
    <tableColumn id="943" xr3:uid="{3C27A544-C079-4F55-B3A6-974CF0E9657D}" name="Column943"/>
    <tableColumn id="944" xr3:uid="{4861E4EF-4D90-4995-B7CC-9B4870293569}" name="Column944"/>
    <tableColumn id="945" xr3:uid="{9F336410-FD94-4162-812C-1AA9486FFF78}" name="Column945"/>
    <tableColumn id="946" xr3:uid="{8F753919-4AD8-4422-95FE-5A82F74BD7BE}" name="Column946"/>
    <tableColumn id="947" xr3:uid="{0BCC13D0-E95F-4004-B76A-63168E094DA7}" name="Column947"/>
    <tableColumn id="948" xr3:uid="{987640E6-E891-46E3-B5D2-35E19802BA48}" name="Column948"/>
    <tableColumn id="949" xr3:uid="{AC4D9D9E-FF72-4E74-8A1B-F1C8824443BB}" name="Column949"/>
    <tableColumn id="950" xr3:uid="{6A57C92A-0992-44FE-B742-325D3EF9CD81}" name="Column950"/>
    <tableColumn id="951" xr3:uid="{B0585EB3-FC08-4C44-B8D9-49ADAA981E86}" name="Column951"/>
    <tableColumn id="952" xr3:uid="{91FD4E8F-6BED-4531-9733-B69936E4A2CF}" name="Column952"/>
    <tableColumn id="953" xr3:uid="{C0C059FD-648D-41D5-9754-02A028B8935E}" name="Column953"/>
    <tableColumn id="954" xr3:uid="{00415D34-F3C4-47AF-B93B-568E1297D50F}" name="Column954"/>
    <tableColumn id="955" xr3:uid="{FC0E2917-3167-496B-9F26-83462DF09FDD}" name="Column955"/>
    <tableColumn id="956" xr3:uid="{144C8F02-A846-4DE5-B3D6-4626E822DB8C}" name="Column956"/>
    <tableColumn id="957" xr3:uid="{28B02EE4-2C96-42A7-8608-439A99D01461}" name="Column957"/>
    <tableColumn id="958" xr3:uid="{8698B339-349A-4850-81D9-B8AA7BF5567C}" name="Column958"/>
    <tableColumn id="959" xr3:uid="{A9DAD735-C573-447C-89A8-978971696A23}" name="Column959"/>
    <tableColumn id="960" xr3:uid="{548A4803-B0D5-486E-A38A-CC8293896A29}" name="Column960"/>
    <tableColumn id="961" xr3:uid="{4E245A58-500E-4931-AD74-40B6791665FE}" name="Column961"/>
    <tableColumn id="962" xr3:uid="{8C5310F7-81D4-4F1A-AC9B-0FB4FD2D770A}" name="Column962"/>
    <tableColumn id="963" xr3:uid="{2BCEEADE-1DF3-4A37-BA6D-FBBF7762CCBE}" name="Column963"/>
    <tableColumn id="964" xr3:uid="{C4889269-5F4F-47A1-A7D6-9E507298C014}" name="Column964"/>
    <tableColumn id="965" xr3:uid="{7EDF9DAC-A575-4C86-B566-E0B808C01FA0}" name="Column965"/>
    <tableColumn id="966" xr3:uid="{28237663-AA8B-4F92-B521-26A4AA716EF5}" name="Column966"/>
    <tableColumn id="967" xr3:uid="{18520F6E-6AF0-402C-912E-CB5B92E97C5C}" name="Column967"/>
    <tableColumn id="968" xr3:uid="{2D92D438-9DEB-4B47-89B6-61D2FA7F76A5}" name="Column968"/>
    <tableColumn id="969" xr3:uid="{9CFB358B-D60B-4FB1-886E-E637072E6820}" name="Column969"/>
    <tableColumn id="970" xr3:uid="{29F71F70-AD37-4663-9B2C-3440F5B12574}" name="Column970"/>
    <tableColumn id="971" xr3:uid="{D48AFE25-FC05-4C98-85CE-27D4013F956A}" name="Column971"/>
    <tableColumn id="972" xr3:uid="{C8C6D7DA-F984-4E22-8D59-D11A458A1316}" name="Column972"/>
    <tableColumn id="973" xr3:uid="{8F7F5A78-61E6-4AE1-910E-A717928DB46E}" name="Column973"/>
    <tableColumn id="974" xr3:uid="{E31FDD67-20E9-4054-8D11-DD8F0D103343}" name="Column974"/>
    <tableColumn id="975" xr3:uid="{DB9FD57E-603B-4343-8D43-241B327B6C50}" name="Column975"/>
    <tableColumn id="976" xr3:uid="{ECE014E5-868D-4CE3-96DA-B593F7216A51}" name="Column976"/>
    <tableColumn id="977" xr3:uid="{CE0E90FF-878F-4D47-BF58-2D57183BA85A}" name="Column977"/>
    <tableColumn id="978" xr3:uid="{32875466-2F68-41B8-B6FF-810559EEF0C6}" name="Column978"/>
    <tableColumn id="979" xr3:uid="{C878579B-6D05-4B27-86A5-A8C029CD614E}" name="Column979"/>
    <tableColumn id="980" xr3:uid="{FD6A1F82-F33F-489D-9770-C3ACF388DF03}" name="Column980"/>
    <tableColumn id="981" xr3:uid="{A479C445-765E-47B6-871B-511CBAE5493A}" name="Column981"/>
    <tableColumn id="982" xr3:uid="{EE14B9E8-3288-4C6D-B669-CAE93F771910}" name="Column982"/>
    <tableColumn id="983" xr3:uid="{71FC8563-72CC-4D8C-9C64-411A95E1A6DB}" name="Column983"/>
    <tableColumn id="984" xr3:uid="{940F8D61-6748-482D-A9E0-EF4B3150B752}" name="Column984"/>
    <tableColumn id="985" xr3:uid="{4E43071C-2457-48BB-B641-87C1C6B4C1FA}" name="Column985"/>
    <tableColumn id="986" xr3:uid="{E038DE5C-EB80-4C5D-8FE6-C71F41966F7D}" name="Column986"/>
    <tableColumn id="987" xr3:uid="{5455A11E-5B3A-4E52-928F-785B470EC8FC}" name="Column987"/>
    <tableColumn id="988" xr3:uid="{F63909DE-DE3D-4D3E-9FFB-B8CCE0C8A4E9}" name="Column988"/>
    <tableColumn id="989" xr3:uid="{69FEA344-D391-4244-935E-9710E72CAE86}" name="Column989"/>
    <tableColumn id="990" xr3:uid="{CD3AED26-34C1-4818-B07C-BF02C84659DD}" name="Column990"/>
    <tableColumn id="991" xr3:uid="{D3255239-71A8-415B-90E3-0D07353848E4}" name="Column991"/>
    <tableColumn id="992" xr3:uid="{07E5C102-F9BA-4201-A2E9-445448DD17B9}" name="Column992"/>
    <tableColumn id="993" xr3:uid="{6A70BFA2-93EE-41D9-BCF2-8372F2B15AA9}" name="Column993"/>
    <tableColumn id="994" xr3:uid="{52FA1F41-DBB3-4DD7-A148-8FCE76C8B661}" name="Column994"/>
    <tableColumn id="995" xr3:uid="{77E2209D-BEFA-4400-87A5-E440D672941C}" name="Column995"/>
    <tableColumn id="996" xr3:uid="{AEF2AF8F-865A-40D8-A4BE-5F1839E8D7E1}" name="Column996"/>
    <tableColumn id="997" xr3:uid="{116486CE-97D9-487F-9F9D-90F20643F2A3}" name="Column997"/>
    <tableColumn id="998" xr3:uid="{81EF5D5D-8C89-4F12-AF2D-3CA0F7924B5B}" name="Column998"/>
    <tableColumn id="999" xr3:uid="{9D4497E6-0724-4E5B-8874-C0BAE3DC2948}" name="Column999"/>
    <tableColumn id="1000" xr3:uid="{165162D0-0A88-46EA-9798-0B1CEFAEB84D}" name="Column1000"/>
    <tableColumn id="1001" xr3:uid="{A4B65859-C3AC-4483-A828-AFC7A59C7A0C}" name="Column1001"/>
    <tableColumn id="1002" xr3:uid="{BFAB2E55-D45C-4DC1-BEAD-57D737D63F34}" name="Column1002"/>
    <tableColumn id="1003" xr3:uid="{9733641E-1B7D-4CA0-8510-C551598E110A}" name="Column1003"/>
    <tableColumn id="1004" xr3:uid="{40F02939-280B-4F09-B503-345EBD9532D0}" name="Column1004"/>
    <tableColumn id="1005" xr3:uid="{A8BF8251-92BD-43B3-BBEF-0E6E7820E8D0}" name="Column1005"/>
    <tableColumn id="1006" xr3:uid="{B657FA7F-DA52-4C1F-9E63-7B6947AD2A85}" name="Column1006"/>
    <tableColumn id="1007" xr3:uid="{11382C9E-558F-41F0-8340-A811B040917B}" name="Column1007"/>
    <tableColumn id="1008" xr3:uid="{CBA58574-3F9A-467E-A5E2-58FECE108296}" name="Column1008"/>
    <tableColumn id="1009" xr3:uid="{6F53F290-50DD-4B4A-BBEA-7BB05F64BE3F}" name="Column1009"/>
    <tableColumn id="1010" xr3:uid="{550165A1-96CD-4897-99B2-528603603FB0}" name="Column1010"/>
    <tableColumn id="1011" xr3:uid="{82006787-5B5F-4612-804C-EAD178DE7D1C}" name="Column1011"/>
    <tableColumn id="1012" xr3:uid="{D86C6689-4914-412A-BA66-3B969C052ECF}" name="Column1012"/>
    <tableColumn id="1013" xr3:uid="{BA4F2BED-547D-48F2-A462-D438358ABB3B}" name="Column1013"/>
    <tableColumn id="1014" xr3:uid="{185FC821-AA02-46E9-B44E-8F28F6E1F136}" name="Column1014"/>
    <tableColumn id="1015" xr3:uid="{1DDDA53B-C311-4A90-822B-FD21400B0B52}" name="Column1015"/>
    <tableColumn id="1016" xr3:uid="{26BE51D8-B7D8-41C9-A1B2-88FC777E5E5F}" name="Column1016"/>
    <tableColumn id="1017" xr3:uid="{8076AEC1-BB8B-47F1-85A9-9DF2D43570B1}" name="Column1017"/>
    <tableColumn id="1018" xr3:uid="{2AF9BBC9-9E31-409D-8634-4CE356D254D0}" name="Column1018"/>
    <tableColumn id="1019" xr3:uid="{CFCE68FB-1A71-414A-B97C-606D8BA5ED4B}" name="Column1019"/>
    <tableColumn id="1020" xr3:uid="{CE10160C-FE11-407A-8114-578A07965394}" name="Column1020"/>
    <tableColumn id="1021" xr3:uid="{7263F01E-6321-403C-9A24-BDC6B10C3361}" name="Column1021"/>
    <tableColumn id="1022" xr3:uid="{D8FF24D4-6679-47CF-ABDA-0AC8CAED5066}" name="Column1022"/>
    <tableColumn id="1023" xr3:uid="{40BDEA87-88B0-414A-A002-3CC5FB8FB856}" name="Column1023"/>
    <tableColumn id="1024" xr3:uid="{573DE8EC-67F5-4FF4-85AE-3BCAEC7093D7}" name="Column1024"/>
    <tableColumn id="1025" xr3:uid="{811632DE-1DD8-4D19-87E2-34EA0673B5B9}" name="Column1025"/>
    <tableColumn id="1026" xr3:uid="{3B11612C-EAB7-4C7C-B264-2B93E419980A}" name="Column1026"/>
    <tableColumn id="1027" xr3:uid="{372022F1-4340-4B9C-8C47-83AF27611EE5}" name="Column1027"/>
    <tableColumn id="1028" xr3:uid="{8C7F5FCC-1CAD-435E-AC01-54FFF9452E54}" name="Column1028"/>
    <tableColumn id="1029" xr3:uid="{512D47B5-6618-4234-B2BC-2BC05537123A}" name="Column1029"/>
    <tableColumn id="1030" xr3:uid="{913E5208-D935-40EB-A69B-835CEDBD107A}" name="Column1030"/>
    <tableColumn id="1031" xr3:uid="{D87E51C8-05DC-4EB8-BF01-B14EF141E37F}" name="Column1031"/>
    <tableColumn id="1032" xr3:uid="{B0488495-1164-4EF2-B6AB-0D47325AE169}" name="Column1032"/>
    <tableColumn id="1033" xr3:uid="{87276D00-BC7A-4E7D-A4D1-0F51052F3148}" name="Column1033"/>
    <tableColumn id="1034" xr3:uid="{4517CCA4-B5F6-40B7-B536-71815D55C890}" name="Column1034"/>
    <tableColumn id="1035" xr3:uid="{3FA97006-BAF0-46CC-AC8D-C37CA1C35128}" name="Column1035"/>
    <tableColumn id="1036" xr3:uid="{2130F556-8A09-4293-B444-14E42D48AA65}" name="Column1036"/>
    <tableColumn id="1037" xr3:uid="{14425C1E-F9F9-45A6-B9D5-D6A99AB5DF59}" name="Column1037"/>
    <tableColumn id="1038" xr3:uid="{B90F6C5C-8047-4065-A793-EC0D94A00F59}" name="Column1038"/>
    <tableColumn id="1039" xr3:uid="{634532ED-4751-4A81-A5D6-05BFD92020F5}" name="Column1039"/>
    <tableColumn id="1040" xr3:uid="{2C172043-C9A2-49C6-A539-3055FDB216E9}" name="Column1040"/>
    <tableColumn id="1041" xr3:uid="{7DAF3F36-1BDC-4932-97DC-1369BAE1C9F1}" name="Column1041"/>
    <tableColumn id="1042" xr3:uid="{808B51B6-834E-499E-A16D-800E6FE63050}" name="Column1042"/>
    <tableColumn id="1043" xr3:uid="{BE4AB9FD-AEED-4A9C-BA0C-373B722390D4}" name="Column1043"/>
    <tableColumn id="1044" xr3:uid="{2FA03B5F-1880-495D-AB98-F0CC808B4FF9}" name="Column1044"/>
    <tableColumn id="1045" xr3:uid="{FE13BFFE-231E-4B15-852F-F1200D61029C}" name="Column1045"/>
    <tableColumn id="1046" xr3:uid="{323B22AF-ADAD-4DCA-890C-DB4BAC832053}" name="Column1046"/>
    <tableColumn id="1047" xr3:uid="{ACB8A565-BD0E-4B13-9F4D-D9A483AAB06F}" name="Column1047"/>
    <tableColumn id="1048" xr3:uid="{C4CAB979-ED69-4AB1-BE3E-9DA25EBFBBF2}" name="Column1048"/>
    <tableColumn id="1049" xr3:uid="{A3566C2F-33B7-4D90-9ABC-BF5EFCF9EBEE}" name="Column1049"/>
    <tableColumn id="1050" xr3:uid="{1EEB8A6C-80E0-4AC8-9C99-CE0A4048A25E}" name="Column1050"/>
    <tableColumn id="1051" xr3:uid="{D104C2C1-12DA-4351-8A80-37BCA33B74E4}" name="Column1051"/>
    <tableColumn id="1052" xr3:uid="{03CF796B-012C-43FF-8539-9F0C26B3B149}" name="Column1052"/>
    <tableColumn id="1053" xr3:uid="{CBFE8D9C-D6A0-4F19-84B8-3783C044CB67}" name="Column1053"/>
    <tableColumn id="1054" xr3:uid="{A8AC2BAF-DF32-47FD-8EAA-F2392E51B5B3}" name="Column1054"/>
    <tableColumn id="1055" xr3:uid="{5C9F3705-58E1-48ED-B39B-79C253A39D21}" name="Column1055"/>
    <tableColumn id="1056" xr3:uid="{DB073B5F-0A6C-4979-A3B9-18E9704933CA}" name="Column1056"/>
    <tableColumn id="1057" xr3:uid="{F6276EE2-7C3B-46D1-84DE-F57EA6828C5C}" name="Column1057"/>
    <tableColumn id="1058" xr3:uid="{59C30834-3B18-407E-89E4-9AE35C7022A8}" name="Column1058"/>
    <tableColumn id="1059" xr3:uid="{DFCB3DB6-40DD-40BF-B58C-9A5E0A69A9A4}" name="Column1059"/>
    <tableColumn id="1060" xr3:uid="{1363AA21-8A0D-49AD-9D17-CD6AFF365E9D}" name="Column1060"/>
    <tableColumn id="1061" xr3:uid="{6D4489C5-42B2-42BA-8861-30924988B53B}" name="Column1061"/>
    <tableColumn id="1062" xr3:uid="{4D2A6C16-C5A4-4F83-9568-0AB6B463B686}" name="Column1062"/>
    <tableColumn id="1063" xr3:uid="{FAB94A1D-C3EF-441C-A6A7-2C05BABAEC14}" name="Column1063"/>
    <tableColumn id="1064" xr3:uid="{7EE21AFF-9EEF-4710-940A-6E8814BCC97B}" name="Column1064"/>
    <tableColumn id="1065" xr3:uid="{F5F7CBAD-1F7D-4874-989A-2515F48D106C}" name="Column1065"/>
    <tableColumn id="1066" xr3:uid="{487D39EB-D23D-4C56-8037-628B3AA616AB}" name="Column1066"/>
    <tableColumn id="1067" xr3:uid="{8C6B3865-8538-4770-BC5E-83B698867E7C}" name="Column1067"/>
    <tableColumn id="1068" xr3:uid="{42F6CA47-F986-4056-B748-23D537CCEBEB}" name="Column1068"/>
    <tableColumn id="1069" xr3:uid="{792BFD03-2AA6-4B05-8AF2-CB555C53AA33}" name="Column1069"/>
    <tableColumn id="1070" xr3:uid="{4A9D6923-C3F4-49DB-ACB7-D013B5D1B15C}" name="Column1070"/>
    <tableColumn id="1071" xr3:uid="{5A16A7B3-2385-4B36-BE21-EA26CD62BC37}" name="Column1071"/>
    <tableColumn id="1072" xr3:uid="{7DE0A568-5340-4739-BF01-0E9D5EA46DD0}" name="Column1072"/>
    <tableColumn id="1073" xr3:uid="{1E185E0D-5B0D-4038-A014-784D86D005E7}" name="Column1073"/>
    <tableColumn id="1074" xr3:uid="{526F359B-9AA3-4A89-A45F-6BDFED91181D}" name="Column1074"/>
    <tableColumn id="1075" xr3:uid="{A9BE1E85-0304-4101-BBE1-776E50275A59}" name="Column1075"/>
    <tableColumn id="1076" xr3:uid="{4B0C5CC6-31A4-45F4-ACFE-51F0DFE4BE08}" name="Column1076"/>
    <tableColumn id="1077" xr3:uid="{972721AB-DC5D-4909-89C4-355509B4B564}" name="Column1077"/>
    <tableColumn id="1078" xr3:uid="{387C577F-1777-407A-BABD-D0B8A20EE2E8}" name="Column1078"/>
    <tableColumn id="1079" xr3:uid="{9C26E3C0-4EDA-47A5-820D-A2E0848576B7}" name="Column1079"/>
    <tableColumn id="1080" xr3:uid="{E5437177-393A-4CEF-A5A3-58E04BAE6D70}" name="Column1080"/>
    <tableColumn id="1081" xr3:uid="{B5D12979-11F3-42D7-ACAD-BFA16C84391D}" name="Column1081"/>
    <tableColumn id="1082" xr3:uid="{072E315F-774F-4E23-BB1F-1E5723DDEBD7}" name="Column1082"/>
    <tableColumn id="1083" xr3:uid="{F44F57DE-67A0-4290-BA52-6C22AFC66666}" name="Column1083"/>
    <tableColumn id="1084" xr3:uid="{DBDCF48C-13CB-4B58-AC56-16B675D404E8}" name="Column1084"/>
    <tableColumn id="1085" xr3:uid="{871C1F57-ADBA-4842-9AD4-284783118AB6}" name="Column1085"/>
    <tableColumn id="1086" xr3:uid="{ED728099-4A0E-4646-AAA4-611C57D135BB}" name="Column1086"/>
    <tableColumn id="1087" xr3:uid="{F46C37C2-AABA-45FF-97F7-63AC00C69853}" name="Column1087"/>
    <tableColumn id="1088" xr3:uid="{0388F4BF-EB11-40A2-A1FB-0C4ADB5C98D6}" name="Column1088"/>
    <tableColumn id="1089" xr3:uid="{2E3E8527-DE76-4792-B076-845DF11D6B15}" name="Column1089"/>
    <tableColumn id="1090" xr3:uid="{B8F07EB8-8C33-4F3C-9D08-3C4A360D46AD}" name="Column1090"/>
    <tableColumn id="1091" xr3:uid="{8C462663-EC1F-4072-BF67-DA8379EA80B6}" name="Column1091"/>
    <tableColumn id="1092" xr3:uid="{11A09B3B-47D7-481A-8D7E-F64C9EFEEFF9}" name="Column1092"/>
    <tableColumn id="1093" xr3:uid="{5001AE68-5F81-47B4-B983-FE8B46FD2E53}" name="Column1093"/>
    <tableColumn id="1094" xr3:uid="{49A8D8C5-F915-4894-9A92-665662874B6D}" name="Column1094"/>
    <tableColumn id="1095" xr3:uid="{B801F5BA-813D-43D5-9E31-4EFE29F1B235}" name="Column1095"/>
    <tableColumn id="1096" xr3:uid="{C63FFA15-7C6C-470A-8624-E347F6C4BB2B}" name="Column1096"/>
    <tableColumn id="1097" xr3:uid="{13EAF3F5-CD24-41CE-A34F-4318F09AFC72}" name="Column1097"/>
    <tableColumn id="1098" xr3:uid="{AFFBBADF-92CF-4EDB-ADD8-50EA84F6354C}" name="Column1098"/>
    <tableColumn id="1099" xr3:uid="{2C1BF9BC-4682-4EC7-8E5F-928BCB34D837}" name="Column1099"/>
    <tableColumn id="1100" xr3:uid="{1A4BEC54-C9CA-4184-B459-FDF334A225BB}" name="Column1100"/>
    <tableColumn id="1101" xr3:uid="{4FA7D2D5-A21E-4B58-96B8-D48D9C96D48F}" name="Column1101"/>
    <tableColumn id="1102" xr3:uid="{3EEFB9CE-4745-4326-A30E-E70805923A48}" name="Column1102"/>
    <tableColumn id="1103" xr3:uid="{9FA19971-F3C7-4F03-BEC5-8B36934B2801}" name="Column1103"/>
    <tableColumn id="1104" xr3:uid="{1BE0F4D8-18DD-4182-A9D5-D3BCB363A7FF}" name="Column1104"/>
    <tableColumn id="1105" xr3:uid="{34E1E094-1664-46B5-924E-1AD100E15CB7}" name="Column1105"/>
    <tableColumn id="1106" xr3:uid="{76BB90CD-D717-4C0C-99BA-8EDCBFA9AD6F}" name="Column1106"/>
    <tableColumn id="1107" xr3:uid="{C03D8F35-24C2-4499-953E-0684298BB3B0}" name="Column1107"/>
    <tableColumn id="1108" xr3:uid="{3A617D75-FC23-4E5B-AB4D-FD25552E4009}" name="Column1108"/>
    <tableColumn id="1109" xr3:uid="{FA7EF534-D7BF-457B-9013-0EE329B68A48}" name="Column1109"/>
    <tableColumn id="1110" xr3:uid="{39DA5C00-AC04-4B35-BEC0-1158A3FA62CA}" name="Column1110"/>
    <tableColumn id="1111" xr3:uid="{030CA704-4166-4BA3-93B5-923056ABAB7B}" name="Column1111"/>
    <tableColumn id="1112" xr3:uid="{64727C67-FF55-4E4B-909B-B586AE2A1FC9}" name="Column1112"/>
    <tableColumn id="1113" xr3:uid="{B98F2383-AEB7-4EE6-AACB-3CD7F0B3DF2D}" name="Column1113"/>
    <tableColumn id="1114" xr3:uid="{DF441AB1-B316-44B1-B63E-0C985054847A}" name="Column1114"/>
    <tableColumn id="1115" xr3:uid="{EC8FF83B-D838-498F-93B4-8BA89EED772A}" name="Column1115"/>
    <tableColumn id="1116" xr3:uid="{321A0F26-D0BB-4CE1-962E-F1BB69634F05}" name="Column1116"/>
    <tableColumn id="1117" xr3:uid="{FDDA8605-377B-41C2-8994-C4DB009C5168}" name="Column1117"/>
    <tableColumn id="1118" xr3:uid="{B0ABDE6D-6FEE-425F-BDC4-384956AB6AEE}" name="Column1118"/>
    <tableColumn id="1119" xr3:uid="{031DD8B0-3FFE-480A-B7CB-6900CAA1E3BB}" name="Column1119"/>
    <tableColumn id="1120" xr3:uid="{6D3BE804-EB2B-41D1-B8A7-CC314F8A637C}" name="Column1120"/>
    <tableColumn id="1121" xr3:uid="{29D06F51-F3D3-4241-8FE0-77DF9C02240F}" name="Column1121"/>
    <tableColumn id="1122" xr3:uid="{798EAED3-0811-4EE7-9D22-899295F79BDD}" name="Column1122"/>
    <tableColumn id="1123" xr3:uid="{3E382886-16EB-4D49-BFAD-5AAD8F62BDAA}" name="Column1123"/>
    <tableColumn id="1124" xr3:uid="{B96A7BE7-B896-4B77-8759-5C7A1F32382A}" name="Column1124"/>
    <tableColumn id="1125" xr3:uid="{40D04C6B-314C-43C9-81BB-CE1A1C07B92D}" name="Column1125"/>
    <tableColumn id="1126" xr3:uid="{6E48F9BD-4CD5-4117-8BA0-FCFA9CAD44C2}" name="Column1126"/>
    <tableColumn id="1127" xr3:uid="{6573BF73-54BE-4BF2-8B73-E87F170320AF}" name="Column1127"/>
    <tableColumn id="1128" xr3:uid="{0BFBE40A-3F64-474F-8327-F2245CEB7D31}" name="Column1128"/>
    <tableColumn id="1129" xr3:uid="{E1122F27-AD26-4899-80DE-BCB5EB514A2A}" name="Column1129"/>
    <tableColumn id="1130" xr3:uid="{A79F81C1-A67F-4B05-A086-602CBD4F66B1}" name="Column1130"/>
    <tableColumn id="1131" xr3:uid="{CB691B3D-B36C-4B7A-9AC4-26067A1052A2}" name="Column1131"/>
    <tableColumn id="1132" xr3:uid="{6CC69907-B48C-4A12-9A17-1918EAAEDD64}" name="Column1132"/>
    <tableColumn id="1133" xr3:uid="{8007C798-9847-4F7C-A894-73396230ED5C}" name="Column1133"/>
    <tableColumn id="1134" xr3:uid="{28A6C0FC-8C0C-43C3-A86B-F3A41FFF9292}" name="Column1134"/>
    <tableColumn id="1135" xr3:uid="{901B54A5-8B1D-4ADC-8D58-80FC269838E3}" name="Column1135"/>
    <tableColumn id="1136" xr3:uid="{EF67F1F3-1521-46FC-9B32-A485EB7B3812}" name="Column1136"/>
    <tableColumn id="1137" xr3:uid="{70131C19-D8F0-431D-92DC-D1F5AEC0419C}" name="Column1137"/>
    <tableColumn id="1138" xr3:uid="{B68FF1F3-AA98-4BB0-A9D6-6B531FEF1D8B}" name="Column1138"/>
    <tableColumn id="1139" xr3:uid="{568B9435-5019-4A1A-97A6-CCEBEB541823}" name="Column1139"/>
    <tableColumn id="1140" xr3:uid="{DD80E3CD-5E37-4D08-B956-7B4FCE084FDE}" name="Column1140"/>
    <tableColumn id="1141" xr3:uid="{414CE0B7-FEA9-4C50-9BF4-13CCA9414528}" name="Column1141"/>
    <tableColumn id="1142" xr3:uid="{5FC18C19-26B0-4271-9678-9EB5293A2E9A}" name="Column1142"/>
    <tableColumn id="1143" xr3:uid="{FA2C77B1-397E-4F39-A0CB-93EE7731D804}" name="Column1143"/>
    <tableColumn id="1144" xr3:uid="{A00E4687-9478-4FC1-8167-DC61066596E1}" name="Column1144"/>
    <tableColumn id="1145" xr3:uid="{36F7DC46-AA37-4BC4-BB38-8AF9D11373DD}" name="Column1145"/>
    <tableColumn id="1146" xr3:uid="{B827C43D-CA71-4D25-9D5C-D3F19F5C0B54}" name="Column1146"/>
    <tableColumn id="1147" xr3:uid="{0F878DDE-7D63-41DD-99F2-F83B4F232E1E}" name="Column1147"/>
    <tableColumn id="1148" xr3:uid="{6E324E50-0C2E-4976-BCEF-BDD4DFB38C86}" name="Column1148"/>
    <tableColumn id="1149" xr3:uid="{7E17C5B0-6FE6-450F-BCA5-0DAC9B5B7A35}" name="Column1149"/>
    <tableColumn id="1150" xr3:uid="{1456D54E-08DB-45A5-823A-FE35774311F1}" name="Column1150"/>
    <tableColumn id="1151" xr3:uid="{B7A2865A-670D-4E1F-955F-8277506DCA63}" name="Column1151"/>
    <tableColumn id="1152" xr3:uid="{4BAB779A-13C8-42B8-8565-64B1268FEA27}" name="Column1152"/>
    <tableColumn id="1153" xr3:uid="{0AB41886-7005-4ADE-BBBC-C1A558DF1F4E}" name="Column1153"/>
    <tableColumn id="1154" xr3:uid="{12FD5631-3CB3-4083-8118-4375B85C0C01}" name="Column1154"/>
    <tableColumn id="1155" xr3:uid="{F9BA0B04-F1C9-41E3-8CA1-DDE98528C9E4}" name="Column1155"/>
    <tableColumn id="1156" xr3:uid="{E7D26736-751E-4638-8AAC-B5034259E6EC}" name="Column1156"/>
    <tableColumn id="1157" xr3:uid="{6EF67B4C-4F40-4B76-A97B-0FB1432A654E}" name="Column1157"/>
    <tableColumn id="1158" xr3:uid="{53AA5EDB-654C-4038-9397-DDE337F6FB7D}" name="Column1158"/>
    <tableColumn id="1159" xr3:uid="{F1C744E3-93A3-4086-A84F-DDB7666FED13}" name="Column1159"/>
    <tableColumn id="1160" xr3:uid="{9246903F-FF44-49B3-93BC-9253E3D538B5}" name="Column1160"/>
    <tableColumn id="1161" xr3:uid="{D47A0ABA-5294-46E0-9CD4-7FAEFEBDB8EC}" name="Column1161"/>
    <tableColumn id="1162" xr3:uid="{A5121775-A631-459F-86FA-7295D7E8D18A}" name="Column1162"/>
    <tableColumn id="1163" xr3:uid="{A544A63E-2787-4E6D-8936-8572369B8249}" name="Column1163"/>
    <tableColumn id="1164" xr3:uid="{EDD19ECB-4BE6-4864-93F4-BB99F6F97113}" name="Column1164"/>
    <tableColumn id="1165" xr3:uid="{0DB681FC-2579-4131-8DA4-DE973B47174C}" name="Column1165"/>
    <tableColumn id="1166" xr3:uid="{CF8037B4-8D3D-4839-A034-DEF95CDA7D4C}" name="Column1166"/>
    <tableColumn id="1167" xr3:uid="{C0AA6036-AF67-4145-AFA2-B77D860FB52F}" name="Column1167"/>
    <tableColumn id="1168" xr3:uid="{CB31BB00-DF80-4B45-A7B4-8FD83979E0AE}" name="Column1168"/>
    <tableColumn id="1169" xr3:uid="{F83A4E85-A1F7-4F0E-B240-420225470619}" name="Column1169"/>
    <tableColumn id="1170" xr3:uid="{652DA251-E357-44EB-BE05-F29B537712D4}" name="Column1170"/>
    <tableColumn id="1171" xr3:uid="{031A403A-A55D-4742-AA0F-E4D6DABE7D1D}" name="Column1171"/>
    <tableColumn id="1172" xr3:uid="{C8C1608F-7FA4-4452-B292-9B9E1E5E3D42}" name="Column1172"/>
    <tableColumn id="1173" xr3:uid="{1C7D98B3-1555-4BB4-827F-A86FE0FFBB1A}" name="Column1173"/>
    <tableColumn id="1174" xr3:uid="{A63E5586-6662-48C0-87B1-087076D45D9E}" name="Column1174"/>
    <tableColumn id="1175" xr3:uid="{2BA140BE-63B8-4850-BDBC-CB31B483A3E0}" name="Column1175"/>
    <tableColumn id="1176" xr3:uid="{D22EDA70-7095-43CB-9239-F124D5C3A501}" name="Column1176"/>
    <tableColumn id="1177" xr3:uid="{9ECC8C70-65D4-4EEC-AECC-E7FA1F7B73AB}" name="Column1177"/>
    <tableColumn id="1178" xr3:uid="{CD31162B-4D8B-404A-AD35-CE1B3BEF9205}" name="Column1178"/>
    <tableColumn id="1179" xr3:uid="{50B332D0-88BA-46DB-A2AB-99D9A2D5D898}" name="Column1179"/>
    <tableColumn id="1180" xr3:uid="{A206CBA4-82B4-4ED0-AA12-99B3C93BF277}" name="Column1180"/>
    <tableColumn id="1181" xr3:uid="{04E02F59-C160-4832-A680-A3163E63BAD5}" name="Column1181"/>
    <tableColumn id="1182" xr3:uid="{17D9703E-2C9F-4BBC-9470-E61A70BF202D}" name="Column1182"/>
    <tableColumn id="1183" xr3:uid="{0701D605-EF8A-4FA1-B717-6C3C1BC8A55C}" name="Column1183"/>
    <tableColumn id="1184" xr3:uid="{B1E424FC-A595-4EC6-83B6-2AEA36D31111}" name="Column1184"/>
    <tableColumn id="1185" xr3:uid="{F1D702AA-EBCE-4654-84B1-0FC63043BB64}" name="Column1185"/>
    <tableColumn id="1186" xr3:uid="{CC5A6CC6-F2B2-4F6A-A038-CCC4D434F87B}" name="Column1186"/>
    <tableColumn id="1187" xr3:uid="{4B0033B8-9C23-42B2-B94B-CC37CF4CF3BC}" name="Column1187"/>
    <tableColumn id="1188" xr3:uid="{7AFD8A4A-DFA0-4B0F-8B2C-537834E122F7}" name="Column1188"/>
    <tableColumn id="1189" xr3:uid="{47BEAB4A-7C4F-4F7E-B73F-475E3E123530}" name="Column1189"/>
    <tableColumn id="1190" xr3:uid="{CC9EDFDC-7C10-4063-9E8F-C614F562D2F4}" name="Column1190"/>
    <tableColumn id="1191" xr3:uid="{7DFBEEBE-A8FB-4F46-81F8-3F3C117FEAF7}" name="Column1191"/>
    <tableColumn id="1192" xr3:uid="{BB0927BF-D4B8-441E-A3EB-3F880E9211F7}" name="Column1192"/>
    <tableColumn id="1193" xr3:uid="{54388437-59A2-4A62-8560-C55190039C8D}" name="Column1193"/>
    <tableColumn id="1194" xr3:uid="{D87EBEFA-F56C-4C6D-934E-B43C764DAD75}" name="Column1194"/>
    <tableColumn id="1195" xr3:uid="{ACBAB6D7-7331-402E-8B69-063F3FB67E1D}" name="Column1195"/>
    <tableColumn id="1196" xr3:uid="{8EDB6180-F896-49D1-900D-24E531DADC90}" name="Column1196"/>
    <tableColumn id="1197" xr3:uid="{421B8B78-E46F-4C4C-88CA-4DBE28E1440A}" name="Column1197"/>
    <tableColumn id="1198" xr3:uid="{CAFB1B32-6DD6-49A6-ADD7-E07A58AE4F4C}" name="Column1198"/>
    <tableColumn id="1199" xr3:uid="{3C8A6F58-605A-46D4-940C-B63B95CCF86F}" name="Column1199"/>
    <tableColumn id="1200" xr3:uid="{A745EEE9-9C1A-46C9-8CF1-FB6967F1B336}" name="Column1200"/>
    <tableColumn id="1201" xr3:uid="{4EE556D7-2B3C-4B6C-A7D1-7F3050D4210B}" name="Column1201"/>
    <tableColumn id="1202" xr3:uid="{0B8A6511-5064-493C-BDEB-9ADDA13284EC}" name="Column1202"/>
    <tableColumn id="1203" xr3:uid="{B5CBC4D3-53ED-44E7-A5D9-195EC1337789}" name="Column1203"/>
    <tableColumn id="1204" xr3:uid="{B0D9580A-CD4B-4BC0-B3F6-FCF351EAF27E}" name="Column1204"/>
    <tableColumn id="1205" xr3:uid="{0126AD74-D0A9-476F-AEBB-6E17087230F6}" name="Column1205"/>
    <tableColumn id="1206" xr3:uid="{9A63213D-9372-4E67-BC8A-23152B280B2F}" name="Column1206"/>
    <tableColumn id="1207" xr3:uid="{2F9CB151-9B3C-48CC-BC84-6AE7A661A3A2}" name="Column1207"/>
    <tableColumn id="1208" xr3:uid="{918AA194-F4AC-477E-85D7-A5D3E4453DAA}" name="Column1208"/>
    <tableColumn id="1209" xr3:uid="{D0B164DE-43A5-40F7-BF66-D09F57CDEB6B}" name="Column1209"/>
    <tableColumn id="1210" xr3:uid="{1BCAD603-DE64-4F02-942F-801F610C1DA0}" name="Column1210"/>
    <tableColumn id="1211" xr3:uid="{961794E5-88E8-41B5-A723-CF836321B1F5}" name="Column1211"/>
    <tableColumn id="1212" xr3:uid="{B34936C0-D51D-4831-B9B8-FF584D69E720}" name="Column1212"/>
    <tableColumn id="1213" xr3:uid="{ACB621BB-9630-4AEA-935B-482FA1199D2A}" name="Column1213"/>
    <tableColumn id="1214" xr3:uid="{6574692F-31C0-4586-B6F9-AF13943769F4}" name="Column1214"/>
    <tableColumn id="1215" xr3:uid="{DC4B1028-883E-494D-80AF-EAB3B27C944A}" name="Column1215"/>
    <tableColumn id="1216" xr3:uid="{4C2AF234-7F42-41A3-8407-81BD90237C41}" name="Column1216"/>
    <tableColumn id="1217" xr3:uid="{8E75B2AD-9A5F-4994-A5ED-E018C134F9FA}" name="Column1217"/>
    <tableColumn id="1218" xr3:uid="{A5DE0971-1F71-4F66-8ADE-3A9FBDC92491}" name="Column1218"/>
    <tableColumn id="1219" xr3:uid="{C3404EDA-44CA-48A5-AA1A-25CFE80EED13}" name="Column1219"/>
    <tableColumn id="1220" xr3:uid="{FEF337B3-0F1E-4D3B-AE1F-A0A34CE9E836}" name="Column1220"/>
    <tableColumn id="1221" xr3:uid="{341103ED-AB82-4EEE-B4E6-B36C72C7890A}" name="Column1221"/>
    <tableColumn id="1222" xr3:uid="{DBEB43D6-2AB5-4453-A6E3-A34E06B58564}" name="Column1222"/>
    <tableColumn id="1223" xr3:uid="{16669768-7957-4938-9D74-5327E82322A3}" name="Column1223"/>
    <tableColumn id="1224" xr3:uid="{761BD7D5-9260-40E1-B6DB-C780A8B41F26}" name="Column1224"/>
    <tableColumn id="1225" xr3:uid="{95E98AB1-88EA-438B-AEEF-69AAF8B4CEE3}" name="Column1225"/>
    <tableColumn id="1226" xr3:uid="{387E13A1-C5AE-4E00-873F-531B00E76020}" name="Column1226"/>
    <tableColumn id="1227" xr3:uid="{25F512E2-2577-4D27-9BBE-46BF14197565}" name="Column1227"/>
    <tableColumn id="1228" xr3:uid="{8A70B023-88CD-410A-92E8-BEE6B0BFC2BF}" name="Column1228"/>
    <tableColumn id="1229" xr3:uid="{DB04D25B-E27E-4AE7-A01C-422D02233A2B}" name="Column1229"/>
    <tableColumn id="1230" xr3:uid="{871115E7-98BF-4237-82C1-6BBC0CEA6800}" name="Column1230"/>
    <tableColumn id="1231" xr3:uid="{7D2065AB-D533-4927-9A8F-FF857DEB81B4}" name="Column1231"/>
    <tableColumn id="1232" xr3:uid="{C353EE7F-7941-4D33-ABDC-EC994903D130}" name="Column1232"/>
    <tableColumn id="1233" xr3:uid="{4FDC756B-D58A-4B4B-BBE1-6F2BB3E70D59}" name="Column1233"/>
    <tableColumn id="1234" xr3:uid="{D2311355-7FEC-40C5-B42F-D8CA6DB74F9B}" name="Column1234"/>
    <tableColumn id="1235" xr3:uid="{C20C5169-73A5-4A56-B501-44BE3050261E}" name="Column1235"/>
    <tableColumn id="1236" xr3:uid="{A0DC616A-32DE-4844-AF99-7373EC544145}" name="Column1236"/>
    <tableColumn id="1237" xr3:uid="{7F627187-1E4B-490B-A108-AC65C83518DC}" name="Column1237"/>
    <tableColumn id="1238" xr3:uid="{E0DA0713-AB77-433C-A52E-461B0646565A}" name="Column1238"/>
    <tableColumn id="1239" xr3:uid="{D09FEB94-AB32-4698-8D8B-4D832CC26A4E}" name="Column1239"/>
    <tableColumn id="1240" xr3:uid="{3598BE54-5D59-4F6D-A7BD-683195ADF61A}" name="Column1240"/>
    <tableColumn id="1241" xr3:uid="{F3ADCF18-36D1-40C9-932F-2E9C3B837DEE}" name="Column1241"/>
    <tableColumn id="1242" xr3:uid="{3266EFDA-3C2F-4DF3-A8B6-2FBAC195E788}" name="Column1242"/>
    <tableColumn id="1243" xr3:uid="{2EEE90DB-DAAB-4073-9C22-0C63C843A308}" name="Column1243"/>
    <tableColumn id="1244" xr3:uid="{E050F573-58D6-49FA-81FC-FCC4FC507AA2}" name="Column1244"/>
    <tableColumn id="1245" xr3:uid="{D2C955F1-129F-467A-B350-91D359A8A04A}" name="Column1245"/>
    <tableColumn id="1246" xr3:uid="{CE6768E8-D744-4986-8D2B-EB3890AE6F39}" name="Column1246"/>
    <tableColumn id="1247" xr3:uid="{EC9F0B0C-85C4-47FB-BF30-13EB2D63A082}" name="Column1247"/>
    <tableColumn id="1248" xr3:uid="{D6DFF591-70D2-4252-AD14-72CF50B03CE4}" name="Column1248"/>
    <tableColumn id="1249" xr3:uid="{DFFA6788-E1A1-4CBC-9BCF-36E9F03869F8}" name="Column1249"/>
    <tableColumn id="1250" xr3:uid="{99E9B4B4-354B-4356-BB8B-09273DD19E22}" name="Column1250"/>
    <tableColumn id="1251" xr3:uid="{6CF9FF60-9A84-413C-94B4-9F01D1B98F26}" name="Column1251"/>
    <tableColumn id="1252" xr3:uid="{37539E69-68C0-421E-B8BD-3590F94955C3}" name="Column1252"/>
    <tableColumn id="1253" xr3:uid="{BEE52882-D137-458A-8655-6C731FD8BBED}" name="Column1253"/>
    <tableColumn id="1254" xr3:uid="{C1F23680-6E14-4BD4-9945-BD7B75326BC0}" name="Column1254"/>
    <tableColumn id="1255" xr3:uid="{DF38C93B-365C-4629-ACCC-8A708C3B179C}" name="Column1255"/>
    <tableColumn id="1256" xr3:uid="{B0D19560-FCC9-4712-BEBD-C7517D673BCB}" name="Column1256"/>
    <tableColumn id="1257" xr3:uid="{1FFEB109-2403-435E-A791-E00E6FB9F27A}" name="Column1257"/>
    <tableColumn id="1258" xr3:uid="{5A9ED215-7257-474B-84E1-50FA6597BE32}" name="Column1258"/>
    <tableColumn id="1259" xr3:uid="{52A57AD3-21EA-422C-9092-EF1B96032857}" name="Column1259"/>
    <tableColumn id="1260" xr3:uid="{F6DDD4C1-F69E-405B-9A69-363EC1A913DE}" name="Column1260"/>
    <tableColumn id="1261" xr3:uid="{2C2F1D3D-7929-4807-9F1A-ABF39D7ED470}" name="Column1261"/>
    <tableColumn id="1262" xr3:uid="{193CA955-FAE0-411F-AAAF-ECF0865E3813}" name="Column1262"/>
    <tableColumn id="1263" xr3:uid="{C1B4B640-9BCB-441A-842C-E999C9511833}" name="Column1263"/>
    <tableColumn id="1264" xr3:uid="{06681FD8-305B-46F7-91D6-791CDBF3996D}" name="Column1264"/>
    <tableColumn id="1265" xr3:uid="{0ADEC52C-84B7-463C-B75F-29D1CF20D772}" name="Column1265"/>
    <tableColumn id="1266" xr3:uid="{BBB752B0-3BB2-4986-9E96-756076CE10BF}" name="Column1266"/>
    <tableColumn id="1267" xr3:uid="{333B6E68-FDFD-49AD-88EC-D9C92DC77F32}" name="Column1267"/>
    <tableColumn id="1268" xr3:uid="{2C17DDE7-8E58-40E6-939A-F9379471C95D}" name="Column1268"/>
    <tableColumn id="1269" xr3:uid="{8869F5EC-C605-4E16-96B4-F08E174FD265}" name="Column1269"/>
    <tableColumn id="1270" xr3:uid="{B8CDC44C-4B01-4804-B0D2-D1806B9476CF}" name="Column1270"/>
    <tableColumn id="1271" xr3:uid="{8C5B8CB4-84E3-4CB0-AE15-BE6EF2666B8B}" name="Column1271"/>
    <tableColumn id="1272" xr3:uid="{12B5BF3A-6CA1-4206-8615-8A698AF98297}" name="Column1272"/>
    <tableColumn id="1273" xr3:uid="{2EBC6B2B-EA3A-4C8F-A7AA-322E1BF420D6}" name="Column1273"/>
    <tableColumn id="1274" xr3:uid="{21B087DF-0DE8-41F3-AC03-59BA395F62FF}" name="Column1274"/>
    <tableColumn id="1275" xr3:uid="{972F036A-6A8E-475F-96B8-A19EFE1F68EB}" name="Column1275"/>
    <tableColumn id="1276" xr3:uid="{25D189BD-1FA1-416E-986E-E98C59C01823}" name="Column1276"/>
    <tableColumn id="1277" xr3:uid="{833F638A-FFCD-4647-BAEC-A2C5EB9D43DA}" name="Column1277"/>
    <tableColumn id="1278" xr3:uid="{010F2E1E-A57A-4767-91E7-8F18D95C65A9}" name="Column1278"/>
    <tableColumn id="1279" xr3:uid="{568A7CDD-3693-4C94-9D68-F479BE6F54B0}" name="Column1279"/>
    <tableColumn id="1280" xr3:uid="{A1123B0A-6FCA-4CCC-8FB7-8A92E385E48E}" name="Column1280"/>
    <tableColumn id="1281" xr3:uid="{F136F4F5-A358-4CB3-AF98-AF3A29E9989F}" name="Column1281"/>
    <tableColumn id="1282" xr3:uid="{7FC3C51A-44D5-4C65-9F03-D9F209C54F6C}" name="Column1282"/>
    <tableColumn id="1283" xr3:uid="{3C16FEAE-A4F5-468F-A07A-EF95DE4F2EC7}" name="Column1283"/>
    <tableColumn id="1284" xr3:uid="{DD54929D-7A07-44AC-9855-2316C46B9269}" name="Column1284"/>
    <tableColumn id="1285" xr3:uid="{0FF1EF6F-B29B-437A-9F10-0FFBD2B61BC5}" name="Column1285"/>
    <tableColumn id="1286" xr3:uid="{0A1D55A7-0A9E-422D-837A-4FE88F882FE4}" name="Column1286"/>
    <tableColumn id="1287" xr3:uid="{9029E674-9D33-4EEA-86AF-8BF9DECB6C45}" name="Column1287"/>
    <tableColumn id="1288" xr3:uid="{A6D7EE98-74A3-4C1F-A141-9699D9A01532}" name="Column1288"/>
    <tableColumn id="1289" xr3:uid="{299316B8-27A3-4C67-8CF0-CF76C9004BE5}" name="Column1289"/>
    <tableColumn id="1290" xr3:uid="{0DA54CC1-FDB4-411E-AEA6-ABEB7ACDF875}" name="Column1290"/>
    <tableColumn id="1291" xr3:uid="{B714B288-04A7-49A0-B13D-7FE0EA96DB71}" name="Column1291"/>
    <tableColumn id="1292" xr3:uid="{97097D21-621E-4917-BAD9-FF07A8964DA9}" name="Column1292"/>
    <tableColumn id="1293" xr3:uid="{7F9717B6-1DA0-45C8-94EA-DF7A56E790E5}" name="Column1293"/>
    <tableColumn id="1294" xr3:uid="{C0F2875D-0096-47BA-AE20-BAFA967B5D6D}" name="Column1294"/>
    <tableColumn id="1295" xr3:uid="{B7182E9C-53E2-4593-A64F-9D50D691E5AA}" name="Column1295"/>
    <tableColumn id="1296" xr3:uid="{8284CA0E-D3B3-4D05-BF71-C1AEFE4BB689}" name="Column1296"/>
    <tableColumn id="1297" xr3:uid="{8229A25A-F070-4737-BB10-E57E56BAFA72}" name="Column1297"/>
    <tableColumn id="1298" xr3:uid="{7A19F4C3-23AC-4BB2-B430-F54CF672A04D}" name="Column1298"/>
    <tableColumn id="1299" xr3:uid="{0DC3AA64-12CD-4122-A076-E3353119A27F}" name="Column1299"/>
    <tableColumn id="1300" xr3:uid="{F0A2AEEE-D76A-449E-A059-06055AB5689B}" name="Column1300"/>
    <tableColumn id="1301" xr3:uid="{50967D16-AEB5-46D3-A3A7-4507995ED390}" name="Column1301"/>
    <tableColumn id="1302" xr3:uid="{821A7B7D-103C-4D15-860D-A4AD1F927291}" name="Column1302"/>
    <tableColumn id="1303" xr3:uid="{AD8C80C7-8EF2-41AA-BB8C-D96B39AD310F}" name="Column1303"/>
    <tableColumn id="1304" xr3:uid="{C0AB93DC-36DE-43A1-B8E7-F53A228C7580}" name="Column1304"/>
    <tableColumn id="1305" xr3:uid="{95408C6D-4B91-4241-BBA2-9A967B57D535}" name="Column1305"/>
    <tableColumn id="1306" xr3:uid="{428C8B1D-A437-448A-BAE7-1E9AC4F2DC52}" name="Column1306"/>
    <tableColumn id="1307" xr3:uid="{370FA9B8-77BF-440C-8CA3-ABE5574B85A5}" name="Column1307"/>
    <tableColumn id="1308" xr3:uid="{3307AD3E-4E7B-4D07-B9B5-8FE443BD3B28}" name="Column1308"/>
    <tableColumn id="1309" xr3:uid="{9F698FF0-A2D9-4398-9AC5-09B2D53B958A}" name="Column1309"/>
    <tableColumn id="1310" xr3:uid="{95C3A3B2-005C-45DD-A0F5-655584AA0AE1}" name="Column1310"/>
    <tableColumn id="1311" xr3:uid="{EE8781A4-15BF-4AA6-BEBE-D40D2D12A886}" name="Column1311"/>
    <tableColumn id="1312" xr3:uid="{2F43C483-496E-41FF-9D84-A278ECE8A6FF}" name="Column1312"/>
    <tableColumn id="1313" xr3:uid="{326D1B6B-9AAC-4776-962D-BE9F24D9AE38}" name="Column1313"/>
    <tableColumn id="1314" xr3:uid="{825BFF53-9F2C-45B9-ABE8-D671FED7D0A3}" name="Column1314"/>
    <tableColumn id="1315" xr3:uid="{E811D47D-D357-4B06-A699-5BB2896237C9}" name="Column1315"/>
    <tableColumn id="1316" xr3:uid="{4DF990AD-12F9-4AC3-8219-EC4393CE747B}" name="Column1316"/>
    <tableColumn id="1317" xr3:uid="{153B126F-83CC-4BE9-A6BE-93A8B37CA283}" name="Column1317"/>
    <tableColumn id="1318" xr3:uid="{9335EFF2-A626-442E-B621-9A2524ABFC45}" name="Column1318"/>
    <tableColumn id="1319" xr3:uid="{1821C958-1C5B-4198-9EFD-59AEB38FDD88}" name="Column1319"/>
    <tableColumn id="1320" xr3:uid="{D2B3328B-8E4C-4AED-899F-80A992C43F84}" name="Column1320"/>
    <tableColumn id="1321" xr3:uid="{F8AAAA58-5F07-4069-823E-93CEB0AAF678}" name="Column1321"/>
    <tableColumn id="1322" xr3:uid="{2AB293CF-AFEE-4C38-9124-91BD45797D1D}" name="Column1322"/>
    <tableColumn id="1323" xr3:uid="{16C556BE-A70A-4F64-9AC6-05EC1BF65CF5}" name="Column1323"/>
    <tableColumn id="1324" xr3:uid="{350B3A51-6003-464E-AAAB-6B9D67C7DFBA}" name="Column1324"/>
    <tableColumn id="1325" xr3:uid="{F63061D7-5593-442E-9A4E-1B795CBFEDF8}" name="Column1325"/>
    <tableColumn id="1326" xr3:uid="{0E4DCCC9-4393-4173-9AEC-AC7CC1530ED6}" name="Column1326"/>
    <tableColumn id="1327" xr3:uid="{E08DF217-D14A-46E1-B2D5-D51AC60C4CF5}" name="Column1327"/>
    <tableColumn id="1328" xr3:uid="{7ADECDED-86E7-46C8-9A10-13CA7B8A20A5}" name="Column1328"/>
    <tableColumn id="1329" xr3:uid="{D8C78283-12E4-41F9-A1B3-671600976CB3}" name="Column1329"/>
    <tableColumn id="1330" xr3:uid="{FE061D0C-96B8-45C6-906B-5025FBFD031E}" name="Column1330"/>
    <tableColumn id="1331" xr3:uid="{6ACA218D-C292-4C5B-BF5C-CC8DD32516A7}" name="Column1331"/>
    <tableColumn id="1332" xr3:uid="{439CFA66-E9BF-4438-89E8-65BFCBFE8672}" name="Column1332"/>
    <tableColumn id="1333" xr3:uid="{E8F1A79B-C968-40CA-9D00-CD67C59B627B}" name="Column1333"/>
    <tableColumn id="1334" xr3:uid="{8B869AF7-301A-41F2-8C82-F55CCECA9CFF}" name="Column1334"/>
    <tableColumn id="1335" xr3:uid="{57F490BD-B468-4526-B85B-A9CBF250E25C}" name="Column1335"/>
    <tableColumn id="1336" xr3:uid="{D1E101DA-D869-4706-9EDB-207FA7C0B729}" name="Column1336"/>
    <tableColumn id="1337" xr3:uid="{1F740261-CEDE-4090-8B41-362541871BC0}" name="Column1337"/>
    <tableColumn id="1338" xr3:uid="{882E86D5-D857-4DC0-950D-60BF3E1B878C}" name="Column1338"/>
    <tableColumn id="1339" xr3:uid="{36863F5A-FE62-4371-8B7D-024D6E94FAB8}" name="Column1339"/>
    <tableColumn id="1340" xr3:uid="{FBEF56EB-A7AD-48B3-81AB-2B4093DF9CE5}" name="Column1340"/>
    <tableColumn id="1341" xr3:uid="{96EB1BA6-ABE9-4BD4-A927-47C66D25B7A2}" name="Column1341"/>
    <tableColumn id="1342" xr3:uid="{B5B6EF3B-618E-4F26-9B43-F470C4928B68}" name="Column1342"/>
    <tableColumn id="1343" xr3:uid="{53066461-375B-4FDC-8552-D63B28C90DA5}" name="Column1343"/>
    <tableColumn id="1344" xr3:uid="{A0F06EF1-DF41-40FA-9B3F-F640C45988C5}" name="Column1344"/>
    <tableColumn id="1345" xr3:uid="{E6A273F2-2A48-4C5C-AA6E-00CC697F1CF1}" name="Column1345"/>
    <tableColumn id="1346" xr3:uid="{D2EA48D9-F01C-4EA5-A27D-FFB9847C6E8C}" name="Column1346"/>
    <tableColumn id="1347" xr3:uid="{F1B9C090-6CCB-40BA-8106-BE1B98B723EE}" name="Column1347"/>
    <tableColumn id="1348" xr3:uid="{4730C306-C167-4D6E-A795-7B435E486A0E}" name="Column1348"/>
    <tableColumn id="1349" xr3:uid="{F4078336-8E95-497C-888E-C5F93F6EAC62}" name="Column1349"/>
    <tableColumn id="1350" xr3:uid="{D5268EEF-3918-4099-9F32-E267CFDA3C43}" name="Column1350"/>
    <tableColumn id="1351" xr3:uid="{21F3F8BF-4F56-4DB1-ACF7-915334BCDBD7}" name="Column1351"/>
    <tableColumn id="1352" xr3:uid="{B1FB92C9-5CA0-4C00-8BF5-5586D230FC6F}" name="Column1352"/>
    <tableColumn id="1353" xr3:uid="{FE63D0E1-B257-480B-8B21-7E0044C35FF6}" name="Column1353"/>
    <tableColumn id="1354" xr3:uid="{0F4B55C9-7B4C-4260-9EE5-941EE385301B}" name="Column1354"/>
    <tableColumn id="1355" xr3:uid="{E283FCD3-4107-46BD-A501-E36AD23C4887}" name="Column1355"/>
    <tableColumn id="1356" xr3:uid="{3C177385-8199-4782-ADE2-1159DCEF0053}" name="Column1356"/>
    <tableColumn id="1357" xr3:uid="{0EA3A634-5CA8-47BF-A27D-D3BDD9B0DFBB}" name="Column1357"/>
    <tableColumn id="1358" xr3:uid="{4D624928-E86C-467B-9718-D50476B0D47A}" name="Column1358"/>
    <tableColumn id="1359" xr3:uid="{0E118718-D371-4F17-A035-896639D28AAD}" name="Column1359"/>
    <tableColumn id="1360" xr3:uid="{AD46ED65-5838-4FE7-8967-CC79926FA7C2}" name="Column1360"/>
    <tableColumn id="1361" xr3:uid="{2F23C9B1-21FF-4F6D-B851-74A06BB613DC}" name="Column1361"/>
    <tableColumn id="1362" xr3:uid="{64CF8B16-A40E-4A70-A919-F5F49FE30803}" name="Column1362"/>
    <tableColumn id="1363" xr3:uid="{3F30489B-3306-498C-B579-15E9853C388E}" name="Column1363"/>
    <tableColumn id="1364" xr3:uid="{B552C72D-856B-4265-B0D5-3C1F247F6A84}" name="Column1364"/>
    <tableColumn id="1365" xr3:uid="{4CD59728-A662-458C-812E-E1DE775E3513}" name="Column1365"/>
    <tableColumn id="1366" xr3:uid="{15F0CEF2-2E25-4F8C-9F4F-A78A345AA514}" name="Column1366"/>
    <tableColumn id="1367" xr3:uid="{EFDA47DA-9B50-481A-81D5-EDFC5D406951}" name="Column1367"/>
    <tableColumn id="1368" xr3:uid="{34A748C7-0A96-4203-AF6C-9AC2101649E5}" name="Column1368"/>
    <tableColumn id="1369" xr3:uid="{20C44467-34DE-45D9-9238-2573625D16DC}" name="Column1369"/>
    <tableColumn id="1370" xr3:uid="{B3CB1E34-96CA-4ADB-A3AD-4B342E753109}" name="Column1370"/>
    <tableColumn id="1371" xr3:uid="{DE891EFE-D1C8-401D-8F68-6CE765B40E44}" name="Column1371"/>
    <tableColumn id="1372" xr3:uid="{57FE0D3D-C028-4A82-9E2C-A007F27C44D7}" name="Column1372"/>
    <tableColumn id="1373" xr3:uid="{0D20F498-49C1-4D67-ADA7-D6010EB78493}" name="Column1373"/>
    <tableColumn id="1374" xr3:uid="{E7AFBA2B-9262-4AF8-BA38-EA7FFFE584AD}" name="Column1374"/>
    <tableColumn id="1375" xr3:uid="{CAD9AE0A-878C-48F7-82F5-8079D0E3AC0C}" name="Column1375"/>
    <tableColumn id="1376" xr3:uid="{EE16C74C-8DDF-4EB2-A619-6880679854BC}" name="Column1376"/>
    <tableColumn id="1377" xr3:uid="{3D4191B0-E035-4F89-AD98-5A4A8981EC8E}" name="Column1377"/>
    <tableColumn id="1378" xr3:uid="{B1183B0E-C848-4DAD-AB6A-E18321FE52B1}" name="Column1378"/>
    <tableColumn id="1379" xr3:uid="{D6B6D3B2-205F-494B-BDA9-D9798C4281C9}" name="Column1379"/>
    <tableColumn id="1380" xr3:uid="{72B73073-30F8-419D-997E-B666FC539430}" name="Column1380"/>
    <tableColumn id="1381" xr3:uid="{B8F9BCCC-CBF3-408A-A3F2-3534FE112836}" name="Column1381"/>
    <tableColumn id="1382" xr3:uid="{C782B1EB-960C-4B49-B364-6258CF0A169F}" name="Column1382"/>
    <tableColumn id="1383" xr3:uid="{60478AAA-0DB1-4D56-B14A-2A36AD9E5E4F}" name="Column1383"/>
    <tableColumn id="1384" xr3:uid="{B9BA494A-A883-4476-AE4D-74B2C3F639E5}" name="Column1384"/>
    <tableColumn id="1385" xr3:uid="{2054207A-F01C-4A23-BA5B-A014F1739FB5}" name="Column1385"/>
    <tableColumn id="1386" xr3:uid="{31434A95-5509-4DEE-9962-3643226E5A4C}" name="Column1386"/>
    <tableColumn id="1387" xr3:uid="{47203346-06BB-486E-A76D-088A3F3A4082}" name="Column1387"/>
    <tableColumn id="1388" xr3:uid="{4CE21A19-B1E9-489C-86DC-62C2C2F45595}" name="Column1388"/>
    <tableColumn id="1389" xr3:uid="{550FAAE3-3EFD-4382-8644-AD86E8F84697}" name="Column1389"/>
    <tableColumn id="1390" xr3:uid="{3A668A3A-7529-4B9B-9DDA-4C418145CD79}" name="Column1390"/>
    <tableColumn id="1391" xr3:uid="{18974535-749E-4D1C-B1E6-77B7A86BA62E}" name="Column1391"/>
    <tableColumn id="1392" xr3:uid="{825637F4-BCE6-4DBE-A0CD-43C2B02AD8B1}" name="Column1392"/>
    <tableColumn id="1393" xr3:uid="{10DEEF16-80FE-450D-9513-EA6C8DC68F35}" name="Column1393"/>
    <tableColumn id="1394" xr3:uid="{DD016B3A-B8B5-4146-B5F7-7A077A3B4AEB}" name="Column1394"/>
    <tableColumn id="1395" xr3:uid="{AAF7FE20-2F28-4C71-92FE-B87736AC1194}" name="Column1395"/>
    <tableColumn id="1396" xr3:uid="{A25F1936-9069-4CDF-B99E-03230AECAC83}" name="Column1396"/>
    <tableColumn id="1397" xr3:uid="{AE02A637-6B12-417F-9AB0-D70AFB28C84B}" name="Column1397"/>
    <tableColumn id="1398" xr3:uid="{649D8F20-66BE-4C06-9D66-E1C742A7B2DE}" name="Column1398"/>
    <tableColumn id="1399" xr3:uid="{5B1135D4-2747-47FB-92ED-AC31F9B0F032}" name="Column1399"/>
    <tableColumn id="1400" xr3:uid="{04FBD3EE-3145-4921-9DD2-4CE2149A1A85}" name="Column1400"/>
    <tableColumn id="1401" xr3:uid="{A6CCEB8F-8B0D-4F24-B7E7-2837E4660F74}" name="Column1401"/>
    <tableColumn id="1402" xr3:uid="{AF7A62D5-4FA1-43D2-8F34-F664216CC4E5}" name="Column1402"/>
    <tableColumn id="1403" xr3:uid="{10769C34-7F23-4EEA-B624-FDA3EB703C85}" name="Column1403"/>
    <tableColumn id="1404" xr3:uid="{14C8270D-FCB0-41A5-BDE3-8FD43B00C7C7}" name="Column1404"/>
    <tableColumn id="1405" xr3:uid="{9E539BEB-321F-4B43-9CEA-2BB6DED91910}" name="Column1405"/>
    <tableColumn id="1406" xr3:uid="{83806344-EFED-43DA-A507-24311AACDC5A}" name="Column1406"/>
    <tableColumn id="1407" xr3:uid="{CCCEEDB8-91E5-4B2D-92F2-3BE589346F5F}" name="Column1407"/>
    <tableColumn id="1408" xr3:uid="{453C85CB-8C13-44F3-A26B-DC112CD2F312}" name="Column1408"/>
    <tableColumn id="1409" xr3:uid="{C3896887-FF08-47C4-AEBD-85939FEDB1E2}" name="Column1409"/>
    <tableColumn id="1410" xr3:uid="{063219BD-0D37-4135-8C5D-7425CFABEB1D}" name="Column1410"/>
    <tableColumn id="1411" xr3:uid="{237DA6FD-5734-416F-AE16-927CAD4A707B}" name="Column1411"/>
    <tableColumn id="1412" xr3:uid="{F04DAC31-7C0E-4748-A323-700659B14702}" name="Column1412"/>
    <tableColumn id="1413" xr3:uid="{20C73B99-E505-4B71-98E0-EA2A4D5ACB22}" name="Column1413"/>
    <tableColumn id="1414" xr3:uid="{40E692B6-C706-4356-AB3B-92AD57310A5A}" name="Column1414"/>
    <tableColumn id="1415" xr3:uid="{763C05B1-22A6-4E88-AD50-88F343449C5D}" name="Column1415"/>
    <tableColumn id="1416" xr3:uid="{68699A09-6481-4B58-9CB1-AD67B363FA9C}" name="Column1416"/>
    <tableColumn id="1417" xr3:uid="{5A5739E4-8747-4C3B-9327-060248510011}" name="Column1417"/>
    <tableColumn id="1418" xr3:uid="{9B66D268-4362-492E-8105-6612264B2F85}" name="Column1418"/>
    <tableColumn id="1419" xr3:uid="{0BDC9F92-4B8B-4A55-B74A-35176F9EB038}" name="Column1419"/>
    <tableColumn id="1420" xr3:uid="{F13BCB9A-9579-4E95-A032-6DF1C72F1A25}" name="Column1420"/>
    <tableColumn id="1421" xr3:uid="{7ED60D7A-978D-4834-9318-80835C96B423}" name="Column1421"/>
    <tableColumn id="1422" xr3:uid="{9A4403AE-FA22-4DF8-950D-4271F9DAD209}" name="Column1422"/>
    <tableColumn id="1423" xr3:uid="{D7EF0BA6-FC7B-4160-AC4A-AE33B4BB666F}" name="Column1423"/>
    <tableColumn id="1424" xr3:uid="{863E53F4-7AF0-48E3-B81F-DEF2E698C640}" name="Column1424"/>
    <tableColumn id="1425" xr3:uid="{5B80C257-5968-4F74-B37A-52F2BF1588B3}" name="Column1425"/>
    <tableColumn id="1426" xr3:uid="{5995CA30-3FBE-40DD-8E93-96D7B5217301}" name="Column1426"/>
    <tableColumn id="1427" xr3:uid="{6E5CF4A4-590A-4AC9-850A-2B9317716C8A}" name="Column1427"/>
    <tableColumn id="1428" xr3:uid="{4E0A20BE-22FE-48ED-8D3E-4DD0BD060E17}" name="Column1428"/>
    <tableColumn id="1429" xr3:uid="{ACA7E2F0-1891-4CFF-B578-53CDC07D33A9}" name="Column1429"/>
    <tableColumn id="1430" xr3:uid="{91866493-435B-47C1-B883-250D891DABD2}" name="Column1430"/>
    <tableColumn id="1431" xr3:uid="{0F3621CA-5FF1-4824-BA3D-5CD2814EA957}" name="Column1431"/>
    <tableColumn id="1432" xr3:uid="{CC39FA9F-E946-4F95-A652-D2A89B00879C}" name="Column1432"/>
    <tableColumn id="1433" xr3:uid="{DB5110DC-1E0F-4B99-9A82-BFB587B4487C}" name="Column1433"/>
    <tableColumn id="1434" xr3:uid="{B48C55CA-38F8-4495-98A1-98E3A3ECA6A0}" name="Column1434"/>
    <tableColumn id="1435" xr3:uid="{0C6FF51B-37D1-4B03-A08A-9951435AC46B}" name="Column1435"/>
    <tableColumn id="1436" xr3:uid="{DF38312F-0ECA-48A2-B4BE-7F6094CA3E6B}" name="Column1436"/>
    <tableColumn id="1437" xr3:uid="{C98853D8-AB92-4D50-B8BA-71E87C511858}" name="Column1437"/>
    <tableColumn id="1438" xr3:uid="{D33D0F7B-D7E1-42E8-9CF4-E5475489C4CA}" name="Column1438"/>
    <tableColumn id="1439" xr3:uid="{E0EFA342-BC0A-4E66-BBC3-80737FA80631}" name="Column1439"/>
    <tableColumn id="1440" xr3:uid="{91BC5993-514D-40EC-B3B8-511881189D89}" name="Column1440"/>
    <tableColumn id="1441" xr3:uid="{04338154-5F04-48D4-9C97-2D907A206631}" name="Column1441"/>
    <tableColumn id="1442" xr3:uid="{F6FEED3C-96A9-4147-B1B9-F3B3B5F30690}" name="Column1442"/>
    <tableColumn id="1443" xr3:uid="{30790CD5-5756-4D43-9CCA-DB9FAB2F9C5F}" name="Column1443"/>
    <tableColumn id="1444" xr3:uid="{4C59FAEA-40D0-4E0B-8791-A9397E90CFF1}" name="Column1444"/>
    <tableColumn id="1445" xr3:uid="{8D0FA398-FD9D-4BA0-9BF3-ABC290CE2B53}" name="Column1445"/>
    <tableColumn id="1446" xr3:uid="{238BC873-7F4B-468A-9EBB-1005BFBF280C}" name="Column1446"/>
    <tableColumn id="1447" xr3:uid="{C57AFC7A-6DC3-4CFB-A747-72F2D0F8D684}" name="Column1447"/>
    <tableColumn id="1448" xr3:uid="{51913555-5E2A-41A0-9175-FD7646785739}" name="Column1448"/>
    <tableColumn id="1449" xr3:uid="{E23CBCF0-FD4D-4BAF-B738-755CB4E2FDEC}" name="Column1449"/>
    <tableColumn id="1450" xr3:uid="{0C77977B-52DE-4193-8EDC-24828B2CAF7C}" name="Column1450"/>
    <tableColumn id="1451" xr3:uid="{1B726CFA-6990-47A4-9B27-3CF99AB1D1C1}" name="Column1451"/>
    <tableColumn id="1452" xr3:uid="{4272B8EC-A1CA-4502-ADF3-E5B56D51A2F9}" name="Column1452"/>
    <tableColumn id="1453" xr3:uid="{9E5BD0F1-1230-45A4-BCDE-A9D0BDDA834D}" name="Column1453"/>
    <tableColumn id="1454" xr3:uid="{A6E51B3E-B14D-4250-9D02-8256CE5BA5CE}" name="Column1454"/>
    <tableColumn id="1455" xr3:uid="{FCAF836F-24B8-44CC-911E-AB91EE91A6E7}" name="Column1455"/>
    <tableColumn id="1456" xr3:uid="{4500813D-189B-4971-99E3-6EEB894520AB}" name="Column1456"/>
    <tableColumn id="1457" xr3:uid="{F0899C63-D2FA-4D6C-A798-29DC6BC591D7}" name="Column1457"/>
    <tableColumn id="1458" xr3:uid="{4B34EF28-9F67-466F-9C1A-356D7FA8EF33}" name="Column1458"/>
    <tableColumn id="1459" xr3:uid="{56C71C61-BF43-4FAD-BFD2-0A2E3511500F}" name="Column1459"/>
    <tableColumn id="1460" xr3:uid="{3FE3F2ED-B24D-4EDA-9F3E-F2C124FCC940}" name="Column1460"/>
    <tableColumn id="1461" xr3:uid="{D30C2F4E-D45D-4009-AA0F-2C92B271D4CA}" name="Column1461"/>
    <tableColumn id="1462" xr3:uid="{5F7080C5-3BCE-4223-B4F3-FE3062017833}" name="Column1462"/>
    <tableColumn id="1463" xr3:uid="{3F733674-9DE6-466A-8BEF-44DD2F94DED5}" name="Column1463"/>
    <tableColumn id="1464" xr3:uid="{A9AED28E-5A8E-4083-B33D-E7DBE0CE7E01}" name="Column1464"/>
    <tableColumn id="1465" xr3:uid="{4A918863-C5AD-4829-B756-347290F03461}" name="Column1465"/>
    <tableColumn id="1466" xr3:uid="{6ADFEBBC-F01D-43C6-8903-5E0A30538FBB}" name="Column1466"/>
    <tableColumn id="1467" xr3:uid="{309CB777-FF41-4A27-82BE-039715496872}" name="Column1467"/>
    <tableColumn id="1468" xr3:uid="{E92CFC08-469C-456A-9188-A868EE50A685}" name="Column1468"/>
    <tableColumn id="1469" xr3:uid="{67D6E6C7-3D90-4ACE-BDA4-5BD8E9F1547C}" name="Column1469"/>
    <tableColumn id="1470" xr3:uid="{ACA83356-D8F1-41BD-B9C3-2D9BBE1C51B0}" name="Column1470"/>
    <tableColumn id="1471" xr3:uid="{BAB9D1AF-7E61-44BC-A958-88930BD4CE18}" name="Column1471"/>
    <tableColumn id="1472" xr3:uid="{8D5D2F9E-D676-4979-899A-421C5B5CF8BC}" name="Column1472"/>
    <tableColumn id="1473" xr3:uid="{5D9726EE-8340-4F8C-8EE5-7C675B28031F}" name="Column1473"/>
    <tableColumn id="1474" xr3:uid="{3D2E5C8C-F3E8-4552-BB5A-C5F005FA3198}" name="Column1474"/>
    <tableColumn id="1475" xr3:uid="{C9706197-FDE8-4FA4-B50A-CBF3B1074715}" name="Column1475"/>
    <tableColumn id="1476" xr3:uid="{3E306608-34A6-4DE2-84D9-CE14D4F45AE1}" name="Column1476"/>
    <tableColumn id="1477" xr3:uid="{DAD70F2D-BB11-41D7-A3E9-96C2C5D99CBC}" name="Column1477"/>
    <tableColumn id="1478" xr3:uid="{744564A7-03D1-4C1F-975D-CC963C66E89C}" name="Column1478"/>
    <tableColumn id="1479" xr3:uid="{4E43C491-172C-44DD-AA86-8194E600D0D1}" name="Column1479"/>
    <tableColumn id="1480" xr3:uid="{E6F1615C-301D-4120-9397-D1B5E4C0B914}" name="Column1480"/>
    <tableColumn id="1481" xr3:uid="{3C343AB3-1701-4B1B-94CD-379F568C95DB}" name="Column1481"/>
    <tableColumn id="1482" xr3:uid="{ACB8DEEC-8B13-4713-BD29-2ACA1988902B}" name="Column1482"/>
    <tableColumn id="1483" xr3:uid="{2F813996-0198-4FC7-BCD5-99A30F99597A}" name="Column1483"/>
    <tableColumn id="1484" xr3:uid="{60ADCC11-F38D-4070-A79A-52A99E9BF8DE}" name="Column1484"/>
    <tableColumn id="1485" xr3:uid="{7E75E158-2508-4A17-8748-2F2E6287F79F}" name="Column1485"/>
    <tableColumn id="1486" xr3:uid="{96567613-7853-4B82-B943-C87D93DCD817}" name="Column1486"/>
    <tableColumn id="1487" xr3:uid="{AAE32203-774B-41AA-A95C-74662670207A}" name="Column1487"/>
    <tableColumn id="1488" xr3:uid="{B0D45D19-FA77-4E0D-A800-E07E27488A6F}" name="Column1488"/>
    <tableColumn id="1489" xr3:uid="{D6F8D9E9-CF2A-4127-8622-9B5282B53F5E}" name="Column1489"/>
    <tableColumn id="1490" xr3:uid="{830CD4D2-E8D9-440C-AD07-035A97B737AE}" name="Column1490"/>
    <tableColumn id="1491" xr3:uid="{4513812F-6F33-46C5-9814-F12D3AC85A09}" name="Column1491"/>
    <tableColumn id="1492" xr3:uid="{1ED59FF4-7765-4DC3-882B-61E48A18B89F}" name="Column1492"/>
    <tableColumn id="1493" xr3:uid="{FA86EE8E-A8BA-4053-85A2-8C47F4A12591}" name="Column1493"/>
    <tableColumn id="1494" xr3:uid="{0FED5385-411F-4CFB-83DC-2095B37A2AA5}" name="Column1494"/>
    <tableColumn id="1495" xr3:uid="{5572A43E-A007-4215-9368-D00A8B7A3904}" name="Column1495"/>
    <tableColumn id="1496" xr3:uid="{8DE26F95-7B31-4BA4-852D-E10B5247624E}" name="Column1496"/>
    <tableColumn id="1497" xr3:uid="{E1CD0CCC-49DE-4D54-A967-AE5888AB75AE}" name="Column1497"/>
    <tableColumn id="1498" xr3:uid="{E21F3E28-6700-4839-B13E-5F0BE15C5967}" name="Column1498"/>
    <tableColumn id="1499" xr3:uid="{E94E57CD-F6B1-4E78-82B4-D5EF9C6E1AD3}" name="Column1499"/>
    <tableColumn id="1500" xr3:uid="{F1581248-6E9D-4DA7-863B-2178CB347AA3}" name="Column1500"/>
    <tableColumn id="1501" xr3:uid="{E1A8D493-2C01-4315-9FB0-DAD1B089799A}" name="Column1501"/>
    <tableColumn id="1502" xr3:uid="{F87BBC49-0D36-42AC-A3C3-3D27202B36D6}" name="Column1502"/>
    <tableColumn id="1503" xr3:uid="{064E62D8-7EE4-4EA3-8192-7239363FBE2C}" name="Column1503"/>
    <tableColumn id="1504" xr3:uid="{C1F5B494-22D2-4F92-82D2-D7ECA9D32308}" name="Column1504"/>
    <tableColumn id="1505" xr3:uid="{0E711594-4244-456F-9C99-39799227A9EE}" name="Column1505"/>
    <tableColumn id="1506" xr3:uid="{49DC0991-7780-41AD-B692-51328EEA17EC}" name="Column1506"/>
    <tableColumn id="1507" xr3:uid="{EC427F44-DC1B-49F0-A387-254D8AD7A4BE}" name="Column1507"/>
    <tableColumn id="1508" xr3:uid="{463D5C41-1AF1-4FF6-B37C-453D55077195}" name="Column1508"/>
    <tableColumn id="1509" xr3:uid="{FB137501-8220-4B06-8F80-F1DC0B68A91E}" name="Column1509"/>
    <tableColumn id="1510" xr3:uid="{0B92A9C8-21E8-4975-9051-FB567AF9A0FA}" name="Column1510"/>
    <tableColumn id="1511" xr3:uid="{6D7947B0-D7AC-46DD-A8B5-F8BDC2B2251D}" name="Column1511"/>
    <tableColumn id="1512" xr3:uid="{F2F59247-4254-4911-AAA4-0ED06C834576}" name="Column1512"/>
    <tableColumn id="1513" xr3:uid="{6F296583-F48D-4925-9053-27331A0E39C7}" name="Column1513"/>
    <tableColumn id="1514" xr3:uid="{3F6CC45C-E603-4EA7-BAC4-F9400977636F}" name="Column1514"/>
    <tableColumn id="1515" xr3:uid="{B0E55B4D-C89C-41F6-AF17-BF52E26A22B3}" name="Column1515"/>
    <tableColumn id="1516" xr3:uid="{013C6B7D-5366-4D0C-B58F-B151E3E3057F}" name="Column1516"/>
    <tableColumn id="1517" xr3:uid="{CBD6C18A-A006-4A69-B7BD-67298C902733}" name="Column1517"/>
    <tableColumn id="1518" xr3:uid="{1D97F096-F2C3-49C8-8344-694E0278BA80}" name="Column1518"/>
    <tableColumn id="1519" xr3:uid="{FD8EF142-5168-4FA6-9392-D56261A2D3C4}" name="Column1519"/>
    <tableColumn id="1520" xr3:uid="{B5E7C4FF-FB87-4DEE-A80F-18D37EE8EBBC}" name="Column1520"/>
    <tableColumn id="1521" xr3:uid="{DB1BA7DE-04E8-454E-9C75-733EA877CC59}" name="Column1521"/>
    <tableColumn id="1522" xr3:uid="{0A756505-7CBB-4BEA-B545-A1B355F11EFD}" name="Column1522"/>
    <tableColumn id="1523" xr3:uid="{BA2CD0DE-F61A-4E25-8EC5-6C8679A7B70B}" name="Column1523"/>
    <tableColumn id="1524" xr3:uid="{B4466CD4-6D85-4F5C-BD72-A3D61AB8D5B3}" name="Column1524"/>
    <tableColumn id="1525" xr3:uid="{5B7E8C31-9B91-4563-A983-F17E9E94CB6C}" name="Column1525"/>
    <tableColumn id="1526" xr3:uid="{2A6E322C-23D0-4BA1-819A-8406E190345B}" name="Column1526"/>
    <tableColumn id="1527" xr3:uid="{86595D9B-7F55-4069-8D85-DFAA0E81E10F}" name="Column1527"/>
    <tableColumn id="1528" xr3:uid="{C2496E9D-0F04-42B5-B97C-92EE8529B2F5}" name="Column1528"/>
    <tableColumn id="1529" xr3:uid="{E4D6273E-D56F-43B8-83F1-11C752C040B8}" name="Column1529"/>
    <tableColumn id="1530" xr3:uid="{A936FFB9-01AC-4F6F-9810-17294991EF28}" name="Column1530"/>
    <tableColumn id="1531" xr3:uid="{E342C49A-C4FE-4CCF-9132-D61A77DB40A1}" name="Column1531"/>
    <tableColumn id="1532" xr3:uid="{9B0283E9-F249-4631-B9BD-857721FDCC01}" name="Column1532"/>
    <tableColumn id="1533" xr3:uid="{075E206D-1705-45DD-BF2D-5CC3FC355824}" name="Column1533"/>
    <tableColumn id="1534" xr3:uid="{FD5CE644-33AA-4F9B-87A4-F5D1EA39FFAE}" name="Column1534"/>
    <tableColumn id="1535" xr3:uid="{DAB53B23-62F9-47E2-8142-E1792C9A1028}" name="Column1535"/>
    <tableColumn id="1536" xr3:uid="{72262A92-5D5F-48B9-A260-85E4427C1603}" name="Column1536"/>
    <tableColumn id="1537" xr3:uid="{4554E502-F7A5-41B2-876B-979D10057719}" name="Column1537"/>
    <tableColumn id="1538" xr3:uid="{A67EE0F4-3EF3-41B5-B6FF-C17FD6959BF1}" name="Column1538"/>
    <tableColumn id="1539" xr3:uid="{00173606-2485-44E3-B31B-ED8428699C26}" name="Column1539"/>
    <tableColumn id="1540" xr3:uid="{B9920BE5-7D94-4DB4-A02C-4490F4F3342F}" name="Column1540"/>
    <tableColumn id="1541" xr3:uid="{956CFD7D-664A-48E3-B5F4-DB8ACA4DB406}" name="Column1541"/>
    <tableColumn id="1542" xr3:uid="{1635EA3D-3FE8-497E-A0A0-69F2A3DCBCBD}" name="Column1542"/>
    <tableColumn id="1543" xr3:uid="{9E924927-07F8-4E74-8A6B-B5D77FD4F2B1}" name="Column1543"/>
    <tableColumn id="1544" xr3:uid="{2599B48F-591E-42A5-B0E8-891AA3339972}" name="Column1544"/>
    <tableColumn id="1545" xr3:uid="{49996ED1-185E-4E22-AA26-8B1FDB0851B6}" name="Column1545"/>
    <tableColumn id="1546" xr3:uid="{2E517F4F-6CF0-48CC-96D3-2098C85699F3}" name="Column1546"/>
    <tableColumn id="1547" xr3:uid="{8956BEFD-CF75-4DF4-B846-3C41912C17AE}" name="Column1547"/>
    <tableColumn id="1548" xr3:uid="{AD140B9C-3DF0-4757-B010-652C3D154891}" name="Column1548"/>
    <tableColumn id="1549" xr3:uid="{70A1B9E0-BC40-4458-ABDC-A46BC4CA6B1C}" name="Column1549"/>
    <tableColumn id="1550" xr3:uid="{D506C2F0-DEB7-4B10-9ACF-3E1F80B0F409}" name="Column1550"/>
    <tableColumn id="1551" xr3:uid="{6B460D27-FCE5-45D6-AE6D-D2A69A6518DC}" name="Column1551"/>
    <tableColumn id="1552" xr3:uid="{F36D2762-C6A1-4B10-B0D5-827C3932D16B}" name="Column1552"/>
    <tableColumn id="1553" xr3:uid="{19E9D3F2-A81D-460E-BF7E-874440CF335A}" name="Column1553"/>
    <tableColumn id="1554" xr3:uid="{733E8185-9EC4-41CF-881F-D9AEC4164B11}" name="Column1554"/>
    <tableColumn id="1555" xr3:uid="{0137C98C-F585-4FB4-8B53-B0C8BCDFDA0D}" name="Column1555"/>
    <tableColumn id="1556" xr3:uid="{F001B6BE-B760-47E0-8EB4-B311A7487736}" name="Column1556"/>
    <tableColumn id="1557" xr3:uid="{85E70461-57B4-4237-A919-F06F646CD59A}" name="Column1557"/>
    <tableColumn id="1558" xr3:uid="{2285A33C-0DE1-45C0-9306-E0BDB5D2A08C}" name="Column1558"/>
    <tableColumn id="1559" xr3:uid="{AE3085AC-74D8-4E7A-ADF1-35F091011D08}" name="Column1559"/>
    <tableColumn id="1560" xr3:uid="{A4239D33-8B7B-47F8-A01A-0AB12ECCDDF6}" name="Column1560"/>
    <tableColumn id="1561" xr3:uid="{A37DE80F-7264-4AB4-B732-0D083BBF77F0}" name="Column1561"/>
    <tableColumn id="1562" xr3:uid="{76900478-C4A7-49DF-8A2A-394AB15762FD}" name="Column1562"/>
    <tableColumn id="1563" xr3:uid="{73FEEA7A-B2E2-4FBD-A17D-06E45562FEE1}" name="Column1563"/>
    <tableColumn id="1564" xr3:uid="{8B40019A-02CD-41A7-B3AA-0B351E28C994}" name="Column1564"/>
    <tableColumn id="1565" xr3:uid="{97F213A0-1EED-428D-87C2-E581B104DCC1}" name="Column1565"/>
    <tableColumn id="1566" xr3:uid="{0940D28F-BFD7-4BE1-AE6A-8E2C5F46E8A9}" name="Column1566"/>
    <tableColumn id="1567" xr3:uid="{2D752272-DA1C-4C1D-9EA3-B3F33014FDB9}" name="Column1567"/>
    <tableColumn id="1568" xr3:uid="{F035DB29-90E2-484A-9D5B-29781C2241DE}" name="Column1568"/>
    <tableColumn id="1569" xr3:uid="{64892152-CCF5-4DC4-AB91-A6CB063F9316}" name="Column1569"/>
    <tableColumn id="1570" xr3:uid="{DD53BCF6-AB5A-43A4-9073-8017BF35CA33}" name="Column1570"/>
    <tableColumn id="1571" xr3:uid="{633203A7-0808-42E9-937D-A5565B3D9FAD}" name="Column1571"/>
    <tableColumn id="1572" xr3:uid="{C927B186-B6C6-43EC-A2D9-89575A59BFCF}" name="Column1572"/>
    <tableColumn id="1573" xr3:uid="{8C303447-5160-47F8-8D0C-B6C79FBCF6A8}" name="Column1573"/>
    <tableColumn id="1574" xr3:uid="{F591F234-665D-4831-B9B5-BDC9931F85C9}" name="Column1574"/>
    <tableColumn id="1575" xr3:uid="{25C5E52F-4008-48EA-AE0F-4AD11E559326}" name="Column1575"/>
    <tableColumn id="1576" xr3:uid="{3A8A31CE-55C1-42F1-A9FB-E7D75958D758}" name="Column1576"/>
    <tableColumn id="1577" xr3:uid="{5E84A95A-8BD3-47D3-B6B1-DF53161E0CFC}" name="Column1577"/>
    <tableColumn id="1578" xr3:uid="{7C600A73-6911-46C9-888D-3E00AE7A7E6E}" name="Column1578"/>
    <tableColumn id="1579" xr3:uid="{15238F00-6A39-4C3A-9E06-3BB6732069D4}" name="Column1579"/>
    <tableColumn id="1580" xr3:uid="{BC2442E1-31F1-4F29-A264-FCD4EF2AD5D5}" name="Column1580"/>
    <tableColumn id="1581" xr3:uid="{24BB21CF-0CB2-43A9-ABA7-3C9305C7AA17}" name="Column1581"/>
    <tableColumn id="1582" xr3:uid="{E3537644-DB67-4180-9EC4-72BB3731D9CE}" name="Column1582"/>
    <tableColumn id="1583" xr3:uid="{3D586FE0-BCA7-4FFD-8FD1-E35ED1A921F1}" name="Column1583"/>
    <tableColumn id="1584" xr3:uid="{35258E80-167C-497B-A1D5-E1B7F4B738C0}" name="Column1584"/>
    <tableColumn id="1585" xr3:uid="{6785B385-519C-4832-AC9C-1BC5A76291CC}" name="Column1585"/>
    <tableColumn id="1586" xr3:uid="{9FEAD9F4-B86F-467F-AFF2-DD0C4210950D}" name="Column1586"/>
    <tableColumn id="1587" xr3:uid="{24D262CD-3775-4377-827C-FA6A21B42DCC}" name="Column1587"/>
    <tableColumn id="1588" xr3:uid="{3C282243-5760-48FF-96B3-132181EC5ED3}" name="Column1588"/>
    <tableColumn id="1589" xr3:uid="{28346071-BC71-4DE4-9889-F1240358878F}" name="Column1589"/>
    <tableColumn id="1590" xr3:uid="{08B26CCA-E0F3-4907-A0AC-D0770E775471}" name="Column1590"/>
    <tableColumn id="1591" xr3:uid="{7B218B2C-74EE-4504-A0E5-39EDA9E08C1C}" name="Column1591"/>
    <tableColumn id="1592" xr3:uid="{EBD0C152-B1E0-4F23-BE02-EA3A54A00A1E}" name="Column1592"/>
    <tableColumn id="1593" xr3:uid="{5A06E5BC-6CCF-4867-9768-D2D054546A6A}" name="Column1593"/>
    <tableColumn id="1594" xr3:uid="{FD26CD87-D941-4F44-AC92-EC944E91D04F}" name="Column1594"/>
    <tableColumn id="1595" xr3:uid="{0F10451D-234A-4137-9F7D-46EE93CC6806}" name="Column1595"/>
    <tableColumn id="1596" xr3:uid="{7FA3266E-01E0-4DE1-A5E5-E59BE7A49188}" name="Column1596"/>
    <tableColumn id="1597" xr3:uid="{859E8150-0A8A-498C-9811-9F0E7B3C3E70}" name="Column1597"/>
    <tableColumn id="1598" xr3:uid="{A3EA3052-F8BA-43EC-81CF-284CA349EC06}" name="Column1598"/>
    <tableColumn id="1599" xr3:uid="{5F864380-2D5F-4EED-846C-EC1190A88193}" name="Column1599"/>
    <tableColumn id="1600" xr3:uid="{581B991B-2482-4856-858D-9D3E2073CB82}" name="Column1600"/>
    <tableColumn id="1601" xr3:uid="{DE9AB775-A2E5-4706-BF36-BBBD3EF87B2E}" name="Column1601"/>
    <tableColumn id="1602" xr3:uid="{49160C1E-D168-4695-A52C-B7EB6337D623}" name="Column1602"/>
    <tableColumn id="1603" xr3:uid="{E52721D1-33F4-40B6-AF60-B4C3CCE98F17}" name="Column1603"/>
    <tableColumn id="1604" xr3:uid="{EEB125BC-F4F0-4AA3-9C5C-F54398767BF0}" name="Column1604"/>
    <tableColumn id="1605" xr3:uid="{9DA9209C-A452-45E6-8D84-2B55A776CB20}" name="Column1605"/>
    <tableColumn id="1606" xr3:uid="{534F4E17-752A-4098-AA83-9A4A27B9539C}" name="Column1606"/>
    <tableColumn id="1607" xr3:uid="{6749119C-8F68-4B3F-9E5A-C72E76FA42E2}" name="Column1607"/>
    <tableColumn id="1608" xr3:uid="{073CB679-551E-4F4E-955F-4AC7DD540C8A}" name="Column1608"/>
    <tableColumn id="1609" xr3:uid="{CFA67A62-32D3-4931-BBE7-4BFDC9E791D0}" name="Column1609"/>
    <tableColumn id="1610" xr3:uid="{6CBD4802-5DFC-437C-9D26-E53E44176F43}" name="Column1610"/>
    <tableColumn id="1611" xr3:uid="{D145D9E8-AA2D-4F7E-81AE-3EB88CBF357D}" name="Column1611"/>
    <tableColumn id="1612" xr3:uid="{74D2D26B-C61D-4889-8697-9176A14FC210}" name="Column1612"/>
    <tableColumn id="1613" xr3:uid="{285D9A34-A15B-4B24-BA5B-7A6D0CDEDC83}" name="Column1613"/>
    <tableColumn id="1614" xr3:uid="{BC0B7BF1-43EA-457C-8B42-ED8A26870DFB}" name="Column1614"/>
    <tableColumn id="1615" xr3:uid="{AE72DE9C-D41A-4040-AA6D-EFEE82605471}" name="Column1615"/>
    <tableColumn id="1616" xr3:uid="{F087F0F1-A347-4B2C-AA6D-28A734AE1E0B}" name="Column1616"/>
    <tableColumn id="1617" xr3:uid="{BCC4C404-22E3-4027-9854-D05BC9062684}" name="Column1617"/>
    <tableColumn id="1618" xr3:uid="{2E8334E0-97BC-4768-B6EF-468B00B3FB41}" name="Column1618"/>
    <tableColumn id="1619" xr3:uid="{B2028E0C-5AF8-419F-9A7F-FC5160691F64}" name="Column1619"/>
    <tableColumn id="1620" xr3:uid="{87B344B8-2710-40F1-B8B1-1AB9C4ECDFEE}" name="Column1620"/>
    <tableColumn id="1621" xr3:uid="{B75532AB-1D28-441D-B49C-0569112AB967}" name="Column1621"/>
    <tableColumn id="1622" xr3:uid="{48BAD6E4-62B6-4CB9-927C-71FEBAAF217B}" name="Column1622"/>
    <tableColumn id="1623" xr3:uid="{64BEFE47-BE34-49FF-BF66-9C6FBD28982A}" name="Column1623"/>
    <tableColumn id="1624" xr3:uid="{BD3C7D1E-7159-42EC-91AB-FF89C423C7B8}" name="Column1624"/>
    <tableColumn id="1625" xr3:uid="{DD2A1DDE-1045-4B1E-8C01-8F099E9CE3A3}" name="Column1625"/>
    <tableColumn id="1626" xr3:uid="{82F9E3E1-D8A6-4DCC-817B-ABAE36D7C8E6}" name="Column1626"/>
    <tableColumn id="1627" xr3:uid="{B4BCF842-1C65-42F8-A5F9-242674BB5516}" name="Column1627"/>
    <tableColumn id="1628" xr3:uid="{5DFBF5DB-8683-4FE2-9591-7C7CC209D501}" name="Column1628"/>
    <tableColumn id="1629" xr3:uid="{308A44EC-D475-4D7A-AFA7-D2F97D50AAA9}" name="Column1629"/>
    <tableColumn id="1630" xr3:uid="{B457407E-44F5-4A91-B3A8-4A777F02610C}" name="Column1630"/>
    <tableColumn id="1631" xr3:uid="{490C0B2A-FBFE-4CA4-8B39-50F5C7F8E11E}" name="Column1631"/>
    <tableColumn id="1632" xr3:uid="{F251C89A-DC3B-4455-A65A-B1E9BFE376C9}" name="Column1632"/>
    <tableColumn id="1633" xr3:uid="{4DF12042-9581-41B1-A512-B30F14E6694E}" name="Column1633"/>
    <tableColumn id="1634" xr3:uid="{66E7A161-B911-4059-A29C-C999763D1EDC}" name="Column1634"/>
    <tableColumn id="1635" xr3:uid="{177A91E2-7D04-41CA-AE22-34FAAC05E2F1}" name="Column1635"/>
    <tableColumn id="1636" xr3:uid="{C404D13C-ADAC-426C-AF0C-9016BED9799B}" name="Column1636"/>
    <tableColumn id="1637" xr3:uid="{B94F9E38-F9F1-4646-B438-CC964030B826}" name="Column1637"/>
    <tableColumn id="1638" xr3:uid="{2E4C974C-7C69-4B98-856C-8E195188C981}" name="Column1638"/>
    <tableColumn id="1639" xr3:uid="{47604FDF-F383-42EC-A98B-72F098279B2B}" name="Column1639"/>
    <tableColumn id="1640" xr3:uid="{69BAE735-9EF6-44F9-872E-3F70D7D22170}" name="Column1640"/>
    <tableColumn id="1641" xr3:uid="{BA19F5AB-196E-4937-873C-F8C6D5F58B80}" name="Column1641"/>
    <tableColumn id="1642" xr3:uid="{507FA648-F9C2-4BAA-A26C-29D6166569DD}" name="Column1642"/>
    <tableColumn id="1643" xr3:uid="{FB45847A-02DD-4643-BAD2-A32A83336173}" name="Column1643"/>
    <tableColumn id="1644" xr3:uid="{452D0FD2-E0ED-4D27-A89B-3CAF63F6F064}" name="Column1644"/>
    <tableColumn id="1645" xr3:uid="{42886F67-7D12-4983-89FA-57A2B18DAFC4}" name="Column1645"/>
    <tableColumn id="1646" xr3:uid="{EF453635-DF0E-457C-A15B-EE00039A6221}" name="Column1646"/>
    <tableColumn id="1647" xr3:uid="{B72DBBAB-9088-4067-8D4F-CAAF834F6C9E}" name="Column1647"/>
    <tableColumn id="1648" xr3:uid="{7A507712-9DFD-4912-BCDB-3DE58AB48BBF}" name="Column1648"/>
    <tableColumn id="1649" xr3:uid="{DB1C0F31-233F-4063-A586-15DF0A35DDF9}" name="Column1649"/>
    <tableColumn id="1650" xr3:uid="{44E22D38-A344-42F4-8F57-316624C8F6BE}" name="Column1650"/>
    <tableColumn id="1651" xr3:uid="{E6C44E1F-BB78-40EB-91EE-385F682822D6}" name="Column1651"/>
    <tableColumn id="1652" xr3:uid="{B691CD4F-3E14-4AAF-AB9A-8ADD6415F12D}" name="Column1652"/>
    <tableColumn id="1653" xr3:uid="{760CAD72-4B84-4138-8B50-85F7B7BB2A9A}" name="Column1653"/>
    <tableColumn id="1654" xr3:uid="{40A42E81-8FED-476D-A5DE-89DB5C08BC6D}" name="Column1654"/>
    <tableColumn id="1655" xr3:uid="{5704F725-E4A3-43C5-B49E-8CF2F55A375B}" name="Column1655"/>
    <tableColumn id="1656" xr3:uid="{8B26E72F-E818-4AB4-982D-D3EA3DA19E84}" name="Column1656"/>
    <tableColumn id="1657" xr3:uid="{4282B282-A9E0-4479-8D69-D84DD852013B}" name="Column1657"/>
    <tableColumn id="1658" xr3:uid="{9941594B-B7F6-472E-8C39-4C66535FE4E9}" name="Column1658"/>
    <tableColumn id="1659" xr3:uid="{681ED159-1506-4D96-A2CD-A89B391E18AF}" name="Column1659"/>
    <tableColumn id="1660" xr3:uid="{DEC308A6-F31B-4459-833B-98AA7FE8BD74}" name="Column1660"/>
    <tableColumn id="1661" xr3:uid="{20B2326D-4148-44DE-81C3-E08B7411C41D}" name="Column1661"/>
    <tableColumn id="1662" xr3:uid="{6E4A4FD4-A5B7-4DFC-9B2B-4948D846020C}" name="Column1662"/>
    <tableColumn id="1663" xr3:uid="{FC6C9AC5-0C9C-4D2E-8E26-74537E596ED7}" name="Column1663"/>
    <tableColumn id="1664" xr3:uid="{312C9AA6-A5CC-412E-AE7B-7D88F030B864}" name="Column1664"/>
    <tableColumn id="1665" xr3:uid="{1C2CBF0A-822F-41A2-A757-CA8BFDF3A477}" name="Column1665"/>
    <tableColumn id="1666" xr3:uid="{A2E2F733-EE80-4F68-8B76-AC748E46E500}" name="Column1666"/>
    <tableColumn id="1667" xr3:uid="{FF2A2F2F-2666-43C9-AA26-A423C7E8DE06}" name="Column1667"/>
    <tableColumn id="1668" xr3:uid="{98B6EB63-1B8C-4F67-B036-12B698084CC0}" name="Column1668"/>
    <tableColumn id="1669" xr3:uid="{FAA10A44-26BC-410D-AE3B-100695491F66}" name="Column1669"/>
    <tableColumn id="1670" xr3:uid="{E0CEE24F-BC06-4154-9DDD-132579F9D694}" name="Column1670"/>
    <tableColumn id="1671" xr3:uid="{7564F5C1-3674-4FE7-AC23-D7C779203F2C}" name="Column1671"/>
    <tableColumn id="1672" xr3:uid="{90840271-7E38-4833-B07F-274692E41B2C}" name="Column1672"/>
    <tableColumn id="1673" xr3:uid="{B615A69D-5A71-49F1-80C4-DE71FDA08E84}" name="Column1673"/>
    <tableColumn id="1674" xr3:uid="{9A819CB0-905E-4CD3-AB8D-6C4A7E985623}" name="Column1674"/>
    <tableColumn id="1675" xr3:uid="{4CBFF231-7708-464A-B446-058EC8FB8C14}" name="Column1675"/>
    <tableColumn id="1676" xr3:uid="{031894BB-29FC-4D3D-9B8D-B0935D7F9F68}" name="Column1676"/>
    <tableColumn id="1677" xr3:uid="{9D5A1528-E897-46B6-863D-01C7F7DF38A8}" name="Column1677"/>
    <tableColumn id="1678" xr3:uid="{52498880-5F51-4330-B807-ADE7CF2AEF7E}" name="Column1678"/>
    <tableColumn id="1679" xr3:uid="{46DF30C0-D611-4200-8681-3214A548D9BD}" name="Column1679"/>
    <tableColumn id="1680" xr3:uid="{47A2ECDE-5C9F-4859-A432-C4F1CEE3E3CA}" name="Column1680"/>
    <tableColumn id="1681" xr3:uid="{1BBFD7D3-7F01-446B-A822-423DA74D5828}" name="Column1681"/>
    <tableColumn id="1682" xr3:uid="{34C228A5-67CA-45CF-AFEE-63BB39793D90}" name="Column1682"/>
    <tableColumn id="1683" xr3:uid="{7DE84190-797C-4E48-BE9C-0BDCE2E48FA9}" name="Column1683"/>
    <tableColumn id="1684" xr3:uid="{C46C0174-88DD-4147-B88A-FA2452C360C7}" name="Column1684"/>
    <tableColumn id="1685" xr3:uid="{7BEEE016-D803-455F-9484-6445123B0937}" name="Column1685"/>
    <tableColumn id="1686" xr3:uid="{2B7B6923-0C8B-4231-B5BA-2B41BB5F115C}" name="Column1686"/>
    <tableColumn id="1687" xr3:uid="{901B3310-6743-42C2-8DBF-E53676C86FB5}" name="Column1687"/>
    <tableColumn id="1688" xr3:uid="{2EAB374F-B1FC-4158-977C-712D689AEECC}" name="Column1688"/>
    <tableColumn id="1689" xr3:uid="{A3726104-C519-4291-9EFF-3549E83AF13E}" name="Column1689"/>
    <tableColumn id="1690" xr3:uid="{109CA828-F7CD-4918-80CF-7F0076FB7722}" name="Column1690"/>
    <tableColumn id="1691" xr3:uid="{67CD4DBD-26C5-4D70-B768-F17653D777CB}" name="Column1691"/>
    <tableColumn id="1692" xr3:uid="{81AF56AA-EC28-4959-8ADF-B812DD3DC205}" name="Column1692"/>
    <tableColumn id="1693" xr3:uid="{9695D5F4-0552-4BA7-9DA8-96B480C7A312}" name="Column1693"/>
    <tableColumn id="1694" xr3:uid="{AB1A1F41-37AF-4338-AD88-59FB5C9F4C74}" name="Column1694"/>
    <tableColumn id="1695" xr3:uid="{2F65A048-5A1A-4956-936D-C4939BE2EDE1}" name="Column1695"/>
    <tableColumn id="1696" xr3:uid="{55837F45-B20F-41B8-81DB-EFB0460AB93C}" name="Column1696"/>
    <tableColumn id="1697" xr3:uid="{D23D1CBE-5C77-44F1-94D4-F5E5DAF854BF}" name="Column1697"/>
    <tableColumn id="1698" xr3:uid="{459F6D28-28FE-4926-AF43-E3F8128DDE91}" name="Column1698"/>
    <tableColumn id="1699" xr3:uid="{15E80344-014F-43EE-89DD-E6744664D512}" name="Column1699"/>
    <tableColumn id="1700" xr3:uid="{E52CF968-1E4A-4B03-85AA-F3C601B72597}" name="Column1700"/>
    <tableColumn id="1701" xr3:uid="{44FC1421-0084-45D3-84E9-A967A247428F}" name="Column1701"/>
    <tableColumn id="1702" xr3:uid="{4D3B7E28-2315-49B2-B1AB-4FFE30F9F697}" name="Column1702"/>
    <tableColumn id="1703" xr3:uid="{E229452B-20D5-41F1-AA47-6A1E3F013748}" name="Column1703"/>
    <tableColumn id="1704" xr3:uid="{ACEBAD29-8566-4E8B-A336-5A5878A5F51A}" name="Column1704"/>
    <tableColumn id="1705" xr3:uid="{5F0C5482-360B-499F-AFFA-552C229A9DA6}" name="Column1705"/>
    <tableColumn id="1706" xr3:uid="{B3DDE8B4-32ED-4D37-B346-98DFFAC29517}" name="Column1706"/>
    <tableColumn id="1707" xr3:uid="{83048861-0A7D-42F7-BDDD-CA7FD015DD39}" name="Column1707"/>
    <tableColumn id="1708" xr3:uid="{B1C7ABE3-61C0-47CD-AEA5-0DE77EA2662D}" name="Column1708"/>
    <tableColumn id="1709" xr3:uid="{B374A36F-B02D-458E-A763-AEAF947D255D}" name="Column1709"/>
    <tableColumn id="1710" xr3:uid="{36BE7235-8546-4875-957D-224712ACFA0C}" name="Column1710"/>
    <tableColumn id="1711" xr3:uid="{57114088-E872-4514-9163-A8ED8D8A12FB}" name="Column1711"/>
    <tableColumn id="1712" xr3:uid="{B5D6D3FB-4499-4A97-BA77-C1E2C59257A2}" name="Column1712"/>
    <tableColumn id="1713" xr3:uid="{D6385BDB-BD59-417B-9F71-2565031D536C}" name="Column1713"/>
    <tableColumn id="1714" xr3:uid="{E70E0B34-1198-419F-BCC9-5B92ABB3A2FC}" name="Column1714"/>
    <tableColumn id="1715" xr3:uid="{BD4FBA7B-F6AE-4878-93C2-1DC95BAE9274}" name="Column1715"/>
    <tableColumn id="1716" xr3:uid="{7C4CEAA7-0195-4588-8B8A-595F0FDCC7E7}" name="Column1716"/>
    <tableColumn id="1717" xr3:uid="{38ECEACC-F0C3-474E-BD35-F972023498E3}" name="Column1717"/>
    <tableColumn id="1718" xr3:uid="{4A81F2E0-9638-4486-83D8-DD17B2DF4AF2}" name="Column1718"/>
    <tableColumn id="1719" xr3:uid="{E1488F20-0BA2-40B1-AA7D-3D7CCDFED500}" name="Column1719"/>
    <tableColumn id="1720" xr3:uid="{702CF82F-4F14-4F22-AFEB-0AB4554F9564}" name="Column1720"/>
    <tableColumn id="1721" xr3:uid="{4346EB29-38C1-419C-B0E9-B814A8687D35}" name="Column1721"/>
    <tableColumn id="1722" xr3:uid="{20F34490-FAF5-414D-BB60-3549E084FB93}" name="Column1722"/>
    <tableColumn id="1723" xr3:uid="{4EEF255E-2C0B-4A56-9483-CFB3218FCF8B}" name="Column1723"/>
    <tableColumn id="1724" xr3:uid="{E38622BC-079B-4D07-AC7B-D7192188381F}" name="Column1724"/>
    <tableColumn id="1725" xr3:uid="{6AC992AD-E0F7-446C-87B6-706E4D2AD118}" name="Column1725"/>
    <tableColumn id="1726" xr3:uid="{854CC58C-FB5B-4391-BC18-A4A92AE74303}" name="Column1726"/>
    <tableColumn id="1727" xr3:uid="{E8C6B969-E418-4349-A077-6665D73B7868}" name="Column1727"/>
    <tableColumn id="1728" xr3:uid="{D24AC150-ADDA-4DDA-8F7A-FDC4029C7855}" name="Column1728"/>
    <tableColumn id="1729" xr3:uid="{CB469499-9EA0-44F7-8955-F5D12E4C3EBC}" name="Column1729"/>
    <tableColumn id="1730" xr3:uid="{1F9B79D9-6658-4CCB-B655-1CD05EB69BF9}" name="Column1730"/>
    <tableColumn id="1731" xr3:uid="{15804DBD-28ED-4C03-AA7D-CFA244FB8FF5}" name="Column1731"/>
    <tableColumn id="1732" xr3:uid="{C7D1AC8E-BD71-409F-9546-178F9722835F}" name="Column1732"/>
    <tableColumn id="1733" xr3:uid="{58B9C071-28F3-420F-B6DA-8EB49570C07E}" name="Column1733"/>
    <tableColumn id="1734" xr3:uid="{DE07F430-3000-4AE3-856C-B553126B117E}" name="Column1734"/>
    <tableColumn id="1735" xr3:uid="{8EEB6C95-6845-4972-8FFA-03249DDECEA2}" name="Column1735"/>
    <tableColumn id="1736" xr3:uid="{E8153CAE-2C6E-41E5-856A-5975A49225E8}" name="Column1736"/>
    <tableColumn id="1737" xr3:uid="{6DEECD1A-7FCE-4793-BC80-A733290D2718}" name="Column1737"/>
    <tableColumn id="1738" xr3:uid="{A499F0B1-1EFE-496E-ACC6-8B514B962121}" name="Column1738"/>
    <tableColumn id="1739" xr3:uid="{131B3DE1-99EC-4636-A82B-3B3EAC17EDD3}" name="Column1739"/>
    <tableColumn id="1740" xr3:uid="{0501FCEF-415A-468A-8443-F640513B5AC0}" name="Column1740"/>
    <tableColumn id="1741" xr3:uid="{56BC824E-1AC1-43B5-BA07-96219F0B8291}" name="Column1741"/>
    <tableColumn id="1742" xr3:uid="{4DCDEE87-BEFE-47EC-B420-5EEBEC9591C7}" name="Column1742"/>
    <tableColumn id="1743" xr3:uid="{85AB5864-7F4F-4CE1-883F-47AD4033681B}" name="Column1743"/>
    <tableColumn id="1744" xr3:uid="{6153CEC1-D01B-4EA0-ACF6-7B56038DB293}" name="Column1744"/>
    <tableColumn id="1745" xr3:uid="{2E9D7B9F-7782-4895-B30D-56EE78D05514}" name="Column1745"/>
    <tableColumn id="1746" xr3:uid="{6279BE0E-1F2D-4EC4-BDDE-F05DA16832E4}" name="Column1746"/>
    <tableColumn id="1747" xr3:uid="{3DA8E2B5-BB08-44E3-9A9E-78F4FFC570B3}" name="Column1747"/>
    <tableColumn id="1748" xr3:uid="{CD0073A9-B250-436F-B756-D805C9200985}" name="Column1748"/>
    <tableColumn id="1749" xr3:uid="{ADFF1CD7-5CE4-49D7-8105-10E83CCA0BC9}" name="Column1749"/>
    <tableColumn id="1750" xr3:uid="{DEAB0BB0-9C39-40BC-9247-4E0D1FC12836}" name="Column1750"/>
    <tableColumn id="1751" xr3:uid="{D1B2CD15-179A-4EF8-AC88-0DC63DA11D1E}" name="Column1751"/>
    <tableColumn id="1752" xr3:uid="{3EE109D1-EDBA-44F1-A5B4-759FE0B51030}" name="Column1752"/>
    <tableColumn id="1753" xr3:uid="{B619D49C-1C7C-4BC5-B272-1E43AD700EF2}" name="Column1753"/>
    <tableColumn id="1754" xr3:uid="{867A4221-6770-403D-8C5F-21AA9D948FBE}" name="Column1754"/>
    <tableColumn id="1755" xr3:uid="{77A23995-1F9E-4284-8097-3C989C4F1826}" name="Column1755"/>
    <tableColumn id="1756" xr3:uid="{A613D83E-0106-4091-BC21-C9A141BE7DE9}" name="Column1756"/>
    <tableColumn id="1757" xr3:uid="{59750495-BF8F-486C-B7D0-AE4A80DD0F1D}" name="Column1757"/>
    <tableColumn id="1758" xr3:uid="{64C92B03-B265-4887-840A-3CEBCE50846B}" name="Column1758"/>
    <tableColumn id="1759" xr3:uid="{9838E24A-82B3-4427-9920-FB64FFC819EA}" name="Column1759"/>
    <tableColumn id="1760" xr3:uid="{65EFA03F-B7D5-4F4D-A414-2198F6F56792}" name="Column1760"/>
    <tableColumn id="1761" xr3:uid="{6C4EBA5E-B842-4FF3-A9EB-59B09732FE6C}" name="Column1761"/>
    <tableColumn id="1762" xr3:uid="{B186B4E0-78D8-4CC5-A24B-3874604CA760}" name="Column1762"/>
    <tableColumn id="1763" xr3:uid="{8EB7B655-B8D4-4B5A-A43A-42CA0C720B36}" name="Column1763"/>
    <tableColumn id="1764" xr3:uid="{A7A21DA2-DBE7-4CA9-9D28-C763CD5E5CC3}" name="Column1764"/>
    <tableColumn id="1765" xr3:uid="{D99775CA-91D5-43FE-AE0C-C360F72164A5}" name="Column1765"/>
    <tableColumn id="1766" xr3:uid="{35B490DD-0889-458A-874A-9CC80297138C}" name="Column1766"/>
    <tableColumn id="1767" xr3:uid="{96CFB205-1BC0-4D9B-8F71-B09331413AC8}" name="Column1767"/>
    <tableColumn id="1768" xr3:uid="{48870211-067D-4B55-8170-54B738103C6D}" name="Column1768"/>
    <tableColumn id="1769" xr3:uid="{0360EEA7-8C14-49F1-A5C3-139F0EEBF26D}" name="Column1769"/>
    <tableColumn id="1770" xr3:uid="{AB71BF60-5775-4149-8000-637ABFD1FCD3}" name="Column1770"/>
    <tableColumn id="1771" xr3:uid="{CB797E80-CFEB-4E12-91FB-6069BA332C2F}" name="Column1771"/>
    <tableColumn id="1772" xr3:uid="{F8F58B17-B3E9-4588-89F3-3F6070CECA7E}" name="Column1772"/>
    <tableColumn id="1773" xr3:uid="{DF3AAA66-1871-437B-B40C-B66363ED64B6}" name="Column1773"/>
    <tableColumn id="1774" xr3:uid="{6FD4DFC3-BCFB-426D-8C74-5F9B8A8F2992}" name="Column1774"/>
    <tableColumn id="1775" xr3:uid="{4E0DD0A8-755A-4D85-B654-CB20CE92110B}" name="Column1775"/>
    <tableColumn id="1776" xr3:uid="{44111C9E-5A0B-4D3E-A1C9-C0E7953B1121}" name="Column1776"/>
    <tableColumn id="1777" xr3:uid="{BEBB29AC-BD8D-40BF-A481-EA4884565DE4}" name="Column1777"/>
    <tableColumn id="1778" xr3:uid="{5A39D229-A4BF-475B-B9D1-67824B0E6861}" name="Column1778"/>
    <tableColumn id="1779" xr3:uid="{27151BF1-1A2C-48AB-BA39-F2640965AA3D}" name="Column1779"/>
    <tableColumn id="1780" xr3:uid="{AC2255F7-2763-47EE-88F5-4E205C36AE3B}" name="Column1780"/>
    <tableColumn id="1781" xr3:uid="{577A246D-FAD8-498A-AA9E-F06B8DAF22A5}" name="Column1781"/>
    <tableColumn id="1782" xr3:uid="{C9433AE1-AF1D-4D2C-87F8-385D771B8A1D}" name="Column1782"/>
    <tableColumn id="1783" xr3:uid="{1041BB98-E9DB-405F-AD3F-3D37ACDD0485}" name="Column1783"/>
    <tableColumn id="1784" xr3:uid="{783B79AC-337B-4A37-8056-0A310398EABA}" name="Column1784"/>
    <tableColumn id="1785" xr3:uid="{75A382DF-4715-4A13-BA91-97768836334F}" name="Column1785"/>
    <tableColumn id="1786" xr3:uid="{0274D090-33C9-4D9E-B328-532E38A48E1A}" name="Column1786"/>
    <tableColumn id="1787" xr3:uid="{FDCAE94E-02F9-4943-9981-6D8112CEF700}" name="Column1787"/>
    <tableColumn id="1788" xr3:uid="{FDD69C47-2C8F-48BB-B405-52C2FF428F90}" name="Column1788"/>
    <tableColumn id="1789" xr3:uid="{26DE5E12-14A3-45F0-BB37-04F9A61CE314}" name="Column1789"/>
    <tableColumn id="1790" xr3:uid="{32BEFE92-82AF-4C9F-8A7C-6B79834B9310}" name="Column1790"/>
    <tableColumn id="1791" xr3:uid="{11DBCA0D-2C11-4094-94EE-ACCDEB4E7DB4}" name="Column1791"/>
    <tableColumn id="1792" xr3:uid="{DA24EAC6-7312-4FFC-A776-270DF591A769}" name="Column1792"/>
    <tableColumn id="1793" xr3:uid="{22287815-F2AD-4C1A-BE13-04DDA9F4FAC7}" name="Column1793"/>
    <tableColumn id="1794" xr3:uid="{6F62F8E5-D5D5-42F2-B420-84C713DA27F7}" name="Column1794"/>
    <tableColumn id="1795" xr3:uid="{FE614CF9-F583-47FC-85B4-42A8D2D4A56D}" name="Column1795"/>
    <tableColumn id="1796" xr3:uid="{BAA022D7-656A-46A8-A90C-6DCA6766D253}" name="Column1796"/>
    <tableColumn id="1797" xr3:uid="{178D1406-6BFE-44BD-9D95-AFB3517B6C34}" name="Column1797"/>
    <tableColumn id="1798" xr3:uid="{6952A5C0-A55F-4038-8EE3-667BCD359645}" name="Column1798"/>
    <tableColumn id="1799" xr3:uid="{29063F21-AA80-47B0-8F98-25D9330309A3}" name="Column1799"/>
    <tableColumn id="1800" xr3:uid="{47A23D30-A20A-47D5-88B7-B3EE537D3587}" name="Column1800"/>
    <tableColumn id="1801" xr3:uid="{2DBBB4F6-BC90-4DB4-A955-197FAE5CE425}" name="Column1801"/>
    <tableColumn id="1802" xr3:uid="{D63766F1-1F8E-4E9D-97B7-00B7CF48F16E}" name="Column1802"/>
    <tableColumn id="1803" xr3:uid="{52EE135A-FBE1-429A-89FE-A7CC004D426F}" name="Column1803"/>
    <tableColumn id="1804" xr3:uid="{195A4414-3205-4859-AE77-E15203004DBF}" name="Column1804"/>
    <tableColumn id="1805" xr3:uid="{36DCD607-F065-4D4B-83C2-8BC5E6083FB7}" name="Column1805"/>
    <tableColumn id="1806" xr3:uid="{2027309C-4014-4640-9E21-A9E3DA6FEA3B}" name="Column1806"/>
    <tableColumn id="1807" xr3:uid="{591DF3B7-7E5E-4B09-B179-320EA252A251}" name="Column1807"/>
    <tableColumn id="1808" xr3:uid="{24256FB9-6428-441F-91F1-AE1C8709FC4D}" name="Column1808"/>
    <tableColumn id="1809" xr3:uid="{D09ACE14-7F01-4771-A00D-5BC0403095E0}" name="Column1809"/>
    <tableColumn id="1810" xr3:uid="{234C245E-007A-4BC3-B0AE-734EB03CEFF6}" name="Column1810"/>
    <tableColumn id="1811" xr3:uid="{3D122B48-C3D3-44C0-9218-50BDA91107FD}" name="Column1811"/>
    <tableColumn id="1812" xr3:uid="{98A63EBC-D4EB-4208-896A-C74A6E9C8B6D}" name="Column1812"/>
    <tableColumn id="1813" xr3:uid="{61492021-A93E-4383-ADAA-62708CFFF7FF}" name="Column1813"/>
    <tableColumn id="1814" xr3:uid="{0A38D8C0-8190-4F6C-8977-A9C932D6C70F}" name="Column1814"/>
    <tableColumn id="1815" xr3:uid="{79D4E3A8-56AC-4075-9FA3-94FB83DA9BBC}" name="Column1815"/>
    <tableColumn id="1816" xr3:uid="{87BCD23B-B30C-40BD-AEB7-386A91435CD8}" name="Column1816"/>
    <tableColumn id="1817" xr3:uid="{7B9BC379-C1A8-462A-92D8-D88B6D3A8AA0}" name="Column1817"/>
    <tableColumn id="1818" xr3:uid="{79011CBE-E73A-452F-B2CE-03229D30013B}" name="Column1818"/>
    <tableColumn id="1819" xr3:uid="{C92607C0-0357-45E3-ABA0-4FFFA9565345}" name="Column1819"/>
    <tableColumn id="1820" xr3:uid="{D009B1BC-23B0-4481-9632-D79490FDF6A8}" name="Column1820"/>
    <tableColumn id="1821" xr3:uid="{983D34DF-A320-4A87-986E-EE14624459E3}" name="Column1821"/>
    <tableColumn id="1822" xr3:uid="{C2798D17-A72E-4E0A-A1F7-572D97A1B81A}" name="Column1822"/>
    <tableColumn id="1823" xr3:uid="{DFEF25D1-D42E-4968-86A5-E14F0D37AD65}" name="Column1823"/>
    <tableColumn id="1824" xr3:uid="{59B6DCAC-96BC-4A84-8DC1-92FAA634AC6D}" name="Column1824"/>
    <tableColumn id="1825" xr3:uid="{6B8C698E-C289-4750-9036-3E3B76312C45}" name="Column1825"/>
    <tableColumn id="1826" xr3:uid="{AC911DB1-017F-466F-89D4-0FE055BC7F9F}" name="Column1826"/>
    <tableColumn id="1827" xr3:uid="{B3686718-4B82-445B-8BCC-5B255326536C}" name="Column1827"/>
    <tableColumn id="1828" xr3:uid="{217DCB16-7367-4181-851E-AF6B8320FE4C}" name="Column1828"/>
    <tableColumn id="1829" xr3:uid="{4765D3CF-67B0-49D0-B3C7-49FD10BB9014}" name="Column1829"/>
    <tableColumn id="1830" xr3:uid="{BA3B6D16-C22D-4333-91F5-B599307B3DB7}" name="Column1830"/>
    <tableColumn id="1831" xr3:uid="{042C2E7F-F8A1-41CA-91DF-18C5F2407D65}" name="Column1831"/>
    <tableColumn id="1832" xr3:uid="{58F04D6C-0969-4378-AC1E-85879371F7F4}" name="Column1832"/>
    <tableColumn id="1833" xr3:uid="{8430B888-7B48-4445-ABB2-5529D372AFE2}" name="Column1833"/>
    <tableColumn id="1834" xr3:uid="{33B5A9B9-F729-4C1A-9389-1115B14F471A}" name="Column1834"/>
    <tableColumn id="1835" xr3:uid="{F8BF31D7-5025-458B-A543-B89244866525}" name="Column1835"/>
    <tableColumn id="1836" xr3:uid="{D47FED20-C91D-459D-9DD8-DA99C76330B0}" name="Column1836"/>
    <tableColumn id="1837" xr3:uid="{08FD4F32-2E50-43E7-9969-753EFDF27728}" name="Column1837"/>
    <tableColumn id="1838" xr3:uid="{DDFCE5B8-C9BF-40E4-A177-16393E82EDBD}" name="Column1838"/>
    <tableColumn id="1839" xr3:uid="{D268475B-887B-4D98-A71C-66323B91841E}" name="Column1839"/>
    <tableColumn id="1840" xr3:uid="{A77756E0-7C79-437B-870C-A9CA94718FBE}" name="Column1840"/>
    <tableColumn id="1841" xr3:uid="{4FC25968-9099-43D9-A21C-198DA39DDAC9}" name="Column1841"/>
    <tableColumn id="1842" xr3:uid="{837DF252-420E-44F9-8AF3-0C495A6468A2}" name="Column1842"/>
    <tableColumn id="1843" xr3:uid="{848691DF-13CE-4432-8DFE-A61157EB64DC}" name="Column1843"/>
    <tableColumn id="1844" xr3:uid="{56467C2A-280E-4EA9-B25E-44EFE55FE751}" name="Column1844"/>
    <tableColumn id="1845" xr3:uid="{01FB51A7-EE55-4EC2-9D6F-97BC16A72638}" name="Column1845"/>
    <tableColumn id="1846" xr3:uid="{92CBADAA-182E-4BBA-B0D9-B649AB9DC9E1}" name="Column1846"/>
    <tableColumn id="1847" xr3:uid="{8AC2E89F-E5E8-4785-A102-C6D541B03BE7}" name="Column1847"/>
    <tableColumn id="1848" xr3:uid="{98D550ED-9FDE-4378-8B4C-123A82730F00}" name="Column1848"/>
    <tableColumn id="1849" xr3:uid="{37D2C9B8-3EE2-446E-B746-1F4745F76C58}" name="Column1849"/>
    <tableColumn id="1850" xr3:uid="{32D94559-6BAF-442D-8603-7520ACF2CB64}" name="Column1850"/>
    <tableColumn id="1851" xr3:uid="{AFBA9200-7BB0-4D5B-A9DC-B4DC8D0052FC}" name="Column1851"/>
    <tableColumn id="1852" xr3:uid="{36B810D3-7553-4AE1-A41A-FC4C6F07224D}" name="Column1852"/>
    <tableColumn id="1853" xr3:uid="{3201D4A6-3610-46EE-98A2-EB6268622128}" name="Column1853"/>
    <tableColumn id="1854" xr3:uid="{7450B0F9-5A31-4E81-9263-7D7C3A1C9EF6}" name="Column1854"/>
    <tableColumn id="1855" xr3:uid="{E41EDBCC-D547-4D8C-8F52-13AEA3242A41}" name="Column1855"/>
    <tableColumn id="1856" xr3:uid="{7D4DCE9D-8F8B-4DF0-8720-DFE026DD64A5}" name="Column1856"/>
    <tableColumn id="1857" xr3:uid="{F8F9AEF8-CEEC-45C9-BE84-5B71378C7DEF}" name="Column1857"/>
    <tableColumn id="1858" xr3:uid="{3AB2624D-9D23-489B-9968-FAF1CB9B6848}" name="Column1858"/>
    <tableColumn id="1859" xr3:uid="{4003A528-8522-40C2-8A06-60F405BE06F3}" name="Column1859"/>
    <tableColumn id="1860" xr3:uid="{AC235FBF-F644-479D-9071-E78478B02CB3}" name="Column1860"/>
    <tableColumn id="1861" xr3:uid="{F0D90FE1-FCB0-4400-B258-1E4B0C4CF159}" name="Column1861"/>
    <tableColumn id="1862" xr3:uid="{CDA189B4-1FAD-419E-8888-292391882448}" name="Column1862"/>
    <tableColumn id="1863" xr3:uid="{8AF4EA95-F709-46E5-B07A-E42BE7CF73B6}" name="Column1863"/>
    <tableColumn id="1864" xr3:uid="{7FF386F4-8FBF-4741-86F3-DFCFF62AF639}" name="Column1864"/>
    <tableColumn id="1865" xr3:uid="{29086EFE-521A-4A43-9AA7-CB331A27D1FA}" name="Column1865"/>
    <tableColumn id="1866" xr3:uid="{EBC0D8FB-AF06-4F2F-A884-2B5065D4ECB1}" name="Column1866"/>
    <tableColumn id="1867" xr3:uid="{DEBF79B0-950D-4B3E-A8AE-C9212FBF5E0B}" name="Column1867"/>
    <tableColumn id="1868" xr3:uid="{49FD93CA-7030-457E-98CF-E7DAB493FFB1}" name="Column1868"/>
    <tableColumn id="1869" xr3:uid="{86A26DEF-3F35-4A2F-80BC-F79DE42B552E}" name="Column1869"/>
    <tableColumn id="1870" xr3:uid="{7A447569-3149-4EE3-A461-69B61457E6B0}" name="Column1870"/>
    <tableColumn id="1871" xr3:uid="{96C5EA08-24BD-461E-869A-2D1B6F7E3EDB}" name="Column1871"/>
    <tableColumn id="1872" xr3:uid="{43C1A65A-09BB-4FF6-8EAD-1CF2022D13B5}" name="Column1872"/>
    <tableColumn id="1873" xr3:uid="{47DD2F89-0A2D-40D6-AACE-86CDE51E6D53}" name="Column1873"/>
    <tableColumn id="1874" xr3:uid="{E3816698-26CF-4540-97BF-17C31CC95272}" name="Column1874"/>
    <tableColumn id="1875" xr3:uid="{E6E4CB95-A5C3-4C6A-8426-8034CF9A8872}" name="Column1875"/>
    <tableColumn id="1876" xr3:uid="{81B8D3D6-B674-4C3F-9B50-A9800F28D0D7}" name="Column1876"/>
    <tableColumn id="1877" xr3:uid="{BA7A8C43-4824-4517-8294-14DEF4F0E789}" name="Column1877"/>
    <tableColumn id="1878" xr3:uid="{D5EAB762-D428-49F5-8C61-B70BAEA232D2}" name="Column1878"/>
    <tableColumn id="1879" xr3:uid="{80736383-8D79-4FEB-8FD9-D963FA4F1C53}" name="Column1879"/>
    <tableColumn id="1880" xr3:uid="{E6F89D31-66A7-4BF9-974A-00C619F9B010}" name="Column1880"/>
    <tableColumn id="1881" xr3:uid="{4F0D9D8E-F60C-40BF-8F77-EA1EF1146193}" name="Column1881"/>
    <tableColumn id="1882" xr3:uid="{7605F745-508E-450E-884F-FE67FA0A5F6E}" name="Column1882"/>
    <tableColumn id="1883" xr3:uid="{8A0D77BC-63BF-472D-9419-7284B4320110}" name="Column1883"/>
    <tableColumn id="1884" xr3:uid="{1A777222-41E2-48D3-B5A3-B94FD61A8E7B}" name="Column1884"/>
    <tableColumn id="1885" xr3:uid="{189BF75C-FB1F-49AC-971F-FF8766278FF7}" name="Column1885"/>
    <tableColumn id="1886" xr3:uid="{48C7BB5B-B71E-4323-A97F-96A27FB0FD83}" name="Column1886"/>
    <tableColumn id="1887" xr3:uid="{391867F4-A2E4-4001-9D0D-0672EE662555}" name="Column1887"/>
    <tableColumn id="1888" xr3:uid="{FBF9E3A7-992C-4D69-8A08-69E69748B233}" name="Column1888"/>
    <tableColumn id="1889" xr3:uid="{AEE2C77F-588D-49F0-8F0D-67DDC15318FC}" name="Column1889"/>
    <tableColumn id="1890" xr3:uid="{A041B5B0-FCA9-4899-811A-B9B5A76A5908}" name="Column1890"/>
    <tableColumn id="1891" xr3:uid="{D270994D-A26B-4CE7-9DEE-F6F94EE93059}" name="Column1891"/>
    <tableColumn id="1892" xr3:uid="{084805C5-346F-4F95-9D01-AF27EC969C1C}" name="Column1892"/>
    <tableColumn id="1893" xr3:uid="{07AF9905-103F-413F-AF76-8EB3C0EDB215}" name="Column1893"/>
    <tableColumn id="1894" xr3:uid="{D533B00A-E983-4C33-A505-94028062C8A0}" name="Column1894"/>
    <tableColumn id="1895" xr3:uid="{D27ECFDC-0253-44ED-8956-39D3C2A36AE2}" name="Column1895"/>
    <tableColumn id="1896" xr3:uid="{85D83F0A-4249-485C-A87D-D6801700F9F6}" name="Column1896"/>
    <tableColumn id="1897" xr3:uid="{CCD2DE90-698F-4DFC-B662-D54212F7475D}" name="Column1897"/>
    <tableColumn id="1898" xr3:uid="{92830F08-8BC2-4B2E-AFB9-56133D6650F1}" name="Column1898"/>
    <tableColumn id="1899" xr3:uid="{D65674BA-5F79-4014-ADF4-F0F7B07066C7}" name="Column1899"/>
    <tableColumn id="1900" xr3:uid="{EF3CB328-A76E-4D61-BAEF-C51B087A8CD2}" name="Column1900"/>
    <tableColumn id="1901" xr3:uid="{53FA97E0-9E14-483F-870F-072C860667C8}" name="Column1901"/>
    <tableColumn id="1902" xr3:uid="{71B01177-AC6C-4C6F-AF7A-9607B79EC03E}" name="Column1902"/>
    <tableColumn id="1903" xr3:uid="{F7819E60-1F14-4867-B4F5-599E0E3D1149}" name="Column1903"/>
    <tableColumn id="1904" xr3:uid="{A970333D-3939-424A-8DEF-B179FDCEC33E}" name="Column1904"/>
    <tableColumn id="1905" xr3:uid="{FE62A5FE-08D5-40D2-91AD-C0DE653B9D29}" name="Column1905"/>
    <tableColumn id="1906" xr3:uid="{1964E89D-D0B4-4366-98E7-88A16B1F60C2}" name="Column1906"/>
    <tableColumn id="1907" xr3:uid="{37B48E55-98F0-4C18-AE50-25549B96C342}" name="Column1907"/>
    <tableColumn id="1908" xr3:uid="{736F6DC7-2EC6-4B8C-9464-8B47B4909265}" name="Column1908"/>
    <tableColumn id="1909" xr3:uid="{1E3EA25F-A773-42D9-BC67-EDCFBA5FC5D5}" name="Column1909"/>
    <tableColumn id="1910" xr3:uid="{F7F31952-40A9-483D-9C17-C47F77106FDE}" name="Column1910"/>
    <tableColumn id="1911" xr3:uid="{6DBAFF00-B1CA-4B30-89E1-5B8228AB9A68}" name="Column1911"/>
    <tableColumn id="1912" xr3:uid="{59189AA1-DFED-4F5D-8277-0ED5FB8B23C8}" name="Column1912"/>
    <tableColumn id="1913" xr3:uid="{63E4FFC8-7514-4862-A894-294610F4D058}" name="Column1913"/>
    <tableColumn id="1914" xr3:uid="{9F0EA2F2-BDF5-4E14-95E1-9E919AD58E24}" name="Column1914"/>
    <tableColumn id="1915" xr3:uid="{112BCC35-77FD-4375-A6A3-5935B4ADD37C}" name="Column1915"/>
    <tableColumn id="1916" xr3:uid="{066F2C19-B2B9-4A77-BAD3-8603335A5F7D}" name="Column1916"/>
    <tableColumn id="1917" xr3:uid="{4E3E5FC6-BBF6-4D0B-A743-15843D9567E9}" name="Column1917"/>
    <tableColumn id="1918" xr3:uid="{A9C6BD26-F858-4732-8FF2-C6C8F2F19B40}" name="Column1918"/>
    <tableColumn id="1919" xr3:uid="{E9D74E90-06D0-4A69-AF08-8A371E431645}" name="Column1919"/>
    <tableColumn id="1920" xr3:uid="{F9DD51A5-A072-42AE-BDA4-DB550C5B7402}" name="Column1920"/>
    <tableColumn id="1921" xr3:uid="{F3C69342-DE5C-4EF1-B6F3-2B0843DD2F16}" name="Column1921"/>
    <tableColumn id="1922" xr3:uid="{289F542F-6CFE-4F38-9B4D-C0774AED32BE}" name="Column1922"/>
    <tableColumn id="1923" xr3:uid="{0E0E7D8E-D452-4995-8BD4-E89950140669}" name="Column1923"/>
    <tableColumn id="1924" xr3:uid="{B88EB6AD-3456-4F0E-B8B0-D1782E75A096}" name="Column1924"/>
    <tableColumn id="1925" xr3:uid="{06351E61-E1F4-43A6-BAC2-81D1F1BE05C8}" name="Column1925"/>
    <tableColumn id="1926" xr3:uid="{3C7E5010-2DAE-4092-8EE5-098DA7568BA1}" name="Column1926"/>
    <tableColumn id="1927" xr3:uid="{766C188F-0C0B-44FD-94EC-8567108FAC31}" name="Column1927"/>
    <tableColumn id="1928" xr3:uid="{9D960202-1A71-4C3E-993C-AAD329C1A68E}" name="Column1928"/>
    <tableColumn id="1929" xr3:uid="{29040958-E045-4D88-97F9-778DAC302D92}" name="Column1929"/>
    <tableColumn id="1930" xr3:uid="{6FF3073F-8FF0-4106-9FF3-59AF8053330D}" name="Column1930"/>
    <tableColumn id="1931" xr3:uid="{29ADEEA1-E85F-41A1-818A-C5BC75E8A78C}" name="Column1931"/>
    <tableColumn id="1932" xr3:uid="{81EBB842-6757-40A6-B935-32105A3AFD8F}" name="Column1932"/>
    <tableColumn id="1933" xr3:uid="{20FDFB64-6413-49D0-A43F-841573244F3C}" name="Column1933"/>
    <tableColumn id="1934" xr3:uid="{8FE84CD4-ABC1-4848-B17B-AFD18C2E1F71}" name="Column1934"/>
    <tableColumn id="1935" xr3:uid="{0EACD14C-BE2C-44A6-B555-FF58433ABA23}" name="Column1935"/>
    <tableColumn id="1936" xr3:uid="{18C594A4-0FD3-41B4-89D7-D7E6CCFE20A4}" name="Column1936"/>
    <tableColumn id="1937" xr3:uid="{5246517E-A1ED-498C-9CBC-B9E82EA1A8A9}" name="Column1937"/>
    <tableColumn id="1938" xr3:uid="{F728D1C0-91B8-4341-80FA-8D0BD26DFBA0}" name="Column1938"/>
    <tableColumn id="1939" xr3:uid="{58D37BDF-4559-439F-AC3E-8E74D40515DE}" name="Column1939"/>
    <tableColumn id="1940" xr3:uid="{534AC3DA-C90D-4533-A712-194ACF59E44F}" name="Column1940"/>
    <tableColumn id="1941" xr3:uid="{75AFF42E-CFE2-44D1-AF33-19F58D49A075}" name="Column1941"/>
    <tableColumn id="1942" xr3:uid="{B10F1C9A-A34C-4EF4-81A1-372C8142C250}" name="Column1942"/>
    <tableColumn id="1943" xr3:uid="{E33962B1-95BB-4787-87C3-BE8673830CA4}" name="Column1943"/>
    <tableColumn id="1944" xr3:uid="{ECB12D88-BB9F-4C7D-88F2-041304AA3478}" name="Column1944"/>
    <tableColumn id="1945" xr3:uid="{E5FCFEF7-19BC-4BAE-80B8-46692A0AF695}" name="Column1945"/>
    <tableColumn id="1946" xr3:uid="{D11A32BA-1297-4B87-82FD-C0F99EB50864}" name="Column1946"/>
    <tableColumn id="1947" xr3:uid="{E24F7A6F-2F1C-4AFA-A374-5E72B1285476}" name="Column1947"/>
    <tableColumn id="1948" xr3:uid="{9CC83570-5FDA-4F5F-9023-39E5ABB93F17}" name="Column1948"/>
    <tableColumn id="1949" xr3:uid="{E27E6FCB-A61B-43CE-B0B9-ABA54115FC00}" name="Column1949"/>
    <tableColumn id="1950" xr3:uid="{A6815B26-1399-4E51-9E76-224A2306CD70}" name="Column1950"/>
    <tableColumn id="1951" xr3:uid="{87F59D48-9466-4130-BA2F-8C588C9EE444}" name="Column1951"/>
    <tableColumn id="1952" xr3:uid="{3B2FCF16-5E23-4DEF-8F75-E8FEFC032B8B}" name="Column1952"/>
    <tableColumn id="1953" xr3:uid="{44FBEFD6-7ABE-4407-B105-12293A114801}" name="Column1953"/>
    <tableColumn id="1954" xr3:uid="{8C4D7D96-BD8B-445D-AE99-7894CCF3CDB5}" name="Column1954"/>
    <tableColumn id="1955" xr3:uid="{5CA90CDD-C740-482E-BDC5-F3BEAD01DA5E}" name="Column1955"/>
    <tableColumn id="1956" xr3:uid="{33C1E659-08DD-41DC-AEF0-40B8BE87AC9B}" name="Column1956"/>
    <tableColumn id="1957" xr3:uid="{57C0E9A6-C92D-4E83-91A6-0DC54E458E36}" name="Column1957"/>
    <tableColumn id="1958" xr3:uid="{787BFE4E-58CE-43CA-92C3-BA1F603AA0C5}" name="Column1958"/>
    <tableColumn id="1959" xr3:uid="{85AABEE9-AD3B-4B29-8042-B5313B3D9E5E}" name="Column1959"/>
    <tableColumn id="1960" xr3:uid="{3EF7F213-07B2-46C7-8883-794432B2DA92}" name="Column1960"/>
    <tableColumn id="1961" xr3:uid="{40F3F922-E1D9-4A15-A45A-27CCE156EA2D}" name="Column1961"/>
    <tableColumn id="1962" xr3:uid="{80602500-DF85-4B62-95BC-8AFC2AB9A387}" name="Column1962"/>
    <tableColumn id="1963" xr3:uid="{725F861F-5F99-4D20-ACD0-BD3576A3CA0E}" name="Column1963"/>
    <tableColumn id="1964" xr3:uid="{DDA40744-5EF4-4226-BCE2-4FFED65CB788}" name="Column1964"/>
    <tableColumn id="1965" xr3:uid="{54C8F38C-CAA1-4568-A88A-2FC2802D2C58}" name="Column1965"/>
    <tableColumn id="1966" xr3:uid="{8200897C-4797-40A3-9EDB-6CD496C305E6}" name="Column1966"/>
    <tableColumn id="1967" xr3:uid="{1C9F36D7-DD35-4DD3-B6AF-C4B6A285003D}" name="Column1967"/>
    <tableColumn id="1968" xr3:uid="{C86FFA54-3408-4A97-BD3F-117CBC690893}" name="Column1968"/>
    <tableColumn id="1969" xr3:uid="{0320F42F-9FD1-44CE-B469-3EBC872EEFB1}" name="Column1969"/>
    <tableColumn id="1970" xr3:uid="{5A10D401-349B-468E-8568-A013749E54EF}" name="Column1970"/>
    <tableColumn id="1971" xr3:uid="{28C11D56-49D2-4527-97A3-B51F94234476}" name="Column1971"/>
    <tableColumn id="1972" xr3:uid="{070756AF-4C54-4D76-9942-F72ED70AA233}" name="Column1972"/>
    <tableColumn id="1973" xr3:uid="{3C401808-5DD6-49A4-8E14-5B9A15C2D544}" name="Column1973"/>
    <tableColumn id="1974" xr3:uid="{90F3EB4D-2F17-428C-9014-7708C1DE2104}" name="Column1974"/>
    <tableColumn id="1975" xr3:uid="{0F3E3F94-57ED-4583-B963-9A7C6AAC0F89}" name="Column1975"/>
    <tableColumn id="1976" xr3:uid="{9E7F944C-6F0A-4EE5-9569-0619BDA5BF70}" name="Column1976"/>
    <tableColumn id="1977" xr3:uid="{7A1319A7-999A-4790-9CAF-431866F3852B}" name="Column1977"/>
    <tableColumn id="1978" xr3:uid="{7057129E-685E-4DBD-9684-695FB965A37E}" name="Column1978"/>
    <tableColumn id="1979" xr3:uid="{EEF9A5D0-1EA5-402C-A98A-BC5025AB315E}" name="Column1979"/>
    <tableColumn id="1980" xr3:uid="{10E10F82-C76B-437F-AB68-49548B9AF677}" name="Column1980"/>
    <tableColumn id="1981" xr3:uid="{0D6900A4-E619-4789-8EE9-CECDA3025502}" name="Column1981"/>
    <tableColumn id="1982" xr3:uid="{85DB7B63-C4EB-45D2-9EFF-B1D695A16C96}" name="Column1982"/>
    <tableColumn id="1983" xr3:uid="{AF3BA098-709A-47FA-9465-1C6D213435CE}" name="Column1983"/>
    <tableColumn id="1984" xr3:uid="{97101F9C-3C2E-4FD6-87CB-7AC0C768F792}" name="Column1984"/>
    <tableColumn id="1985" xr3:uid="{0AB30FF4-A8FE-41DE-8335-3CF59293197F}" name="Column1985"/>
    <tableColumn id="1986" xr3:uid="{9CECA9C9-DD9A-4160-BBF6-51CD638A6B71}" name="Column1986"/>
    <tableColumn id="1987" xr3:uid="{1D282966-556D-46DA-B14D-42074163450A}" name="Column1987"/>
    <tableColumn id="1988" xr3:uid="{221581BF-316B-4AE5-B751-13AB330C6347}" name="Column1988"/>
    <tableColumn id="1989" xr3:uid="{65432754-1E08-489F-AA41-6FCF6538EF67}" name="Column1989"/>
    <tableColumn id="1990" xr3:uid="{197E57D9-DF6C-41B8-BED7-72407745B75C}" name="Column1990"/>
    <tableColumn id="1991" xr3:uid="{27778C8A-5346-4153-9D16-BD2A6C477799}" name="Column1991"/>
    <tableColumn id="1992" xr3:uid="{9CE4123E-5864-4097-BAC7-6A7900BE0C57}" name="Column1992"/>
    <tableColumn id="1993" xr3:uid="{A0E4B253-000E-42FC-AD74-EFF13068F634}" name="Column1993"/>
    <tableColumn id="1994" xr3:uid="{8B2CCD40-A017-4163-9C95-D1AE6C0ADB77}" name="Column1994"/>
    <tableColumn id="1995" xr3:uid="{3ABE8EDE-CF36-4137-A998-27A659C4982C}" name="Column1995"/>
    <tableColumn id="1996" xr3:uid="{D0FAC713-E911-4170-AA9A-AAFB98E83D21}" name="Column1996"/>
    <tableColumn id="1997" xr3:uid="{BF80001E-9636-4EF6-AB1B-01EB213521FB}" name="Column1997"/>
    <tableColumn id="1998" xr3:uid="{FBFABBCA-1685-4845-AF44-4133A84844AC}" name="Column1998"/>
    <tableColumn id="1999" xr3:uid="{9A16D936-29E9-4EBD-A6B6-EE7325FCAE4A}" name="Column1999"/>
    <tableColumn id="2000" xr3:uid="{F8937CCA-8E77-4608-ABFF-04B34197CDFA}" name="Column2000"/>
    <tableColumn id="2001" xr3:uid="{D53B66B1-1A50-46CC-9BE4-09C98DEDBF8D}" name="Column2001"/>
    <tableColumn id="2002" xr3:uid="{18D24E9A-053F-43EC-83BE-0B5329102A41}" name="Column2002"/>
    <tableColumn id="2003" xr3:uid="{701E69E7-BAC7-4611-A9B2-2852DC0DCAB7}" name="Column2003"/>
    <tableColumn id="2004" xr3:uid="{459434AE-C37D-484B-86AD-4C48CDFEB79E}" name="Column2004"/>
    <tableColumn id="2005" xr3:uid="{04482856-AE66-4B9C-8CA9-63AC943383EF}" name="Column2005"/>
    <tableColumn id="2006" xr3:uid="{03A9D6FA-01DC-4B06-AC7F-E6FA1BCF605F}" name="Column2006"/>
    <tableColumn id="2007" xr3:uid="{0793D1AE-2919-4A39-9141-585049BE9C33}" name="Column2007"/>
    <tableColumn id="2008" xr3:uid="{BE84B116-8A07-4E24-8A3A-865A0439FC68}" name="Column2008"/>
    <tableColumn id="2009" xr3:uid="{6A8CEC65-9C69-4502-A346-1D77A94A7BF1}" name="Column2009"/>
    <tableColumn id="2010" xr3:uid="{FDE8E76B-0E8D-4851-95DD-1295EA971437}" name="Column2010"/>
    <tableColumn id="2011" xr3:uid="{88A762A9-190B-4E95-BC3C-11B86E143730}" name="Column2011"/>
    <tableColumn id="2012" xr3:uid="{966C7638-E8AA-42F6-A881-E3AA59D58F2B}" name="Column2012"/>
    <tableColumn id="2013" xr3:uid="{21F3C91A-2387-403D-9FAA-6CF0AD7417BC}" name="Column2013"/>
    <tableColumn id="2014" xr3:uid="{134BCB9B-7AD1-4C11-947E-5DE9C6F1F895}" name="Column2014"/>
    <tableColumn id="2015" xr3:uid="{32C52F03-E2DE-40B9-9C9A-DF65FD4EBD45}" name="Column2015"/>
    <tableColumn id="2016" xr3:uid="{E96C95F1-5A81-48C5-9269-97AA1868A6E5}" name="Column2016"/>
    <tableColumn id="2017" xr3:uid="{F7F14A87-A922-487F-8DB6-DBE8D89D007A}" name="Column2017"/>
    <tableColumn id="2018" xr3:uid="{15BC3672-C731-472C-940E-9B96318AE07E}" name="Column2018"/>
    <tableColumn id="2019" xr3:uid="{852EAB2C-A523-4BE9-84A7-7B2E8994170C}" name="Column2019"/>
    <tableColumn id="2020" xr3:uid="{56CE885F-5BBD-4172-A332-6A0BFC816022}" name="Column2020"/>
    <tableColumn id="2021" xr3:uid="{A00C9865-BB83-490C-A3EA-B2E98769F543}" name="Column2021"/>
    <tableColumn id="2022" xr3:uid="{1E30D201-CEE9-40CD-A321-3F3EAE047F7E}" name="Column2022"/>
    <tableColumn id="2023" xr3:uid="{7C6A32C4-B4AB-4523-9ACB-E19938A7B396}" name="Column2023"/>
    <tableColumn id="2024" xr3:uid="{CAE4BA97-F19E-4388-8872-9E617C8DD61D}" name="Column2024"/>
    <tableColumn id="2025" xr3:uid="{DFDF2256-F39D-45D8-A0E1-1EEC74C515BC}" name="Column2025"/>
    <tableColumn id="2026" xr3:uid="{D70B4E4C-45CF-4FE4-8BB0-26BDC10328F7}" name="Column2026"/>
    <tableColumn id="2027" xr3:uid="{0302AF58-657E-4846-B2DE-AB00E013B148}" name="Column2027"/>
    <tableColumn id="2028" xr3:uid="{74B89DB0-266D-449C-9932-87AE52EC9A66}" name="Column2028"/>
    <tableColumn id="2029" xr3:uid="{53BB1689-6D81-49E7-BE76-A0EBA4A88407}" name="Column2029"/>
    <tableColumn id="2030" xr3:uid="{3DF531F5-649B-40C1-9235-B1472AE58603}" name="Column2030"/>
    <tableColumn id="2031" xr3:uid="{0DCAA25E-7AD9-437C-8378-A971BA18B724}" name="Column2031"/>
    <tableColumn id="2032" xr3:uid="{C8B1167E-AB88-4127-8D70-9CE6934C76EA}" name="Column2032"/>
    <tableColumn id="2033" xr3:uid="{971BE0E1-2F77-4DCD-A698-BF9F7796C321}" name="Column2033"/>
    <tableColumn id="2034" xr3:uid="{09E414BE-E10D-47A7-AB73-AB2FDF778F2D}" name="Column2034"/>
    <tableColumn id="2035" xr3:uid="{76765372-42CC-47DB-9F0D-395EF8D38E03}" name="Column2035"/>
    <tableColumn id="2036" xr3:uid="{E48C633E-2CB6-4409-AE75-62DA7676B7DC}" name="Column2036"/>
    <tableColumn id="2037" xr3:uid="{B13834DD-7E24-4B25-B95E-6DD24162CAB1}" name="Column2037"/>
    <tableColumn id="2038" xr3:uid="{2E4099BA-0E94-403D-9C7E-4EA13427B261}" name="Column2038"/>
    <tableColumn id="2039" xr3:uid="{6EABD027-DFD4-4CAF-BFEB-C4B84DFEB5F0}" name="Column2039"/>
    <tableColumn id="2040" xr3:uid="{05C28067-694A-4BA1-B26D-C41F488B5C48}" name="Column2040"/>
    <tableColumn id="2041" xr3:uid="{6C692AB0-07D9-4511-B136-B49E9A9B9795}" name="Column2041"/>
    <tableColumn id="2042" xr3:uid="{69671111-EE8F-4753-AA86-50C531A6A5E5}" name="Column2042"/>
    <tableColumn id="2043" xr3:uid="{BE717854-ED08-4BE5-B1B4-827A2714585A}" name="Column2043"/>
    <tableColumn id="2044" xr3:uid="{FD30D314-AE0C-467A-BB3B-3EB7CCDCA58D}" name="Column2044"/>
    <tableColumn id="2045" xr3:uid="{A67F5972-FDBC-477B-9F06-67304BD88F96}" name="Column2045"/>
    <tableColumn id="2046" xr3:uid="{7E2ED698-173B-4B4D-B8DE-9DF49EA31D53}" name="Column2046"/>
    <tableColumn id="2047" xr3:uid="{0A9B3119-C4F7-4DA9-9136-72E681C4BDA8}" name="Column2047"/>
    <tableColumn id="2048" xr3:uid="{E623EAA3-6C64-49AB-960E-A986D9917353}" name="Column2048"/>
    <tableColumn id="2049" xr3:uid="{7B560A72-6D05-4D33-8B78-1342194D913B}" name="Column2049"/>
    <tableColumn id="2050" xr3:uid="{11595691-0296-4BDE-8E16-6621E98F32BE}" name="Column2050"/>
    <tableColumn id="2051" xr3:uid="{1E5F3245-1B78-4A29-8326-134CF6776DDD}" name="Column2051"/>
    <tableColumn id="2052" xr3:uid="{6C286C5C-7712-4515-A5DE-87E36DB7E95E}" name="Column2052"/>
    <tableColumn id="2053" xr3:uid="{96CB8B7F-785A-4671-98F2-B04428D21220}" name="Column2053"/>
    <tableColumn id="2054" xr3:uid="{6A202728-7817-4312-A0B0-EF9E91BD6AE5}" name="Column2054"/>
    <tableColumn id="2055" xr3:uid="{821A0D31-1F0A-4FE8-9E43-A1133E431342}" name="Column2055"/>
    <tableColumn id="2056" xr3:uid="{C7B68594-4752-473D-8C06-67BE35AD0B7C}" name="Column2056"/>
    <tableColumn id="2057" xr3:uid="{BF45D64D-66AB-42A4-92C1-29D9BF3EF0EC}" name="Column2057"/>
    <tableColumn id="2058" xr3:uid="{7AFD7C5D-B963-4758-972E-9282BD14B793}" name="Column2058"/>
    <tableColumn id="2059" xr3:uid="{2303A1E7-DD67-499E-A147-717B4A176F12}" name="Column2059"/>
    <tableColumn id="2060" xr3:uid="{A9CDFB7B-C6A2-4B21-A265-3CD00894DBF2}" name="Column2060"/>
    <tableColumn id="2061" xr3:uid="{5118E284-2FB6-4B5F-8E27-A37A0C67DC5F}" name="Column2061"/>
    <tableColumn id="2062" xr3:uid="{AA1A18D4-CA13-4258-84AC-615257181E5C}" name="Column2062"/>
    <tableColumn id="2063" xr3:uid="{AEA9243C-66EB-4A84-AE8E-43F23273F1C5}" name="Column2063"/>
    <tableColumn id="2064" xr3:uid="{62E22400-E95B-4678-A482-6BCB8B40BE8B}" name="Column2064"/>
    <tableColumn id="2065" xr3:uid="{8F2DA482-A590-4DC7-88D6-6A4663EA8446}" name="Column2065"/>
    <tableColumn id="2066" xr3:uid="{4C861715-AF40-489B-984E-BB81FB0A764D}" name="Column2066"/>
    <tableColumn id="2067" xr3:uid="{E05DA1DA-405A-4742-AE67-0FAFB0ACAD2F}" name="Column2067"/>
    <tableColumn id="2068" xr3:uid="{69BB175E-0171-4D09-9767-88159024901C}" name="Column2068"/>
    <tableColumn id="2069" xr3:uid="{D7C5DC95-32E3-4CB1-8164-C6198303420D}" name="Column2069"/>
    <tableColumn id="2070" xr3:uid="{0038D696-C4BC-4500-A21E-C0CCCC4CED6D}" name="Column2070"/>
    <tableColumn id="2071" xr3:uid="{1B9B0B2B-3D6A-4820-8AB9-9F2DC50D7ED6}" name="Column2071"/>
    <tableColumn id="2072" xr3:uid="{F8660CF3-C7CD-4C4F-8EC5-02F9727A8950}" name="Column2072"/>
    <tableColumn id="2073" xr3:uid="{9DC117E2-57DB-439D-9DD7-48A56FEE7025}" name="Column2073"/>
    <tableColumn id="2074" xr3:uid="{1B635041-CEED-4AA5-8585-01094C2787E1}" name="Column2074"/>
    <tableColumn id="2075" xr3:uid="{41AD6E62-9054-474F-83EC-82B3D756B0F5}" name="Column2075"/>
    <tableColumn id="2076" xr3:uid="{D019F92C-AAAE-4C49-ADDE-953BC119B583}" name="Column2076"/>
    <tableColumn id="2077" xr3:uid="{497FAEB9-E87C-4FAF-B2C2-A53B81383AF9}" name="Column2077"/>
    <tableColumn id="2078" xr3:uid="{4A944575-17AD-405F-89BE-C1650EE6609D}" name="Column2078"/>
    <tableColumn id="2079" xr3:uid="{94379F33-EA2B-4FA1-8456-7AB46D86F09B}" name="Column2079"/>
    <tableColumn id="2080" xr3:uid="{1D8AAA9D-5516-405E-BD7F-006F99B42DB7}" name="Column2080"/>
    <tableColumn id="2081" xr3:uid="{2A6346A1-1ADE-47C1-94B8-5A59189CB904}" name="Column2081"/>
    <tableColumn id="2082" xr3:uid="{F7E4FDA4-638A-496F-827D-E92D1071A754}" name="Column2082"/>
    <tableColumn id="2083" xr3:uid="{81052F64-5BC1-4CB6-9C59-BC8ED80488A9}" name="Column2083"/>
    <tableColumn id="2084" xr3:uid="{D58C26C4-981B-480D-B641-0DB917E3B19E}" name="Column2084"/>
    <tableColumn id="2085" xr3:uid="{A53B9BFB-6DD9-4ED0-AD59-B02B068CA91B}" name="Column2085"/>
    <tableColumn id="2086" xr3:uid="{8870F27B-3090-45F4-A801-4D9FE1C811C1}" name="Column2086"/>
    <tableColumn id="2087" xr3:uid="{9DE5D2D4-4988-46E3-A928-EE0C4F5B140C}" name="Column2087"/>
    <tableColumn id="2088" xr3:uid="{301774C6-23FF-4EAA-912F-B528E1404264}" name="Column2088"/>
    <tableColumn id="2089" xr3:uid="{0EF01F01-AC8E-465E-9491-6AA022998AE4}" name="Column2089"/>
    <tableColumn id="2090" xr3:uid="{F9C218CE-B124-4E01-8DEC-9E194FE9C239}" name="Column2090"/>
    <tableColumn id="2091" xr3:uid="{1C6C2929-A4F3-4588-A9D3-CE82F98BFD37}" name="Column2091"/>
    <tableColumn id="2092" xr3:uid="{9A9E9F2D-832B-4AC6-A6A6-E6DFE7B5C7DA}" name="Column2092"/>
    <tableColumn id="2093" xr3:uid="{92D88E1F-9454-471A-95A5-F670D517AB90}" name="Column2093"/>
    <tableColumn id="2094" xr3:uid="{69959BA6-4CAF-4C47-AE84-D4C09AFED00D}" name="Column2094"/>
    <tableColumn id="2095" xr3:uid="{855CCD31-BA97-40CC-B36A-C5AE8BD9AD84}" name="Column2095"/>
    <tableColumn id="2096" xr3:uid="{3B8FAEEB-BF64-4FD9-99AC-77E91378C362}" name="Column2096"/>
    <tableColumn id="2097" xr3:uid="{503E0660-7926-4687-87B7-3318815E426E}" name="Column2097"/>
    <tableColumn id="2098" xr3:uid="{C11E58E3-0692-43CD-89C7-B18F6935F911}" name="Column2098"/>
    <tableColumn id="2099" xr3:uid="{4CCCA274-8AC0-45B9-970C-13A080C72BFB}" name="Column2099"/>
    <tableColumn id="2100" xr3:uid="{56ABE88A-8004-4E80-A433-55938AFBFF66}" name="Column2100"/>
    <tableColumn id="2101" xr3:uid="{152B6082-2D53-4220-AEC6-BE851872C94D}" name="Column2101"/>
    <tableColumn id="2102" xr3:uid="{E75B9891-CC2E-4047-B09D-24F9B7007233}" name="Column2102"/>
    <tableColumn id="2103" xr3:uid="{0C204EA8-A5C9-4732-8953-EBFD799A7747}" name="Column2103"/>
    <tableColumn id="2104" xr3:uid="{4205BF3E-0491-46C1-B2D3-8EFB40E3230C}" name="Column2104"/>
    <tableColumn id="2105" xr3:uid="{CBE3C8C9-2F22-4E7B-B861-6E1456C63294}" name="Column2105"/>
    <tableColumn id="2106" xr3:uid="{3172BC5E-B957-4523-A810-DE361E570760}" name="Column2106"/>
    <tableColumn id="2107" xr3:uid="{9CB75113-0AE3-4982-BA44-E541AD03F7A8}" name="Column2107"/>
    <tableColumn id="2108" xr3:uid="{5E0C0BAA-31D5-469F-8B8C-3CAB299FDDE7}" name="Column2108"/>
    <tableColumn id="2109" xr3:uid="{059EFB8F-959C-451F-A6DB-D9C46B56B948}" name="Column2109"/>
    <tableColumn id="2110" xr3:uid="{B5D51222-6D2C-4E07-B6D5-CC43A8C778E2}" name="Column2110"/>
    <tableColumn id="2111" xr3:uid="{91F1170F-2730-478E-AE83-5D4666A30557}" name="Column2111"/>
    <tableColumn id="2112" xr3:uid="{E568B4FC-0A66-4209-BA1A-FAFF48775616}" name="Column2112"/>
    <tableColumn id="2113" xr3:uid="{92C4139E-BF8A-4706-9A5B-848DF8F8111A}" name="Column2113"/>
    <tableColumn id="2114" xr3:uid="{959A56A0-8AA4-4506-95C5-508640A5AF87}" name="Column2114"/>
    <tableColumn id="2115" xr3:uid="{55B2EC61-B363-46CE-A922-5B587636A0BC}" name="Column2115"/>
    <tableColumn id="2116" xr3:uid="{E19DF88B-FC80-4E4D-BC9A-E0E31B228191}" name="Column2116"/>
    <tableColumn id="2117" xr3:uid="{D6E3D801-13E9-40D7-BD1D-D4AD5F545CC5}" name="Column2117"/>
    <tableColumn id="2118" xr3:uid="{8CBD89FF-C486-46FD-A32B-40131F6802C2}" name="Column2118"/>
    <tableColumn id="2119" xr3:uid="{C9E01120-8590-4E15-927D-D65895AC3DFE}" name="Column2119"/>
    <tableColumn id="2120" xr3:uid="{27AA366A-D103-4DE6-9F68-0084203A3E82}" name="Column2120"/>
    <tableColumn id="2121" xr3:uid="{E511A8C1-AE50-4663-8185-E79ABE9FB44C}" name="Column2121"/>
    <tableColumn id="2122" xr3:uid="{A3E8CFB6-1FAF-4A0C-AD84-E472B6C8DD82}" name="Column2122"/>
    <tableColumn id="2123" xr3:uid="{AB87CFBB-7922-4817-AC82-D0B36E6446CA}" name="Column2123"/>
    <tableColumn id="2124" xr3:uid="{6A2C8687-E7B2-40D4-BED2-AD10167136DE}" name="Column2124"/>
    <tableColumn id="2125" xr3:uid="{3951D249-11F2-417C-80ED-AAB90BDFE4E8}" name="Column2125"/>
    <tableColumn id="2126" xr3:uid="{AA50F3D4-A865-46AE-BF3A-1F3D8B695B88}" name="Column2126"/>
    <tableColumn id="2127" xr3:uid="{1AC96586-18F6-419F-9D6D-8ADA59ECCD5D}" name="Column2127"/>
    <tableColumn id="2128" xr3:uid="{3FEEF9F2-1FE6-47F1-BE35-BCB820C723D0}" name="Column2128"/>
    <tableColumn id="2129" xr3:uid="{82BEAEC6-156B-4E3A-B4A1-CD4C5721E908}" name="Column2129"/>
    <tableColumn id="2130" xr3:uid="{0411F044-4B94-45CC-8F00-3D943A483BF0}" name="Column2130"/>
    <tableColumn id="2131" xr3:uid="{4DD6CED6-80D4-418E-A7FF-ABDA7C7642FC}" name="Column2131"/>
    <tableColumn id="2132" xr3:uid="{22EF881F-33EE-455A-B461-E1AC1C56F8DC}" name="Column2132"/>
    <tableColumn id="2133" xr3:uid="{A4568BD4-7ACC-46D0-9CDA-2878D7ED77A8}" name="Column2133"/>
    <tableColumn id="2134" xr3:uid="{4276E7D5-0C94-4AD1-BA11-A9D0BAD80B81}" name="Column2134"/>
    <tableColumn id="2135" xr3:uid="{6E44D63E-937B-4772-AC19-6A848CCA2C78}" name="Column2135"/>
    <tableColumn id="2136" xr3:uid="{22985383-59B8-4A59-895E-D50CFF5961C9}" name="Column2136"/>
    <tableColumn id="2137" xr3:uid="{7CCF3A14-6BB6-4CD4-83C9-1D5B0A6419DE}" name="Column2137"/>
    <tableColumn id="2138" xr3:uid="{4AB82426-D7CC-4565-BF19-CC07839A3ECB}" name="Column2138"/>
    <tableColumn id="2139" xr3:uid="{F6EE21E1-1386-4621-993B-1D0A72876F7C}" name="Column2139"/>
    <tableColumn id="2140" xr3:uid="{ABF332E5-2A87-482D-989E-936DD0FF3B7C}" name="Column2140"/>
    <tableColumn id="2141" xr3:uid="{216EC80E-E302-40E2-84E1-90C78721DD9C}" name="Column2141"/>
    <tableColumn id="2142" xr3:uid="{05B480F8-DE6C-4BF5-BF74-EF571BB1E800}" name="Column2142"/>
    <tableColumn id="2143" xr3:uid="{73086AD0-DA12-484B-A3DF-3E2542535F9F}" name="Column2143"/>
    <tableColumn id="2144" xr3:uid="{DB4619F5-5210-4DF9-A16C-E8D6B9D8A56A}" name="Column2144"/>
    <tableColumn id="2145" xr3:uid="{7D65799A-59EF-43F4-876D-DE9E0BD6F6B2}" name="Column2145"/>
    <tableColumn id="2146" xr3:uid="{01659FD6-07B6-46F5-8A3C-648506E0CC2A}" name="Column2146"/>
    <tableColumn id="2147" xr3:uid="{11AD3054-4A8E-4880-B181-5C0144104292}" name="Column2147"/>
    <tableColumn id="2148" xr3:uid="{8180424D-3E68-448C-91DC-52CB31A6D2C6}" name="Column2148"/>
    <tableColumn id="2149" xr3:uid="{BB741B19-8A15-43A5-86D8-D392A6943846}" name="Column2149"/>
    <tableColumn id="2150" xr3:uid="{0BF40A8B-2EE7-4F84-8EF5-464B06890C95}" name="Column2150"/>
    <tableColumn id="2151" xr3:uid="{72F49A4F-1812-4033-AC59-2968A1111A48}" name="Column2151"/>
    <tableColumn id="2152" xr3:uid="{DA6E55F7-2CCB-40D4-963D-5DFFFD3FA328}" name="Column2152"/>
    <tableColumn id="2153" xr3:uid="{9C5B1B52-F89A-42E2-BD67-BC37947DBA07}" name="Column2153"/>
    <tableColumn id="2154" xr3:uid="{A809F637-C5A1-43A5-AEC5-6F35EACCD32F}" name="Column2154"/>
    <tableColumn id="2155" xr3:uid="{85766925-E3B5-410F-9938-F4772EC257BD}" name="Column2155"/>
    <tableColumn id="2156" xr3:uid="{DDC889E0-F9FC-49F1-811F-17B70E574DAC}" name="Column2156"/>
    <tableColumn id="2157" xr3:uid="{5A896697-0C39-46AC-9CFD-6B3BD630CCD4}" name="Column2157"/>
    <tableColumn id="2158" xr3:uid="{DE86F858-180C-49EB-BCA2-9A96BD48B8EF}" name="Column2158"/>
    <tableColumn id="2159" xr3:uid="{625747D0-7FEB-4438-9DCB-2F50FA8E2DBA}" name="Column2159"/>
    <tableColumn id="2160" xr3:uid="{9F901E70-6660-437D-8FDE-CFAD7C34A195}" name="Column2160"/>
    <tableColumn id="2161" xr3:uid="{E40292DD-D45F-465E-950F-BCE8BAE844D0}" name="Column2161"/>
    <tableColumn id="2162" xr3:uid="{489778E0-004E-4B8E-B2BD-C261AA7F14ED}" name="Column2162"/>
    <tableColumn id="2163" xr3:uid="{C8CD3195-7B6A-47C9-8062-E8FE774D7FD1}" name="Column2163"/>
    <tableColumn id="2164" xr3:uid="{F17070CC-701C-4D73-B366-A323DBEE26E0}" name="Column2164"/>
    <tableColumn id="2165" xr3:uid="{D288A224-5513-45FB-8B2F-EEE94BC7C44B}" name="Column2165"/>
    <tableColumn id="2166" xr3:uid="{9809F63D-A334-4D07-AA27-97AA8F5C9CAB}" name="Column2166"/>
    <tableColumn id="2167" xr3:uid="{AC8CA78A-8077-47E9-BC36-FEE7869104FD}" name="Column2167"/>
    <tableColumn id="2168" xr3:uid="{096A18DB-1725-4436-9530-2F63A10E7D51}" name="Column2168"/>
    <tableColumn id="2169" xr3:uid="{FD491D34-1387-407D-8E4A-ACE8EE0B114D}" name="Column2169"/>
    <tableColumn id="2170" xr3:uid="{508D188D-B7E8-4CD6-95A0-B4F67E9CF0A9}" name="Column2170"/>
    <tableColumn id="2171" xr3:uid="{5039F7FE-0D53-4A44-BBFF-96AB179766FD}" name="Column2171"/>
    <tableColumn id="2172" xr3:uid="{60D5626F-8BC5-40AF-ABD7-E7536E3BBBAF}" name="Column2172"/>
    <tableColumn id="2173" xr3:uid="{93B1FEDB-8055-4DDF-89C4-69C2551FEF9F}" name="Column2173"/>
    <tableColumn id="2174" xr3:uid="{E768B940-392C-477D-B869-12CFF1DA94BA}" name="Column2174"/>
    <tableColumn id="2175" xr3:uid="{3ACD02AA-0CAB-4580-BF9B-08F67B767D08}" name="Column2175"/>
    <tableColumn id="2176" xr3:uid="{3D07FEA7-FC79-464A-AF02-CA6C84709D85}" name="Column2176"/>
    <tableColumn id="2177" xr3:uid="{BE4E273C-8222-44A2-95BF-9B4EA818FECF}" name="Column2177"/>
    <tableColumn id="2178" xr3:uid="{3200C923-97C9-45E6-BF19-4F4CB41A7ECF}" name="Column2178"/>
    <tableColumn id="2179" xr3:uid="{B91D7A3D-707F-45E1-97A5-DE7A45989BB8}" name="Column2179"/>
    <tableColumn id="2180" xr3:uid="{B6C29D08-0FEC-4536-B7DA-533D958CCBFD}" name="Column2180"/>
    <tableColumn id="2181" xr3:uid="{A0FBF232-8622-4943-BB40-F7E9612038F2}" name="Column2181"/>
    <tableColumn id="2182" xr3:uid="{449B049D-B131-4D26-AC83-DB6FC7BE33F4}" name="Column2182"/>
    <tableColumn id="2183" xr3:uid="{CD46A24C-8979-4620-B698-4A93B193B59E}" name="Column2183"/>
    <tableColumn id="2184" xr3:uid="{2ADED56D-1A99-4755-872B-5B0B32F18A9B}" name="Column2184"/>
    <tableColumn id="2185" xr3:uid="{CEE23B2E-28AC-4091-AFAE-C41E9A3C5658}" name="Column2185"/>
    <tableColumn id="2186" xr3:uid="{A6005634-C164-4738-903E-98FA0399936B}" name="Column2186"/>
    <tableColumn id="2187" xr3:uid="{E3F6A1A9-1FA6-4D80-92C8-8E6D12A62D07}" name="Column2187"/>
    <tableColumn id="2188" xr3:uid="{DA2FE770-B243-498E-B4B2-DBBB31465241}" name="Column2188"/>
    <tableColumn id="2189" xr3:uid="{FAD452C8-066F-4AD5-BA84-151C69E00E9F}" name="Column2189"/>
    <tableColumn id="2190" xr3:uid="{9CE0062C-DCFA-4B3E-B158-1524FEF77C20}" name="Column2190"/>
    <tableColumn id="2191" xr3:uid="{2DFCCB70-962D-4EE0-8703-6B9A0A6B6BD9}" name="Column2191"/>
    <tableColumn id="2192" xr3:uid="{35C3D0CC-6D6E-4953-8953-349356C61A10}" name="Column2192"/>
    <tableColumn id="2193" xr3:uid="{96F8049F-C91C-4C37-8258-D87CF80C1AE4}" name="Column2193"/>
    <tableColumn id="2194" xr3:uid="{08D1DD50-C9FB-462D-BDB3-0F1B82DED4EB}" name="Column2194"/>
    <tableColumn id="2195" xr3:uid="{F7907F59-717A-4555-A38F-10532B87879D}" name="Column2195"/>
    <tableColumn id="2196" xr3:uid="{F09D3B9F-7683-4CE1-9288-2704D7EC376C}" name="Column2196"/>
    <tableColumn id="2197" xr3:uid="{349ABA72-CB3B-40E8-9E9F-89E34DC2DC4A}" name="Column2197"/>
    <tableColumn id="2198" xr3:uid="{4ABF076F-291C-4219-AA9D-5973396C9DCB}" name="Column2198"/>
    <tableColumn id="2199" xr3:uid="{67A11FA1-D53F-4113-852E-AA395696A3ED}" name="Column2199"/>
    <tableColumn id="2200" xr3:uid="{6BB05947-41F2-49E2-BF44-A316721EC1F0}" name="Column2200"/>
    <tableColumn id="2201" xr3:uid="{518507DD-7ED8-4680-B7B6-433192F78BCD}" name="Column2201"/>
    <tableColumn id="2202" xr3:uid="{6AA26EDB-A68E-4F0C-B5B5-1DD1E38E586A}" name="Column2202"/>
    <tableColumn id="2203" xr3:uid="{FCE59E66-F0B3-4B44-B786-CC0E92F23758}" name="Column2203"/>
    <tableColumn id="2204" xr3:uid="{5C2269EF-E269-47F8-8F48-BC1138EC5D3F}" name="Column2204"/>
    <tableColumn id="2205" xr3:uid="{48E6925D-D9DA-42F6-BDA3-B951976A3C8E}" name="Column2205"/>
    <tableColumn id="2206" xr3:uid="{7EA642BE-F706-4813-BAAD-29D0D2CCC777}" name="Column2206"/>
    <tableColumn id="2207" xr3:uid="{35761057-A463-4E7B-A863-3BC4D96F350D}" name="Column2207"/>
    <tableColumn id="2208" xr3:uid="{41378FAA-9714-494D-BE4E-D2B7A4C03346}" name="Column2208"/>
    <tableColumn id="2209" xr3:uid="{54FC0DDB-63B0-4FDF-97FE-01687AE285C8}" name="Column2209"/>
    <tableColumn id="2210" xr3:uid="{C1E9847C-18CA-4849-A9E2-B00D58D9F8A4}" name="Column2210"/>
    <tableColumn id="2211" xr3:uid="{749D17E5-3A3A-4FB4-A1AA-B0D70DB30FC9}" name="Column2211"/>
    <tableColumn id="2212" xr3:uid="{1C21EE79-8C99-4CD7-ACE2-775188C37B3A}" name="Column2212"/>
    <tableColumn id="2213" xr3:uid="{AD23069B-37F2-45C9-B50A-E99403D9D47E}" name="Column2213"/>
    <tableColumn id="2214" xr3:uid="{E2B54D1D-30E6-444D-AD3C-18474A50FA92}" name="Column2214"/>
    <tableColumn id="2215" xr3:uid="{0554D1AD-2AC2-45B3-8C88-85167992A435}" name="Column2215"/>
    <tableColumn id="2216" xr3:uid="{FF2AFB3F-F3B0-423C-BC91-6EDC7FCF9293}" name="Column2216"/>
    <tableColumn id="2217" xr3:uid="{4508EF7A-1A95-43BE-BF78-498D4995F6CB}" name="Column2217"/>
    <tableColumn id="2218" xr3:uid="{E827720E-FC04-4FF1-BDD7-F9E0AFCF52E2}" name="Column2218"/>
    <tableColumn id="2219" xr3:uid="{81E05F0D-4EC0-4056-87C8-6BFB6E06A496}" name="Column2219"/>
    <tableColumn id="2220" xr3:uid="{6863E9F1-32E7-4713-82BE-8EBA9EF727D1}" name="Column2220"/>
    <tableColumn id="2221" xr3:uid="{4A6A396F-FF03-44D3-9743-E52F5E0B8437}" name="Column2221"/>
    <tableColumn id="2222" xr3:uid="{22D5EA41-D853-4EF6-AA36-03B0DCD7BD7E}" name="Column2222"/>
    <tableColumn id="2223" xr3:uid="{1D145D55-9CD3-4B59-8412-32740E7E6751}" name="Column2223"/>
    <tableColumn id="2224" xr3:uid="{842E6D68-E9FA-46AB-AC16-7DA97B4B987F}" name="Column2224"/>
    <tableColumn id="2225" xr3:uid="{84C57E2E-7B67-4BFB-A5B7-ED839753A294}" name="Column2225"/>
    <tableColumn id="2226" xr3:uid="{65F26881-1FC9-4B9C-B1E5-7DE39701CD27}" name="Column2226"/>
    <tableColumn id="2227" xr3:uid="{7A6DAF39-9251-49BA-B612-95F46D2B3224}" name="Column2227"/>
    <tableColumn id="2228" xr3:uid="{8BFD7869-8110-419F-AA75-227B0F1415F4}" name="Column2228"/>
    <tableColumn id="2229" xr3:uid="{7CF6ADF6-2C92-4D22-9863-7282FE0ECEC4}" name="Column2229"/>
    <tableColumn id="2230" xr3:uid="{C0F55693-1049-4310-A9F4-13E12A977190}" name="Column2230"/>
    <tableColumn id="2231" xr3:uid="{F87EA399-D8D6-4D44-A187-47C3D2EB0FFB}" name="Column2231"/>
    <tableColumn id="2232" xr3:uid="{C85A1D8E-16F8-4615-84A5-80B8A2F9462F}" name="Column2232"/>
    <tableColumn id="2233" xr3:uid="{D7658ACE-4AFD-4D26-A785-422BFE1AE947}" name="Column2233"/>
    <tableColumn id="2234" xr3:uid="{509D5398-11A3-4614-8315-9D4007D09C84}" name="Column2234"/>
    <tableColumn id="2235" xr3:uid="{75B93A2C-A2CB-42D8-B93E-CA040C09B548}" name="Column2235"/>
    <tableColumn id="2236" xr3:uid="{B61730AE-7278-494C-95C5-F885DC78507C}" name="Column2236"/>
    <tableColumn id="2237" xr3:uid="{0D770AC4-472C-421C-BCF7-41FC2D55643E}" name="Column2237"/>
    <tableColumn id="2238" xr3:uid="{5A125C0F-AB68-4FF6-899C-E73EFABB2866}" name="Column2238"/>
    <tableColumn id="2239" xr3:uid="{27E5DA9B-EC35-45F7-8136-859D173050E2}" name="Column2239"/>
    <tableColumn id="2240" xr3:uid="{1AEF2A39-9A42-4496-9064-1DB1E0854DAF}" name="Column2240"/>
    <tableColumn id="2241" xr3:uid="{9FC7054D-A8BC-4142-A8C2-13A8ED4304F5}" name="Column2241"/>
    <tableColumn id="2242" xr3:uid="{1E2B96FF-69DA-4EA2-87B8-409BC72DF6EB}" name="Column2242"/>
    <tableColumn id="2243" xr3:uid="{768B857B-5E81-4260-8901-CC1A00F4A27D}" name="Column2243"/>
    <tableColumn id="2244" xr3:uid="{5D5F927C-4DBF-4CF1-9583-6541BD99BFF6}" name="Column2244"/>
    <tableColumn id="2245" xr3:uid="{FB013740-063A-4CCF-8DCE-2AF31AAF24F2}" name="Column2245"/>
    <tableColumn id="2246" xr3:uid="{86810446-8AA5-46D0-A17D-8BB709A2162F}" name="Column2246"/>
    <tableColumn id="2247" xr3:uid="{96C8A269-2D2F-4DF2-80C4-51AD141B3CD8}" name="Column2247"/>
    <tableColumn id="2248" xr3:uid="{0EE80D6E-7BCF-449A-9991-CA0D6CA86D26}" name="Column2248"/>
    <tableColumn id="2249" xr3:uid="{8BE76956-47BE-4BFD-B605-267777E6579A}" name="Column2249"/>
    <tableColumn id="2250" xr3:uid="{69AB5F6A-70FB-431A-BA7A-3F21866302CE}" name="Column2250"/>
    <tableColumn id="2251" xr3:uid="{EF5B64CC-6F0C-4A94-AE08-5C7F1B9CC85B}" name="Column2251"/>
    <tableColumn id="2252" xr3:uid="{FE472287-ED82-4DE6-89DA-D478EE1F7194}" name="Column2252"/>
    <tableColumn id="2253" xr3:uid="{0BD1EB17-6FC9-4D4A-8743-DA8226C25265}" name="Column2253"/>
    <tableColumn id="2254" xr3:uid="{BE196A6F-9E99-47E3-9419-4A15E7932376}" name="Column2254"/>
    <tableColumn id="2255" xr3:uid="{365FAB63-6E5E-4FFF-859F-47D6AD7B94A4}" name="Column2255"/>
    <tableColumn id="2256" xr3:uid="{71279572-5C4F-413C-A184-CAF1E4C69C15}" name="Column2256"/>
    <tableColumn id="2257" xr3:uid="{1A702BB9-A3ED-439C-92FD-D65CEC2F4111}" name="Column2257"/>
    <tableColumn id="2258" xr3:uid="{90776740-A8CC-485E-AA59-2A6D94521955}" name="Column2258"/>
    <tableColumn id="2259" xr3:uid="{9D9727A9-A7EB-4141-9BC6-1AE5EBB683B2}" name="Column2259"/>
    <tableColumn id="2260" xr3:uid="{2BF8C9CC-E27E-4694-9E62-67E97F08AEA0}" name="Column2260"/>
    <tableColumn id="2261" xr3:uid="{B6FCEB10-6FDF-4614-B6E2-A9E147C09E23}" name="Column2261"/>
    <tableColumn id="2262" xr3:uid="{F89239B6-268B-4B28-A4B1-216154E7565B}" name="Column2262"/>
    <tableColumn id="2263" xr3:uid="{87899136-CE78-4C77-80E1-8F9F1EEBB2A5}" name="Column2263"/>
    <tableColumn id="2264" xr3:uid="{2B2041E6-87FC-4F68-B869-4131485FD904}" name="Column2264"/>
    <tableColumn id="2265" xr3:uid="{5D8D6A85-ED03-4CB0-A36E-D9746357FF64}" name="Column2265"/>
    <tableColumn id="2266" xr3:uid="{FC8FCEA3-A3D2-49BB-B8EE-52DF048510F7}" name="Column2266"/>
    <tableColumn id="2267" xr3:uid="{44AAA881-1537-45B4-8178-A032BF7B8E95}" name="Column2267"/>
    <tableColumn id="2268" xr3:uid="{91475F47-FC3A-435C-85E3-C1A4F0C0DC62}" name="Column2268"/>
    <tableColumn id="2269" xr3:uid="{53BAB8EA-2DD4-4660-B98F-E5B5DDB55E00}" name="Column2269"/>
    <tableColumn id="2270" xr3:uid="{E32AA2C3-363A-47F7-9A48-1CCD72E25663}" name="Column2270"/>
    <tableColumn id="2271" xr3:uid="{CCBBC15F-3CC1-483A-86B1-44899AF5A5F5}" name="Column2271"/>
    <tableColumn id="2272" xr3:uid="{C0167AF2-D59D-40A8-B56C-DFDA78FFDB9C}" name="Column2272"/>
    <tableColumn id="2273" xr3:uid="{273527AA-7D7D-4799-B69B-5FDBAC783377}" name="Column2273"/>
    <tableColumn id="2274" xr3:uid="{F77C2868-D984-4A1F-9D00-290FA818C9C9}" name="Column2274"/>
    <tableColumn id="2275" xr3:uid="{E9ADA099-06DF-49CB-8BF4-DDB345439B1C}" name="Column2275"/>
    <tableColumn id="2276" xr3:uid="{38030825-EAD8-4DC9-AAEC-2C4819B0BBE5}" name="Column2276"/>
    <tableColumn id="2277" xr3:uid="{B9F58A76-E5C9-4015-9E64-AA6A7BCF03FF}" name="Column2277"/>
    <tableColumn id="2278" xr3:uid="{667CDD0C-A1D4-4293-9103-870440EC3DCA}" name="Column2278"/>
    <tableColumn id="2279" xr3:uid="{2BBC4517-DEA3-47F8-9114-9653F731583C}" name="Column2279"/>
    <tableColumn id="2280" xr3:uid="{A109FDA3-B5A5-4591-8FCA-D53CA580EABE}" name="Column2280"/>
    <tableColumn id="2281" xr3:uid="{D98D467B-5409-46CB-9A88-7213ABE076DF}" name="Column2281"/>
    <tableColumn id="2282" xr3:uid="{15C8C494-871B-45EF-9D3C-845A246A7135}" name="Column2282"/>
    <tableColumn id="2283" xr3:uid="{E3DB545F-E568-44B6-A081-CDC308FE4B8B}" name="Column2283"/>
    <tableColumn id="2284" xr3:uid="{A0A8BC14-8DE5-42C5-8CB0-30E57E0ACE12}" name="Column2284"/>
    <tableColumn id="2285" xr3:uid="{F9A86CC9-BABD-4331-A50B-48BD70106116}" name="Column2285"/>
    <tableColumn id="2286" xr3:uid="{5962286B-EAFF-4E2C-81D5-AE0B1E462068}" name="Column2286"/>
    <tableColumn id="2287" xr3:uid="{A439B535-6E22-4D00-9EE7-73CF0E42EC1C}" name="Column2287"/>
    <tableColumn id="2288" xr3:uid="{0F5D4492-FB34-4B6D-ABFB-B658037C4894}" name="Column2288"/>
    <tableColumn id="2289" xr3:uid="{033258D0-B26C-45AC-B8BC-A1275A2E290A}" name="Column2289"/>
    <tableColumn id="2290" xr3:uid="{FF77AC9F-CA55-45FF-A9BB-ACB75B6D2665}" name="Column2290"/>
    <tableColumn id="2291" xr3:uid="{79E14D22-C22E-4F4D-B54F-14615368AB1A}" name="Column2291"/>
    <tableColumn id="2292" xr3:uid="{D90E2484-8AC9-4CCF-B885-DB5549983256}" name="Column2292"/>
    <tableColumn id="2293" xr3:uid="{8AB4509B-4853-4B6C-91AC-1AA16A230F3C}" name="Column2293"/>
    <tableColumn id="2294" xr3:uid="{1180B3FC-C8D0-4CA4-9B0B-A5C05D0560B1}" name="Column2294"/>
    <tableColumn id="2295" xr3:uid="{56AC0EE0-A3E6-42A6-A7CE-C7F0B6D95DFD}" name="Column2295"/>
    <tableColumn id="2296" xr3:uid="{8BC2E105-E037-4A0B-8629-1255FC40A503}" name="Column2296"/>
    <tableColumn id="2297" xr3:uid="{1B3AA771-1F0A-4D84-B99B-DC7939A8BB06}" name="Column2297"/>
    <tableColumn id="2298" xr3:uid="{E903E0FD-A8E7-430B-9EE6-203673B23378}" name="Column2298"/>
    <tableColumn id="2299" xr3:uid="{1965AE51-9151-4F9E-9F15-BD26588DFC5E}" name="Column2299"/>
    <tableColumn id="2300" xr3:uid="{31DBE44D-110B-40EA-9C72-1298F39A0022}" name="Column2300"/>
    <tableColumn id="2301" xr3:uid="{D1A5A2A5-F15B-43A5-925E-E17C59269D54}" name="Column2301"/>
    <tableColumn id="2302" xr3:uid="{7D1C67E4-5DB9-4191-9BC9-0830A75A6206}" name="Column2302"/>
    <tableColumn id="2303" xr3:uid="{5739D82A-C4D4-4A3A-B75F-312D9748B417}" name="Column2303"/>
    <tableColumn id="2304" xr3:uid="{73C77508-487F-4D16-9E2D-AB42ACC41DEA}" name="Column2304"/>
    <tableColumn id="2305" xr3:uid="{3EA7AE04-2FE2-4FE9-99B7-B3885E34D721}" name="Column2305"/>
    <tableColumn id="2306" xr3:uid="{4B1EDA54-3006-46F7-9907-C58E9F1056D9}" name="Column2306"/>
    <tableColumn id="2307" xr3:uid="{1D0A4D19-2C2C-4A42-AA35-D76762BE3F8A}" name="Column2307"/>
    <tableColumn id="2308" xr3:uid="{800FD0A2-55B3-4533-ABD8-CB40C8FAF753}" name="Column2308"/>
    <tableColumn id="2309" xr3:uid="{08082B4D-E791-423F-99ED-4B7B4D4D49F5}" name="Column2309"/>
    <tableColumn id="2310" xr3:uid="{2E08C5C2-60F4-4683-9F31-1673813BFE50}" name="Column2310"/>
    <tableColumn id="2311" xr3:uid="{70A7BAC5-1D6C-4B72-85A3-529E84155F43}" name="Column2311"/>
    <tableColumn id="2312" xr3:uid="{70D20962-7517-492E-BEA8-6E569BEAED2F}" name="Column2312"/>
    <tableColumn id="2313" xr3:uid="{969CE94A-2E72-4EB0-BD39-C8BC9FF86D7D}" name="Column2313"/>
    <tableColumn id="2314" xr3:uid="{D0C04C39-CDEF-409D-805C-0C60E9416E2E}" name="Column2314"/>
    <tableColumn id="2315" xr3:uid="{B56884C4-8DED-460D-84C3-851FC90D8502}" name="Column2315"/>
    <tableColumn id="2316" xr3:uid="{FACD2C56-A255-4BB9-B81B-D712754D169F}" name="Column2316"/>
    <tableColumn id="2317" xr3:uid="{72D3B434-5648-45FC-A6AE-E626597D1A22}" name="Column2317"/>
    <tableColumn id="2318" xr3:uid="{59A129BF-0453-4868-9F78-E983747A2E66}" name="Column2318"/>
    <tableColumn id="2319" xr3:uid="{DF253C36-D7CA-4153-8770-4F2A14FA5519}" name="Column2319"/>
    <tableColumn id="2320" xr3:uid="{2147D82E-6232-4231-BDE8-A700E6100160}" name="Column2320"/>
    <tableColumn id="2321" xr3:uid="{CB207708-91D8-42C5-988E-D1CA220CCB92}" name="Column2321"/>
    <tableColumn id="2322" xr3:uid="{BF0BE4E8-9630-451D-97AF-6E1B1C312E07}" name="Column2322"/>
    <tableColumn id="2323" xr3:uid="{D6250307-96D9-4008-8F36-F4820B003F32}" name="Column2323"/>
    <tableColumn id="2324" xr3:uid="{E608D41C-0BBE-4D4C-AA00-A30B96E74643}" name="Column2324"/>
    <tableColumn id="2325" xr3:uid="{CA34D150-A6B1-4286-BF1E-0BDC3D0B5C7B}" name="Column2325"/>
    <tableColumn id="2326" xr3:uid="{4E376096-3085-4AD7-8653-2641173FD9DD}" name="Column2326"/>
    <tableColumn id="2327" xr3:uid="{80500692-A705-41A9-AE12-F75CE3D0AA55}" name="Column2327"/>
    <tableColumn id="2328" xr3:uid="{3230C64C-0E1F-4FDA-8042-10E1A37CED4E}" name="Column2328"/>
    <tableColumn id="2329" xr3:uid="{A014EC29-5265-4382-9FCD-A7C46CE5EBD9}" name="Column2329"/>
    <tableColumn id="2330" xr3:uid="{60A1761E-FC4D-4546-9EF8-FD29A00B7E06}" name="Column2330"/>
    <tableColumn id="2331" xr3:uid="{3F83044A-3AEB-4798-8DDE-4F8419203756}" name="Column2331"/>
    <tableColumn id="2332" xr3:uid="{06EE0D28-89EA-4855-BC9E-F684834ECD3B}" name="Column2332"/>
    <tableColumn id="2333" xr3:uid="{58EC4BDB-569C-45B3-AD0D-3ABCEC4DC23A}" name="Column2333"/>
    <tableColumn id="2334" xr3:uid="{F987D77D-31D4-4575-BA30-BECE938BBD3F}" name="Column2334"/>
    <tableColumn id="2335" xr3:uid="{22521B63-BC9A-45F6-9C63-240BE269A2AC}" name="Column2335"/>
    <tableColumn id="2336" xr3:uid="{14209D0B-F758-4984-9F38-6EFAB3FDEFA8}" name="Column2336"/>
    <tableColumn id="2337" xr3:uid="{8F63D256-54B5-484B-9CCE-B842151A2B7F}" name="Column2337"/>
    <tableColumn id="2338" xr3:uid="{464E217D-E5DA-48D6-AEE5-DB068E7D178D}" name="Column2338"/>
    <tableColumn id="2339" xr3:uid="{3BA353E6-48DC-477F-AC6F-2718F065B91E}" name="Column2339"/>
    <tableColumn id="2340" xr3:uid="{4E228F15-B06E-48BD-817D-94495D26EDF9}" name="Column2340"/>
    <tableColumn id="2341" xr3:uid="{7A7D2F22-F81D-4EF9-BEAD-A2B0FF7911B9}" name="Column2341"/>
    <tableColumn id="2342" xr3:uid="{4F94AE8A-2BD2-4803-B19A-DAB10EEDBA91}" name="Column2342"/>
    <tableColumn id="2343" xr3:uid="{F4D7D8BA-33E7-4BA2-9C57-36E8D11FE8DE}" name="Column2343"/>
    <tableColumn id="2344" xr3:uid="{A18DD052-CC21-4D71-B03E-76C0B0C3C3A1}" name="Column2344"/>
    <tableColumn id="2345" xr3:uid="{2ED7802D-2462-46EF-A995-390BECF12452}" name="Column2345"/>
    <tableColumn id="2346" xr3:uid="{B761AA0B-144D-44E1-A43C-E8ACEEEECA1C}" name="Column2346"/>
    <tableColumn id="2347" xr3:uid="{93707D9F-0399-4959-842F-E3D477C87545}" name="Column2347"/>
    <tableColumn id="2348" xr3:uid="{B9777972-9ED7-4CF9-B53A-26A1363B3F3D}" name="Column2348"/>
    <tableColumn id="2349" xr3:uid="{C5FC9065-B987-4E1B-AD47-CA21D1F616FB}" name="Column2349"/>
    <tableColumn id="2350" xr3:uid="{C10B3914-0597-40FF-BCF4-F14F21C6B638}" name="Column2350"/>
    <tableColumn id="2351" xr3:uid="{D1765A33-D84F-4C3C-90B8-3CA70B9F7E70}" name="Column2351"/>
    <tableColumn id="2352" xr3:uid="{4BAFAEE8-52AA-4526-9CBF-79D6A5D50B7C}" name="Column2352"/>
    <tableColumn id="2353" xr3:uid="{A2D545D7-EF71-49CF-A63F-E6E61CFEFD7E}" name="Column2353"/>
    <tableColumn id="2354" xr3:uid="{3FA94F8E-E796-4141-AA29-09F6B53EF044}" name="Column2354"/>
    <tableColumn id="2355" xr3:uid="{11FA47E9-DA4B-46D4-9DB9-E348AE144ED0}" name="Column2355"/>
    <tableColumn id="2356" xr3:uid="{E5CB6C09-EA8A-461A-A692-934DD089A4C7}" name="Column2356"/>
    <tableColumn id="2357" xr3:uid="{8C338E60-DCF8-474B-8771-CF9987BFE559}" name="Column2357"/>
    <tableColumn id="2358" xr3:uid="{468D5864-F66F-4441-95CB-598D27AA93D8}" name="Column2358"/>
    <tableColumn id="2359" xr3:uid="{FEB62F90-DB21-4FD1-B224-2152BBBF8AEA}" name="Column2359"/>
    <tableColumn id="2360" xr3:uid="{BFDA77AA-5C39-40D5-985D-D5BFA8FA1EE1}" name="Column2360"/>
    <tableColumn id="2361" xr3:uid="{77845031-7DC2-4039-8B9D-C4C9DD2F9D93}" name="Column2361"/>
    <tableColumn id="2362" xr3:uid="{43548F0A-81A7-4D83-BF87-3CA1FB8BF527}" name="Column2362"/>
    <tableColumn id="2363" xr3:uid="{B7E2809B-E04C-4FD6-AE85-149AFA3EA7A2}" name="Column2363"/>
    <tableColumn id="2364" xr3:uid="{63C10965-F02E-4B78-B2E3-99A31B002938}" name="Column2364"/>
    <tableColumn id="2365" xr3:uid="{9ED3F187-47E3-4241-94C8-232162657365}" name="Column2365"/>
    <tableColumn id="2366" xr3:uid="{84CFE737-98D1-4BEE-9E34-2CBBAE3A8493}" name="Column2366"/>
    <tableColumn id="2367" xr3:uid="{398CB390-BCA2-41EF-8E13-02F3389F1CEE}" name="Column2367"/>
    <tableColumn id="2368" xr3:uid="{7F7E3C35-72E8-4C1C-A9A7-178810FB6435}" name="Column2368"/>
    <tableColumn id="2369" xr3:uid="{061139FB-CF21-40A0-A211-D8D877FD5C29}" name="Column2369"/>
    <tableColumn id="2370" xr3:uid="{A157E91A-6B7F-42BF-85D8-F584386F7AD2}" name="Column2370"/>
    <tableColumn id="2371" xr3:uid="{FE12DDAD-F7F7-4AB0-94AE-D18F33E1B5BC}" name="Column2371"/>
    <tableColumn id="2372" xr3:uid="{72865DEF-8B1B-4848-8DAA-7A281D3626CD}" name="Column2372"/>
    <tableColumn id="2373" xr3:uid="{4261A709-B507-4543-9719-B6F8080A4305}" name="Column2373"/>
    <tableColumn id="2374" xr3:uid="{1568DE6A-9BB4-44C6-B46F-B6CFB1CFD505}" name="Column2374"/>
    <tableColumn id="2375" xr3:uid="{D323CC59-A413-4CB8-B8C5-D03B47A96E55}" name="Column2375"/>
    <tableColumn id="2376" xr3:uid="{F08AB58E-5539-421A-8441-35849218CB20}" name="Column2376"/>
    <tableColumn id="2377" xr3:uid="{4E9F7CEF-8EA2-41F4-84F2-25B6DDD5F76B}" name="Column2377"/>
    <tableColumn id="2378" xr3:uid="{823662B9-CA0C-42F4-A1F4-676F6F59AF03}" name="Column2378"/>
    <tableColumn id="2379" xr3:uid="{B534D538-7223-46A6-AE25-2976783D73A0}" name="Column2379"/>
    <tableColumn id="2380" xr3:uid="{81F58ED2-9C94-4BCD-A8DC-32EAC8A4E974}" name="Column2380"/>
    <tableColumn id="2381" xr3:uid="{207F076F-FB6F-4257-BE80-3DA2A0E262D5}" name="Column2381"/>
    <tableColumn id="2382" xr3:uid="{5713AE8B-3948-4A8A-8458-797C23C108B1}" name="Column2382"/>
    <tableColumn id="2383" xr3:uid="{750A5E2B-EC4F-4158-B8E3-74751CB2690D}" name="Column2383"/>
    <tableColumn id="2384" xr3:uid="{5A8CEC0C-E2D7-4162-AD65-4AFD3B9FBACE}" name="Column2384"/>
    <tableColumn id="2385" xr3:uid="{B062864B-138D-4C8C-AD93-CF31A77ABD11}" name="Column2385"/>
    <tableColumn id="2386" xr3:uid="{402E5388-7795-4789-ACDB-4CC3FA436703}" name="Column2386"/>
    <tableColumn id="2387" xr3:uid="{5FECFB8C-E30E-4D75-A178-1A16F7B677A0}" name="Column2387"/>
    <tableColumn id="2388" xr3:uid="{6C3881A8-1260-44A6-BA64-93AE15B26A7F}" name="Column2388"/>
    <tableColumn id="2389" xr3:uid="{636FBF47-28F6-44F7-9D73-3B79237AB536}" name="Column2389"/>
    <tableColumn id="2390" xr3:uid="{0888C7AD-BB23-4E04-A7C7-6476A979A57D}" name="Column2390"/>
    <tableColumn id="2391" xr3:uid="{BAF35BE7-F694-45B7-AC43-B428EDD78AEB}" name="Column2391"/>
    <tableColumn id="2392" xr3:uid="{43E779D6-5EBA-4FE3-9520-5C6900DF0A44}" name="Column2392"/>
    <tableColumn id="2393" xr3:uid="{F8E4B820-B7F2-4636-AD63-5B4736A12AC9}" name="Column2393"/>
    <tableColumn id="2394" xr3:uid="{654C5FFC-3A27-42BB-A477-B4020DC8B785}" name="Column2394"/>
    <tableColumn id="2395" xr3:uid="{E65F142A-97C2-498C-882A-F92FCA13D35F}" name="Column2395"/>
    <tableColumn id="2396" xr3:uid="{01DF1578-4A08-48DD-A98B-F0A71211985C}" name="Column2396"/>
    <tableColumn id="2397" xr3:uid="{643D5701-B831-4FEB-AA06-AA256E3E6025}" name="Column2397"/>
    <tableColumn id="2398" xr3:uid="{C911D3C7-BCE8-4A1F-8E0F-48C9C91734BB}" name="Column2398"/>
    <tableColumn id="2399" xr3:uid="{46C988BB-5388-4EB2-A615-4AFB2B692DB9}" name="Column2399"/>
    <tableColumn id="2400" xr3:uid="{D3306C79-3936-4BF5-B48B-EA284CF8A57C}" name="Column2400"/>
    <tableColumn id="2401" xr3:uid="{44F53354-C9B3-48D0-8A6A-E21CC1CD47DA}" name="Column2401"/>
    <tableColumn id="2402" xr3:uid="{EC233A82-3204-45A7-8CDF-D88AFFE58338}" name="Column2402"/>
    <tableColumn id="2403" xr3:uid="{B2CC348A-52AD-413B-89F4-1DC79BA77DA7}" name="Column2403"/>
    <tableColumn id="2404" xr3:uid="{89FFE5F4-DE3A-48F4-A53B-7A1FCD3820E7}" name="Column2404"/>
    <tableColumn id="2405" xr3:uid="{7A072914-4C9F-4DFA-98CC-BF26BF09C032}" name="Column2405"/>
    <tableColumn id="2406" xr3:uid="{E7A3FE6F-47CC-4335-9B18-05C76E10690F}" name="Column2406"/>
    <tableColumn id="2407" xr3:uid="{9AA1A971-A3E2-4A53-9AA6-004EF8DEA1EE}" name="Column2407"/>
    <tableColumn id="2408" xr3:uid="{4E3B74AD-AA0E-45AB-9DB6-3F82ECA4ECB7}" name="Column2408"/>
    <tableColumn id="2409" xr3:uid="{5CF9C9FA-51B6-4E8D-BB17-9079E2026032}" name="Column2409"/>
    <tableColumn id="2410" xr3:uid="{A1C24999-213E-4A8E-B3AD-7A83D7BD4CF7}" name="Column2410"/>
    <tableColumn id="2411" xr3:uid="{816E5B12-2AD9-428B-9091-E8484C322654}" name="Column2411"/>
    <tableColumn id="2412" xr3:uid="{9F308560-26A9-4C3E-B61E-1798635D339B}" name="Column2412"/>
    <tableColumn id="2413" xr3:uid="{20F09DE9-000A-458D-9FB8-0BEB265028A8}" name="Column2413"/>
    <tableColumn id="2414" xr3:uid="{CED8B9A3-FEA1-4006-9D21-77AFB9B23B48}" name="Column2414"/>
    <tableColumn id="2415" xr3:uid="{1B31222E-AFB8-4C45-9F55-DA0E42FD43EF}" name="Column2415"/>
    <tableColumn id="2416" xr3:uid="{3F2B1DCD-B733-4451-A1FF-AB9A8619BFFA}" name="Column2416"/>
    <tableColumn id="2417" xr3:uid="{C0E36F53-0310-4758-8AE1-776FD2B6173B}" name="Column2417"/>
    <tableColumn id="2418" xr3:uid="{6B5CFD7B-E0EA-4E38-8924-7EE2ADE0E135}" name="Column2418"/>
    <tableColumn id="2419" xr3:uid="{39DD9EF7-73D7-4957-A1C5-0C3E6995EFD1}" name="Column2419"/>
    <tableColumn id="2420" xr3:uid="{4566265A-4A9D-47C1-B7AA-B7E651892387}" name="Column2420"/>
    <tableColumn id="2421" xr3:uid="{DFB71246-0453-441C-A3B2-B71992AE661E}" name="Column2421"/>
    <tableColumn id="2422" xr3:uid="{12B08819-E69B-45F6-B4AA-6DF8C2AF4B4C}" name="Column2422"/>
    <tableColumn id="2423" xr3:uid="{630CD6E8-41BC-4AF8-99CE-5A3AC588C870}" name="Column2423"/>
    <tableColumn id="2424" xr3:uid="{19569DFF-66BE-416D-B660-DAA70B960CB6}" name="Column2424"/>
    <tableColumn id="2425" xr3:uid="{9DA2A175-7852-4B11-BB16-70FFB6164AB6}" name="Column2425"/>
    <tableColumn id="2426" xr3:uid="{48E6DC20-C36E-4922-AD28-4C728C9F92FF}" name="Column2426"/>
    <tableColumn id="2427" xr3:uid="{B7AEAA96-2278-4FC0-A6DA-A761108A9A13}" name="Column2427"/>
    <tableColumn id="2428" xr3:uid="{86A38A04-056E-4523-82E0-D95C918287C8}" name="Column2428"/>
    <tableColumn id="2429" xr3:uid="{62A140CC-A9F1-4653-998C-66C6AB9EFA21}" name="Column2429"/>
    <tableColumn id="2430" xr3:uid="{5FDB4C77-EB91-407A-B5AD-9FBAFFFDEBA3}" name="Column2430"/>
    <tableColumn id="2431" xr3:uid="{437E6B89-915C-4206-ABDA-6956CB45CB4E}" name="Column2431"/>
    <tableColumn id="2432" xr3:uid="{11761C1A-7117-45CD-941A-6BE30ACECBA9}" name="Column2432"/>
    <tableColumn id="2433" xr3:uid="{131EE4DC-5252-42B2-8749-F6B66081C5FC}" name="Column2433"/>
    <tableColumn id="2434" xr3:uid="{B6DADD8E-35A3-4B49-8C63-289AEE1CF2AD}" name="Column2434"/>
    <tableColumn id="2435" xr3:uid="{E0FE179A-3FAE-4D48-8ABA-78B76A8EF9B9}" name="Column2435"/>
    <tableColumn id="2436" xr3:uid="{D5D27A09-BBCD-452B-8725-24BD094DA2C4}" name="Column2436"/>
    <tableColumn id="2437" xr3:uid="{56EA3467-74D1-41AA-A9F7-FFE5D44CEA59}" name="Column2437"/>
    <tableColumn id="2438" xr3:uid="{049CE562-645E-45CC-8EA7-C4660012C698}" name="Column2438"/>
    <tableColumn id="2439" xr3:uid="{15C7C313-F410-4FE0-9526-4DE5C6544523}" name="Column2439"/>
    <tableColumn id="2440" xr3:uid="{2703F308-0B91-4976-A733-0A536641CB27}" name="Column2440"/>
    <tableColumn id="2441" xr3:uid="{502DDBD0-321C-40E4-9EE4-9D31E8F1213A}" name="Column2441"/>
    <tableColumn id="2442" xr3:uid="{68D6FA10-1DA0-4349-A54D-F5F39EC16AB0}" name="Column2442"/>
    <tableColumn id="2443" xr3:uid="{E7F5097B-741E-462A-8A05-4934EBF59DB3}" name="Column2443"/>
    <tableColumn id="2444" xr3:uid="{44FB59EC-32B7-45FD-92C0-2BA0EAA93039}" name="Column2444"/>
    <tableColumn id="2445" xr3:uid="{65C59958-B500-4BA1-BA75-669323889CE1}" name="Column2445"/>
    <tableColumn id="2446" xr3:uid="{75FEA246-2EA9-4A2D-8898-798BD7A33DD3}" name="Column2446"/>
    <tableColumn id="2447" xr3:uid="{18737C33-9D5B-4EB1-9D54-79AA0F99FACF}" name="Column2447"/>
    <tableColumn id="2448" xr3:uid="{5B668ECB-2CEC-4A85-A256-986C3C9C5FB1}" name="Column2448"/>
    <tableColumn id="2449" xr3:uid="{1C8D3F9B-447E-40C2-A345-EC1300AF0485}" name="Column2449"/>
    <tableColumn id="2450" xr3:uid="{0278C0DD-C6C6-4991-9059-6FDD97311EB9}" name="Column2450"/>
    <tableColumn id="2451" xr3:uid="{2261828D-3869-4559-AE72-4E1BFF073091}" name="Column2451"/>
    <tableColumn id="2452" xr3:uid="{5B572B20-D6EF-4B26-94CB-CBB890384379}" name="Column2452"/>
    <tableColumn id="2453" xr3:uid="{732E9B0E-4D8C-4DAD-B24A-91E6049E2BDA}" name="Column2453"/>
    <tableColumn id="2454" xr3:uid="{29C04D4E-E6C1-4E39-B631-152AAD591BDB}" name="Column2454"/>
    <tableColumn id="2455" xr3:uid="{C39767EF-5917-46C3-8779-2977F61F89EC}" name="Column2455"/>
    <tableColumn id="2456" xr3:uid="{1724EA95-2103-4FDF-B86D-5E58836062B0}" name="Column2456"/>
    <tableColumn id="2457" xr3:uid="{5EC40131-0784-4915-8634-3B30BB9DCFBA}" name="Column2457"/>
    <tableColumn id="2458" xr3:uid="{45A9A45E-EA94-4155-AB87-DF8D42984000}" name="Column2458"/>
    <tableColumn id="2459" xr3:uid="{EF43F957-F703-4FD0-8DFE-855EE8E8A24C}" name="Column2459"/>
    <tableColumn id="2460" xr3:uid="{99B0585A-568F-490C-977B-34115D6A9B6C}" name="Column2460"/>
    <tableColumn id="2461" xr3:uid="{CE76C86D-E724-4AE7-995B-6328E26B7980}" name="Column2461"/>
    <tableColumn id="2462" xr3:uid="{089B4E1E-6B63-4971-8688-DE128F5CBF02}" name="Column2462"/>
    <tableColumn id="2463" xr3:uid="{64C5B017-EC78-4448-9C95-BDA3241951B3}" name="Column2463"/>
    <tableColumn id="2464" xr3:uid="{E5A178CA-EB7E-4484-A227-08635CD91AC8}" name="Column2464"/>
    <tableColumn id="2465" xr3:uid="{DF51462D-9066-4641-826D-7DFE602E410F}" name="Column2465"/>
    <tableColumn id="2466" xr3:uid="{F7579570-A7B4-408F-AEDF-119949F61417}" name="Column2466"/>
    <tableColumn id="2467" xr3:uid="{47830478-F10C-4E79-A5BA-7B89EDA14BCE}" name="Column2467"/>
    <tableColumn id="2468" xr3:uid="{4BC59583-6F42-442E-9D59-E12A84ACC716}" name="Column2468"/>
    <tableColumn id="2469" xr3:uid="{2C6BC6E1-3D9C-46A0-ABD4-BA30449759D9}" name="Column2469"/>
    <tableColumn id="2470" xr3:uid="{2CB49806-15F6-4841-B2B2-C1A387656CC8}" name="Column2470"/>
    <tableColumn id="2471" xr3:uid="{BA5C8191-B067-4F64-BA88-754A809FC11D}" name="Column2471"/>
    <tableColumn id="2472" xr3:uid="{A30532CD-BA59-4100-BFB4-7725664E50AB}" name="Column2472"/>
    <tableColumn id="2473" xr3:uid="{D74AE07E-8F47-4BAE-A488-C5BE492F1813}" name="Column2473"/>
    <tableColumn id="2474" xr3:uid="{03216F94-B022-4D6D-949A-2FAF6CAB03C4}" name="Column2474"/>
    <tableColumn id="2475" xr3:uid="{092B9580-767C-414B-9832-458F2B6CB90D}" name="Column2475"/>
    <tableColumn id="2476" xr3:uid="{315914AB-F397-4DE4-8E60-84D035A7C911}" name="Column2476"/>
    <tableColumn id="2477" xr3:uid="{143A306A-C3ED-4B61-AF97-D8507A5D408A}" name="Column2477"/>
    <tableColumn id="2478" xr3:uid="{22253012-F211-4996-8E67-972A5EF640B2}" name="Column2478"/>
    <tableColumn id="2479" xr3:uid="{696BE984-7972-4784-B8FC-AEBAD904853B}" name="Column2479"/>
    <tableColumn id="2480" xr3:uid="{84682EC1-A849-47E1-91E7-08AB8568B178}" name="Column2480"/>
    <tableColumn id="2481" xr3:uid="{239F382F-A616-4780-9D74-7C8C7AF56F31}" name="Column2481"/>
    <tableColumn id="2482" xr3:uid="{48C8424B-9586-4DDF-8FA1-A43F957F225E}" name="Column2482"/>
    <tableColumn id="2483" xr3:uid="{8454E21A-DDDF-400B-884F-DE888CC71E46}" name="Column2483"/>
    <tableColumn id="2484" xr3:uid="{93BF2FDE-8CF2-4497-9455-0BEB04782FB7}" name="Column2484"/>
    <tableColumn id="2485" xr3:uid="{B2A2C597-E0E1-44A7-83DD-4571F6375AEA}" name="Column2485"/>
    <tableColumn id="2486" xr3:uid="{50FAFF95-A496-4EF9-A5E2-9DE1928EB10B}" name="Column2486"/>
    <tableColumn id="2487" xr3:uid="{E813CE7A-AC5A-48B6-A17E-2364156F13D9}" name="Column2487"/>
    <tableColumn id="2488" xr3:uid="{D549BE65-7D09-4474-9A21-F515A45D120A}" name="Column2488"/>
    <tableColumn id="2489" xr3:uid="{6E754087-FB01-4174-9B25-DE0C55291B32}" name="Column2489"/>
    <tableColumn id="2490" xr3:uid="{3685942C-61FE-4E18-B497-F23BCCE520EB}" name="Column2490"/>
    <tableColumn id="2491" xr3:uid="{7FFF64F7-AF44-4096-B0E0-5D005FFE7E35}" name="Column2491"/>
    <tableColumn id="2492" xr3:uid="{5117E133-B074-4413-A65F-94A3D9257062}" name="Column2492"/>
    <tableColumn id="2493" xr3:uid="{66B5A65A-C18F-433F-B4A8-C544A22F01D8}" name="Column2493"/>
    <tableColumn id="2494" xr3:uid="{002D3FDA-0CB7-4B64-8766-BD8566FFC794}" name="Column2494"/>
    <tableColumn id="2495" xr3:uid="{13AD50E3-27A9-4229-80C9-4653A0C959E5}" name="Column2495"/>
    <tableColumn id="2496" xr3:uid="{6FCB62B1-E90B-48E8-86C2-2274E06C1BE3}" name="Column2496"/>
    <tableColumn id="2497" xr3:uid="{9A739F96-36FD-456B-A4E2-DD1A74E2FA4B}" name="Column2497"/>
    <tableColumn id="2498" xr3:uid="{0F035DB2-8CBA-4689-8868-FD9E903CB30A}" name="Column2498"/>
    <tableColumn id="2499" xr3:uid="{FEB639C1-DD4A-450F-BB5C-14F01A24AF13}" name="Column2499"/>
    <tableColumn id="2500" xr3:uid="{9A3EED2F-88EA-4A30-99F6-0BF520707AED}" name="Column2500"/>
    <tableColumn id="2501" xr3:uid="{29B0135E-12A2-430D-86BA-E84594D5EE17}" name="Column2501"/>
    <tableColumn id="2502" xr3:uid="{B9C85E36-2814-4777-B3A3-6074BE72691A}" name="Column2502"/>
    <tableColumn id="2503" xr3:uid="{BB4284AE-AC86-419E-8F07-EA953DA3DBBE}" name="Column2503"/>
    <tableColumn id="2504" xr3:uid="{3C53FC4F-9335-44FF-BD32-355DB05B5E60}" name="Column2504"/>
    <tableColumn id="2505" xr3:uid="{AEE64668-22F5-465B-9B2D-00F1360CD20C}" name="Column2505"/>
    <tableColumn id="2506" xr3:uid="{95AA763A-C2B7-4104-B769-69044819E12A}" name="Column2506"/>
    <tableColumn id="2507" xr3:uid="{C6FEE98D-AE09-4E29-A1CF-AC670A15BD4A}" name="Column2507"/>
    <tableColumn id="2508" xr3:uid="{ED5C69DF-D3E9-4FA2-B06A-EE1375C55AF5}" name="Column2508"/>
    <tableColumn id="2509" xr3:uid="{5D95453A-A0E2-4113-A0C8-93BCD9B9FC35}" name="Column2509"/>
    <tableColumn id="2510" xr3:uid="{0F97F6DD-C28D-4B66-BDE6-92C328CF5C0F}" name="Column2510"/>
    <tableColumn id="2511" xr3:uid="{7811CA08-691A-499E-A2B6-DC3BA1766031}" name="Column2511"/>
    <tableColumn id="2512" xr3:uid="{AA7D282C-2734-4164-8214-51D83FF8BB0E}" name="Column2512"/>
    <tableColumn id="2513" xr3:uid="{145CD462-7723-4FB6-B8B1-C47627C39B81}" name="Column2513"/>
    <tableColumn id="2514" xr3:uid="{71053783-30A1-4A12-B233-F9F976A764F0}" name="Column2514"/>
    <tableColumn id="2515" xr3:uid="{AC3B7181-BC33-48D9-80CC-E65FEF31AB2E}" name="Column2515"/>
    <tableColumn id="2516" xr3:uid="{FC02B429-08BC-4352-A3F9-39EE13BDF6F4}" name="Column2516"/>
    <tableColumn id="2517" xr3:uid="{50D92807-612C-4C82-8325-7EF56EDFDC59}" name="Column2517"/>
    <tableColumn id="2518" xr3:uid="{B82DE30A-28B7-40F2-B2F9-70FF01B512E1}" name="Column2518"/>
    <tableColumn id="2519" xr3:uid="{8659FB5A-4875-4B02-9FE4-A5A82F212E12}" name="Column2519"/>
    <tableColumn id="2520" xr3:uid="{135EB8BC-DD1F-4D20-AF84-1D440B21D76B}" name="Column2520"/>
    <tableColumn id="2521" xr3:uid="{706F4508-9033-4D16-B532-40EECC5184B2}" name="Column2521"/>
    <tableColumn id="2522" xr3:uid="{9DE1C33F-DEE2-43AA-AE90-BF0E2021F8F4}" name="Column2522"/>
    <tableColumn id="2523" xr3:uid="{F200467A-7986-416D-8C52-4DDC9E88BF92}" name="Column2523"/>
    <tableColumn id="2524" xr3:uid="{F925F985-7B2F-422F-A1B2-EB2AD2A4E833}" name="Column2524"/>
    <tableColumn id="2525" xr3:uid="{E85653E9-6FF8-473A-9F42-664FF90B753A}" name="Column2525"/>
    <tableColumn id="2526" xr3:uid="{BF183800-A2EE-4EB4-A2A2-B412C470AC31}" name="Column2526"/>
    <tableColumn id="2527" xr3:uid="{BCCE87D0-AEBD-41B9-819C-C292A25CBEE1}" name="Column2527"/>
    <tableColumn id="2528" xr3:uid="{A2E9E454-3609-4702-854D-2F3C8931E80C}" name="Column2528"/>
    <tableColumn id="2529" xr3:uid="{25882548-7A09-4DCF-AEC0-EA9A2FE192FD}" name="Column2529"/>
    <tableColumn id="2530" xr3:uid="{6E90F311-BE0D-44DD-BF01-16A85B258567}" name="Column2530"/>
    <tableColumn id="2531" xr3:uid="{06AB8960-8A3A-40B4-8022-1C98A912AA17}" name="Column2531"/>
    <tableColumn id="2532" xr3:uid="{CC347E67-AC7B-4D9B-98BC-3E7E367B425E}" name="Column2532"/>
    <tableColumn id="2533" xr3:uid="{774EFAB1-564F-41D3-A940-544264589F87}" name="Column2533"/>
    <tableColumn id="2534" xr3:uid="{3928BA33-AC10-4A5F-9DCE-1EE8E2D1067C}" name="Column2534"/>
    <tableColumn id="2535" xr3:uid="{4AD40495-2AE8-495E-8D16-72066FA50E9C}" name="Column2535"/>
    <tableColumn id="2536" xr3:uid="{4274009D-4073-4C3F-AD07-88DBFD747110}" name="Column2536"/>
    <tableColumn id="2537" xr3:uid="{5DF8644C-4A42-464B-86AD-117747134DF7}" name="Column2537"/>
    <tableColumn id="2538" xr3:uid="{E5D1A9E6-968A-45F4-89E8-10F999801336}" name="Column2538"/>
    <tableColumn id="2539" xr3:uid="{4592C04F-8E64-4213-BA8E-AC8464C5CB2F}" name="Column2539"/>
    <tableColumn id="2540" xr3:uid="{2B9233EB-5E65-4903-962C-90C78A715EA4}" name="Column2540"/>
    <tableColumn id="2541" xr3:uid="{396D9469-56B2-4313-A9F3-9E6A12B48DEC}" name="Column2541"/>
    <tableColumn id="2542" xr3:uid="{001EF828-2682-4BAD-8B1C-034C4D556475}" name="Column2542"/>
    <tableColumn id="2543" xr3:uid="{AFB9878C-EF31-4EE3-9080-B2655CC224C0}" name="Column2543"/>
    <tableColumn id="2544" xr3:uid="{FAB3B5DB-16F6-4038-9C70-057DD109A9A4}" name="Column2544"/>
    <tableColumn id="2545" xr3:uid="{1C9E4102-ACCE-49F0-A773-03814D489446}" name="Column2545"/>
    <tableColumn id="2546" xr3:uid="{DE2CD33F-EA62-4367-BDA5-53A018BB523B}" name="Column2546"/>
    <tableColumn id="2547" xr3:uid="{F42F406E-CCAE-48A2-B91C-5B31AE79C372}" name="Column2547"/>
    <tableColumn id="2548" xr3:uid="{7C713E75-38FE-496F-820B-F27C7C043C54}" name="Column2548"/>
    <tableColumn id="2549" xr3:uid="{B13323FE-F53D-48E6-ADC1-48DCA9AAF932}" name="Column2549"/>
    <tableColumn id="2550" xr3:uid="{A4005508-D064-4F2C-89B4-6D07E9815AA7}" name="Column2550"/>
    <tableColumn id="2551" xr3:uid="{78DC2E56-83FE-4A6F-B540-3F436C7D0725}" name="Column2551"/>
    <tableColumn id="2552" xr3:uid="{534EB4C7-75EA-4328-840E-870B35D024AD}" name="Column2552"/>
    <tableColumn id="2553" xr3:uid="{0FCEB56B-4A91-42EF-9A21-9574E21A6947}" name="Column2553"/>
    <tableColumn id="2554" xr3:uid="{93B08A65-ED45-4880-BA82-4742CAFA3961}" name="Column2554"/>
    <tableColumn id="2555" xr3:uid="{CE529D06-7C03-4142-A22E-4E93362B5381}" name="Column2555"/>
    <tableColumn id="2556" xr3:uid="{4811BC0F-23D0-4D18-B0E4-90E5BF5C274A}" name="Column2556"/>
    <tableColumn id="2557" xr3:uid="{53306CE2-774B-4D07-A3B6-18DBFBAB49CE}" name="Column2557"/>
    <tableColumn id="2558" xr3:uid="{37C4A417-8D8E-4CA5-9BC4-4083A6546F6C}" name="Column2558"/>
    <tableColumn id="2559" xr3:uid="{5C44066A-3AB1-4FD1-889C-C8D4576C28E5}" name="Column2559"/>
    <tableColumn id="2560" xr3:uid="{C2E9073B-FFE4-4081-9AFD-6BCFC54800BC}" name="Column2560"/>
    <tableColumn id="2561" xr3:uid="{7F68DADF-C578-4E74-AA91-F913B5FAAF44}" name="Column2561"/>
    <tableColumn id="2562" xr3:uid="{1F005F08-7C18-41CF-83C7-766E6A6A1BBE}" name="Column2562"/>
    <tableColumn id="2563" xr3:uid="{71D5DC47-CA00-4F7D-82C7-E01FC3290530}" name="Column2563"/>
    <tableColumn id="2564" xr3:uid="{FE3F4E5F-2014-4122-AE7A-CBAE0E3B8BFA}" name="Column2564"/>
    <tableColumn id="2565" xr3:uid="{A3EFD07D-D4A9-4B99-AC12-A68E29C6F022}" name="Column2565"/>
    <tableColumn id="2566" xr3:uid="{2F61E081-3A4A-43BB-BE9B-756EDF9D61D1}" name="Column2566"/>
    <tableColumn id="2567" xr3:uid="{EAFFCE64-E01A-402C-99C7-B8B72C98D40B}" name="Column2567"/>
    <tableColumn id="2568" xr3:uid="{4711B67E-26DE-48B8-AD96-4BAD0023DBAB}" name="Column2568"/>
    <tableColumn id="2569" xr3:uid="{DFDF9BC3-7A80-4550-97D8-C7F0C6A5B7D4}" name="Column2569"/>
    <tableColumn id="2570" xr3:uid="{75217142-2D29-4526-A7CF-2D4614263B7E}" name="Column2570"/>
    <tableColumn id="2571" xr3:uid="{88B0331E-35CF-4F2E-83A2-A3C8DF0A4239}" name="Column2571"/>
    <tableColumn id="2572" xr3:uid="{59D0612C-B722-43AB-BE6F-D2451D26A53E}" name="Column2572"/>
    <tableColumn id="2573" xr3:uid="{42480549-54EE-40D7-B360-DD50DCF46999}" name="Column2573"/>
    <tableColumn id="2574" xr3:uid="{8AB282C6-4CAD-47DE-A231-9E9D37463B85}" name="Column2574"/>
    <tableColumn id="2575" xr3:uid="{4832A4DC-ED0C-4CBC-8C5E-05A53674037A}" name="Column2575"/>
    <tableColumn id="2576" xr3:uid="{25432B4A-91DC-4AC6-A2B2-F7B3B8732230}" name="Column2576"/>
    <tableColumn id="2577" xr3:uid="{319A7083-1DD6-47CA-92E8-03CF541D4434}" name="Column2577"/>
    <tableColumn id="2578" xr3:uid="{F5E8B400-2703-4394-9527-6EEEAE046BDE}" name="Column2578"/>
    <tableColumn id="2579" xr3:uid="{C960FB6E-64B3-4DEC-AAAA-87B661CFE192}" name="Column2579"/>
    <tableColumn id="2580" xr3:uid="{2AA85DD0-4F1A-424E-BB1E-513FFE495096}" name="Column2580"/>
    <tableColumn id="2581" xr3:uid="{56252892-17B9-4CFA-B86E-A4514E57F304}" name="Column2581"/>
    <tableColumn id="2582" xr3:uid="{A1FA4866-4B89-45CF-98D2-E9F63E013A92}" name="Column2582"/>
    <tableColumn id="2583" xr3:uid="{BC0597D5-13F8-4D5A-BADE-22DB87A3B679}" name="Column2583"/>
    <tableColumn id="2584" xr3:uid="{A7D5146A-8D25-4720-BC59-BE3433127C35}" name="Column2584"/>
    <tableColumn id="2585" xr3:uid="{BC83803D-E243-4096-B13D-53ED4E865C25}" name="Column2585"/>
    <tableColumn id="2586" xr3:uid="{05FC64A1-84FA-40F2-97CC-6A2FC5ADBCB6}" name="Column2586"/>
    <tableColumn id="2587" xr3:uid="{4E23FF1E-4448-44A7-9A04-4F2C5B5D7C10}" name="Column2587"/>
    <tableColumn id="2588" xr3:uid="{FF0BF47B-26C5-4487-878C-1D0732E1906D}" name="Column2588"/>
    <tableColumn id="2589" xr3:uid="{EBC2B60E-85CE-49AB-97DB-E2CDFDCB7DEC}" name="Column2589"/>
    <tableColumn id="2590" xr3:uid="{E7F246A5-B7DD-474C-9E8F-C3F6D47BEA50}" name="Column2590"/>
    <tableColumn id="2591" xr3:uid="{40DBC9E7-250F-45A1-889C-1A68F68B548D}" name="Column2591"/>
    <tableColumn id="2592" xr3:uid="{3A7FECF2-7B65-4E63-B5A1-3A030AC1D857}" name="Column2592"/>
    <tableColumn id="2593" xr3:uid="{0B37DFCE-858F-4ABF-B352-6EBD7D922118}" name="Column2593"/>
    <tableColumn id="2594" xr3:uid="{CD90B9BF-5B1C-41C8-90AD-5884D670D175}" name="Column2594"/>
    <tableColumn id="2595" xr3:uid="{2010B83C-9349-4D2D-9E80-A6CFD8C99210}" name="Column2595"/>
    <tableColumn id="2596" xr3:uid="{02465BC6-A2F3-4934-8D32-7528A66609B7}" name="Column2596"/>
    <tableColumn id="2597" xr3:uid="{BD061CEE-678F-4095-A54E-A71AA51381A0}" name="Column2597"/>
    <tableColumn id="2598" xr3:uid="{1BC6A166-818B-4BDD-AA8F-E048A7D600D3}" name="Column2598"/>
    <tableColumn id="2599" xr3:uid="{82789F41-47BC-4A33-BF7B-B7CF857A532C}" name="Column2599"/>
    <tableColumn id="2600" xr3:uid="{82661097-362D-4CC8-BDE8-C599C00BF2A6}" name="Column2600"/>
    <tableColumn id="2601" xr3:uid="{0ED6EEDD-E7EF-4892-84CE-6D09E27E471D}" name="Column2601"/>
    <tableColumn id="2602" xr3:uid="{AB63932D-18F6-4672-AF96-1CD80E0E3F67}" name="Column2602"/>
    <tableColumn id="2603" xr3:uid="{AD32B98E-9202-4C36-BBCA-D69B4E9F4DFD}" name="Column2603"/>
    <tableColumn id="2604" xr3:uid="{6CAC02AD-E060-4CBE-A0A5-BB5CA3B38716}" name="Column2604"/>
    <tableColumn id="2605" xr3:uid="{9E905C47-9439-4BD1-AD0A-33EA00C8D66E}" name="Column2605"/>
    <tableColumn id="2606" xr3:uid="{C5D81AB9-D529-4C14-ABDB-335A10A733D5}" name="Column2606"/>
    <tableColumn id="2607" xr3:uid="{408341C6-B068-47F4-94DC-5FCDFE77C90D}" name="Column2607"/>
    <tableColumn id="2608" xr3:uid="{28DFE480-2092-449F-81C8-9DE6BB2E8CAE}" name="Column2608"/>
    <tableColumn id="2609" xr3:uid="{F71301E2-CD3E-4DCA-9E84-952B359E1475}" name="Column2609"/>
    <tableColumn id="2610" xr3:uid="{DDCB00FB-A0A2-40CC-83F1-8F23FD3D0A84}" name="Column2610"/>
    <tableColumn id="2611" xr3:uid="{5C2C381D-5855-4C33-8196-AA220D6B7ADF}" name="Column2611"/>
    <tableColumn id="2612" xr3:uid="{AD3E0733-2F53-4393-A589-9BF796D42406}" name="Column2612"/>
    <tableColumn id="2613" xr3:uid="{75FFC8C9-D8F8-4B52-B7F7-E286E03AB961}" name="Column2613"/>
    <tableColumn id="2614" xr3:uid="{554010CB-D2F0-4514-AA2B-4BAAF032508E}" name="Column2614"/>
    <tableColumn id="2615" xr3:uid="{DD2E77CE-7777-47BC-902D-42B8156E6CDD}" name="Column2615"/>
    <tableColumn id="2616" xr3:uid="{76F74A0D-3CD4-40F3-A75F-5A61E576BFCF}" name="Column2616"/>
    <tableColumn id="2617" xr3:uid="{937C7C72-2E1A-49EC-90EB-736F28E5CFB6}" name="Column2617"/>
    <tableColumn id="2618" xr3:uid="{A0A1CD8F-5EE3-4E06-B02E-3724C7B453A1}" name="Column2618"/>
    <tableColumn id="2619" xr3:uid="{3E4B646B-8C5A-4977-BE1A-400BAAA7346F}" name="Column2619"/>
    <tableColumn id="2620" xr3:uid="{1575AEA1-38D5-4400-849A-047D1B1D1636}" name="Column2620"/>
    <tableColumn id="2621" xr3:uid="{B3E79A0C-DEBA-4ECB-B79C-318352D9A703}" name="Column2621"/>
    <tableColumn id="2622" xr3:uid="{C8FD20D2-34B2-4854-99A1-D161048A6EB9}" name="Column2622"/>
    <tableColumn id="2623" xr3:uid="{391E384F-6092-4F2F-AB07-F131853F65AC}" name="Column2623"/>
    <tableColumn id="2624" xr3:uid="{4A01C1DF-8694-4284-BFE0-59D64A3745FB}" name="Column2624"/>
    <tableColumn id="2625" xr3:uid="{0BFFFC6B-B339-4CFF-9EB5-497F3B42C744}" name="Column2625"/>
    <tableColumn id="2626" xr3:uid="{94372D9F-DF6B-4D66-9B7F-F4B83EF57136}" name="Column2626"/>
    <tableColumn id="2627" xr3:uid="{9EDA923B-A31E-4938-B5E1-ADACA7796EA8}" name="Column2627"/>
    <tableColumn id="2628" xr3:uid="{6FD2851B-87D2-4A76-B992-572D2AD60EEA}" name="Column2628"/>
    <tableColumn id="2629" xr3:uid="{E718957B-E375-4898-A346-0F53F200C395}" name="Column2629"/>
    <tableColumn id="2630" xr3:uid="{2D5242D0-3F20-41D8-9EAC-D66AC3067D66}" name="Column2630"/>
    <tableColumn id="2631" xr3:uid="{46F361D2-664A-4809-9EA7-700483B11F20}" name="Column2631"/>
    <tableColumn id="2632" xr3:uid="{479AD64C-CA70-4FEF-856D-AC9D54318248}" name="Column2632"/>
    <tableColumn id="2633" xr3:uid="{F30630F8-C476-472A-BF11-4A24A298C4DD}" name="Column2633"/>
    <tableColumn id="2634" xr3:uid="{ED5A7747-C956-4136-B125-5EC60F17FC80}" name="Column2634"/>
    <tableColumn id="2635" xr3:uid="{56B4682A-E224-45EC-9038-1FDD9D8EE12D}" name="Column2635"/>
    <tableColumn id="2636" xr3:uid="{386F3035-FD28-40AE-8668-D07486144E97}" name="Column2636"/>
    <tableColumn id="2637" xr3:uid="{4704B5A1-4016-4F5E-BD45-38D2AF346AA6}" name="Column2637"/>
    <tableColumn id="2638" xr3:uid="{035B3647-36AB-40DF-89D1-7436590CA3D9}" name="Column2638"/>
    <tableColumn id="2639" xr3:uid="{7CB44461-8B77-4E47-8475-B799336761F3}" name="Column2639"/>
    <tableColumn id="2640" xr3:uid="{8725615F-3572-40E8-89B7-C0350ED1B03C}" name="Column2640"/>
    <tableColumn id="2641" xr3:uid="{713BDF42-FBAB-4BC2-849C-EACD487FF28F}" name="Column2641"/>
    <tableColumn id="2642" xr3:uid="{4EB1B9EE-B823-402B-86FF-F9ED3D72AC45}" name="Column2642"/>
    <tableColumn id="2643" xr3:uid="{E58B4711-B461-4599-A67B-AE129FCAAEA4}" name="Column2643"/>
    <tableColumn id="2644" xr3:uid="{0667F81C-416A-4DB7-BB40-B7C9B3EBDEFC}" name="Column2644"/>
    <tableColumn id="2645" xr3:uid="{849B86DE-4465-41F4-8A13-9B9263C161F4}" name="Column2645"/>
    <tableColumn id="2646" xr3:uid="{208B19DD-025D-4693-B588-7AF1A6BAB8CD}" name="Column2646"/>
    <tableColumn id="2647" xr3:uid="{151E4599-7347-4345-BCDF-3D66EB3CC985}" name="Column2647"/>
    <tableColumn id="2648" xr3:uid="{3102455E-48F2-4301-8EF2-AAB9EBF89557}" name="Column2648"/>
    <tableColumn id="2649" xr3:uid="{5AC5F78F-289D-4022-B85F-834207749D92}" name="Column2649"/>
    <tableColumn id="2650" xr3:uid="{3778EDDD-AD17-41CE-8097-BF4967469F1F}" name="Column2650"/>
    <tableColumn id="2651" xr3:uid="{91215C44-CD8C-48EF-97E3-278F144E836E}" name="Column2651"/>
    <tableColumn id="2652" xr3:uid="{7BA65CBF-D83D-4282-9084-0B7B39FBA464}" name="Column2652"/>
    <tableColumn id="2653" xr3:uid="{FE429948-021A-44A5-9CCF-41A7A32B0957}" name="Column2653"/>
    <tableColumn id="2654" xr3:uid="{FDFF31C5-C2CA-41E1-A05E-D871B915AE25}" name="Column2654"/>
    <tableColumn id="2655" xr3:uid="{C8D14B9D-3AA2-45FC-A6EF-552D3B5D76C4}" name="Column2655"/>
    <tableColumn id="2656" xr3:uid="{4EBE7ECD-70BA-4EF9-9D31-0C0A6019B99C}" name="Column2656"/>
    <tableColumn id="2657" xr3:uid="{302A97E4-CBD5-40BA-A077-5D2A0AA5AF4D}" name="Column2657"/>
    <tableColumn id="2658" xr3:uid="{D02ABC1C-BEA7-4617-B80E-B72AF8F0ED2A}" name="Column2658"/>
    <tableColumn id="2659" xr3:uid="{B506B946-EFFB-4C62-86A5-055BC23018C4}" name="Column2659"/>
    <tableColumn id="2660" xr3:uid="{273BB274-F82C-46D8-A9B1-29714E98066F}" name="Column2660"/>
    <tableColumn id="2661" xr3:uid="{8E28F835-8993-4CDE-9F3B-20615E1DB579}" name="Column2661"/>
    <tableColumn id="2662" xr3:uid="{238DCA38-54A2-4FC2-85AE-CF7AED27AFA5}" name="Column2662"/>
    <tableColumn id="2663" xr3:uid="{75A02198-EA16-4D30-A2B7-BFCC80846C99}" name="Column2663"/>
    <tableColumn id="2664" xr3:uid="{8FDA942B-328A-4E55-8393-E080EE347034}" name="Column2664"/>
    <tableColumn id="2665" xr3:uid="{70F05DCA-1C1A-4B84-B70D-ED4CEDE7364C}" name="Column2665"/>
    <tableColumn id="2666" xr3:uid="{74FC1E8F-0916-4E5D-819F-270078EFAB09}" name="Column2666"/>
    <tableColumn id="2667" xr3:uid="{07BB4183-7578-4DCB-9C12-4A621960AC49}" name="Column2667"/>
    <tableColumn id="2668" xr3:uid="{8EF77863-1FDE-4552-A6C0-00F212BFF46E}" name="Column2668"/>
    <tableColumn id="2669" xr3:uid="{6B007C45-8906-43D6-948D-B8E7FE4CCF24}" name="Column2669"/>
    <tableColumn id="2670" xr3:uid="{30A44445-9CE0-4E93-8945-D1F6F8142518}" name="Column2670"/>
    <tableColumn id="2671" xr3:uid="{A5ECCFF1-565B-4CA3-9D46-48F5E3D82520}" name="Column2671"/>
    <tableColumn id="2672" xr3:uid="{25138431-B5B6-459D-A066-406543628357}" name="Column2672"/>
    <tableColumn id="2673" xr3:uid="{4227795E-AA15-4667-A285-4AE6FF763781}" name="Column2673"/>
    <tableColumn id="2674" xr3:uid="{8B57F992-98F2-49CF-8A74-6372C6051C0B}" name="Column2674"/>
    <tableColumn id="2675" xr3:uid="{866685C9-757C-4696-AA8D-F8879A9A33B5}" name="Column2675"/>
    <tableColumn id="2676" xr3:uid="{9B8B8DAC-4A5C-4F91-BD65-4A744B7A6472}" name="Column2676"/>
    <tableColumn id="2677" xr3:uid="{B2444836-B476-4410-B894-CE8737E9E971}" name="Column2677"/>
    <tableColumn id="2678" xr3:uid="{9121FA13-10E3-4105-9F42-9224E1CD447D}" name="Column2678"/>
    <tableColumn id="2679" xr3:uid="{FA0FA476-EF4A-4320-AD6E-F25E7D28861F}" name="Column2679"/>
    <tableColumn id="2680" xr3:uid="{F623C450-ED3E-43ED-BDB0-3E0E364CC590}" name="Column2680"/>
    <tableColumn id="2681" xr3:uid="{26D2B13D-7F67-4706-8514-79A223304B04}" name="Column2681"/>
    <tableColumn id="2682" xr3:uid="{0712F4DB-891E-4C0D-9CE4-F01385BE100A}" name="Column2682"/>
    <tableColumn id="2683" xr3:uid="{49976605-C585-425C-83B9-BCADA63A6BB3}" name="Column2683"/>
    <tableColumn id="2684" xr3:uid="{A1DE74E7-AA7C-421D-A6AC-B0395DE37B3B}" name="Column2684"/>
    <tableColumn id="2685" xr3:uid="{1D8FF52A-9F2D-457F-A8FE-DABC9F988A1A}" name="Column2685"/>
    <tableColumn id="2686" xr3:uid="{D22B7BB3-601E-4A66-97E8-8D7386B1AC6C}" name="Column2686"/>
    <tableColumn id="2687" xr3:uid="{D38C2995-3B1D-45E9-B3DF-755A04C42A79}" name="Column2687"/>
    <tableColumn id="2688" xr3:uid="{4D075E91-A6F9-44AF-A1BA-90CB1571FD5D}" name="Column2688"/>
    <tableColumn id="2689" xr3:uid="{9B7AEC72-09C7-4BDB-AA74-60E930489B42}" name="Column2689"/>
    <tableColumn id="2690" xr3:uid="{42B15EFE-CDD9-4AD6-8C73-4AE1E5E2BD59}" name="Column2690"/>
    <tableColumn id="2691" xr3:uid="{0ECA2B13-6DC6-47AA-A37A-EC7DCAF63F4F}" name="Column2691"/>
    <tableColumn id="2692" xr3:uid="{7F4C8881-6248-4F5D-980D-8A97425C8099}" name="Column2692"/>
    <tableColumn id="2693" xr3:uid="{D779DC62-735E-43DC-AACE-04976EC8FC92}" name="Column2693"/>
    <tableColumn id="2694" xr3:uid="{E5B70E57-CE57-40B7-896D-293E712F84A9}" name="Column2694"/>
    <tableColumn id="2695" xr3:uid="{05E39CF7-6B5B-4ACD-8816-D8D383A830F6}" name="Column2695"/>
    <tableColumn id="2696" xr3:uid="{B14931C7-6A3B-467E-A6A8-7C03AD3D5957}" name="Column2696"/>
    <tableColumn id="2697" xr3:uid="{41CAFF96-E726-4682-8441-E3AA11F887F9}" name="Column2697"/>
    <tableColumn id="2698" xr3:uid="{8D9667DF-9964-4EA0-95FD-E2F109C3D6BD}" name="Column2698"/>
    <tableColumn id="2699" xr3:uid="{83F4BB86-2525-465F-9221-CD635DE665DB}" name="Column2699"/>
    <tableColumn id="2700" xr3:uid="{25F3D732-C465-4415-8CED-E6535CF8795E}" name="Column2700"/>
    <tableColumn id="2701" xr3:uid="{3F144735-60EA-44B5-8965-9BF2C47C2588}" name="Column2701"/>
    <tableColumn id="2702" xr3:uid="{5B47FB7D-BF86-43F1-94B0-8B0AB1C27AE3}" name="Column2702"/>
    <tableColumn id="2703" xr3:uid="{0617D4ED-F7BE-4F36-944F-0F787D65F856}" name="Column2703"/>
    <tableColumn id="2704" xr3:uid="{4C5E4045-6F1B-4BC5-B5B7-87100DD6EF8A}" name="Column2704"/>
    <tableColumn id="2705" xr3:uid="{F0891D89-0429-477C-919E-F0A37BF3034B}" name="Column2705"/>
    <tableColumn id="2706" xr3:uid="{9ABC83C5-DEA6-45B8-8838-5A75FD466A10}" name="Column2706"/>
    <tableColumn id="2707" xr3:uid="{A9AAB15B-FB49-4482-B0DA-724909695810}" name="Column2707"/>
    <tableColumn id="2708" xr3:uid="{86792E07-46EA-47E5-ACC6-CC2C271D2DA3}" name="Column2708"/>
    <tableColumn id="2709" xr3:uid="{D7BBAAAC-EF3E-4F94-8BED-040162F1AC4A}" name="Column2709"/>
    <tableColumn id="2710" xr3:uid="{CD7870DF-7706-4FBA-B2BB-A36579478D58}" name="Column2710"/>
    <tableColumn id="2711" xr3:uid="{6B412D8D-1D61-48F7-B52D-F286A8704137}" name="Column2711"/>
    <tableColumn id="2712" xr3:uid="{D3EBBEC3-81A7-43DE-97CB-8AB13BFF8646}" name="Column2712"/>
    <tableColumn id="2713" xr3:uid="{BB520439-55B5-4CFE-A3FB-D519D4B4F6A7}" name="Column2713"/>
    <tableColumn id="2714" xr3:uid="{34A0E785-24B0-40BE-94FA-CE5EC41B8466}" name="Column2714"/>
    <tableColumn id="2715" xr3:uid="{826B0B35-D369-4DEB-A682-5EDF60353810}" name="Column2715"/>
    <tableColumn id="2716" xr3:uid="{9C337B5C-0B2A-4B70-AA0F-008BF4279CFB}" name="Column2716"/>
    <tableColumn id="2717" xr3:uid="{E90A8636-8416-4916-82B3-D94E482AAD82}" name="Column2717"/>
    <tableColumn id="2718" xr3:uid="{F32D587A-D9EC-4275-B72D-5651EE9B88A4}" name="Column2718"/>
    <tableColumn id="2719" xr3:uid="{3A8C0AF8-322D-4BAC-A310-411E830F4AA0}" name="Column2719"/>
    <tableColumn id="2720" xr3:uid="{C54E2C98-07AB-4D06-89C9-CA566751BDCE}" name="Column2720"/>
    <tableColumn id="2721" xr3:uid="{38F27EA3-91FE-47AF-AE9C-A3FAC8C53C29}" name="Column2721"/>
    <tableColumn id="2722" xr3:uid="{B51AA257-7191-470F-880D-64DFEE442A93}" name="Column2722"/>
    <tableColumn id="2723" xr3:uid="{1AD8689C-D36D-4563-AAD3-F9C4CCC24652}" name="Column2723"/>
    <tableColumn id="2724" xr3:uid="{9BDD8EDB-9DA1-46C1-84FC-B0AB307891F5}" name="Column2724"/>
    <tableColumn id="2725" xr3:uid="{23EF125A-1962-4FFE-9162-F854BCD2AA5B}" name="Column2725"/>
    <tableColumn id="2726" xr3:uid="{6F57AB49-9B12-42D4-A212-7FB4D30201A6}" name="Column2726"/>
    <tableColumn id="2727" xr3:uid="{5D4AADDE-6F35-41B2-AC44-1478BA7EA7BD}" name="Column2727"/>
    <tableColumn id="2728" xr3:uid="{3D274FAB-816D-4A54-BFDE-8452EF60E71F}" name="Column2728"/>
    <tableColumn id="2729" xr3:uid="{23E23883-A731-49F5-B12B-ED71F79552C5}" name="Column2729"/>
    <tableColumn id="2730" xr3:uid="{9521663E-DEA8-4DC8-9C7D-6DDAAE165700}" name="Column2730"/>
    <tableColumn id="2731" xr3:uid="{173FBE73-46F9-4BA4-918D-4CA041C66E13}" name="Column2731"/>
    <tableColumn id="2732" xr3:uid="{EF24B22D-FCF5-4044-B8F4-16BA8B460C58}" name="Column2732"/>
    <tableColumn id="2733" xr3:uid="{E5D08CE0-91D0-487C-A9B7-ED2E0B9B829D}" name="Column2733"/>
    <tableColumn id="2734" xr3:uid="{DBD9BE2F-7146-4786-899B-4A83098AF6EA}" name="Column2734"/>
    <tableColumn id="2735" xr3:uid="{F9690F30-5D69-45C6-B3AA-AC58ED895AE7}" name="Column2735"/>
    <tableColumn id="2736" xr3:uid="{C9E1399B-1643-46EC-B603-BA81BA1BDF95}" name="Column2736"/>
    <tableColumn id="2737" xr3:uid="{7D03AA19-C640-40D2-A11C-9B4811E949D1}" name="Column2737"/>
    <tableColumn id="2738" xr3:uid="{97F948D1-433B-4E09-9FC9-1EE1B5E1C99C}" name="Column2738"/>
    <tableColumn id="2739" xr3:uid="{A47CA214-54C6-432E-BCAB-E2620BEF1B1B}" name="Column2739"/>
    <tableColumn id="2740" xr3:uid="{7D45B168-ED7A-433E-B437-2760474682AB}" name="Column2740"/>
    <tableColumn id="2741" xr3:uid="{3FD100D9-1014-4D14-A4E0-A8CC78C58CE7}" name="Column2741"/>
    <tableColumn id="2742" xr3:uid="{FD836BDE-8E03-4959-A674-60A7A46891BA}" name="Column2742"/>
    <tableColumn id="2743" xr3:uid="{C9F4833F-3BA2-4215-B906-FFD3C97F90BE}" name="Column2743"/>
    <tableColumn id="2744" xr3:uid="{58206C04-45E2-4368-9983-FED627F6C23B}" name="Column2744"/>
    <tableColumn id="2745" xr3:uid="{1664996E-0561-40A4-89CD-ACEBB6092161}" name="Column2745"/>
    <tableColumn id="2746" xr3:uid="{8B7EACE9-15CA-4A25-8462-6CC974E7DEF9}" name="Column2746"/>
    <tableColumn id="2747" xr3:uid="{610742DA-3135-4F99-8B81-7736BC5859A5}" name="Column2747"/>
    <tableColumn id="2748" xr3:uid="{E689B7AB-FDFB-4416-B8C2-CFB9C2C8A0EF}" name="Column2748"/>
    <tableColumn id="2749" xr3:uid="{6D7A5551-4267-460D-B1D6-5478436DC5FC}" name="Column2749"/>
    <tableColumn id="2750" xr3:uid="{E4142047-1B08-4AB1-916B-C6CC34EF6F69}" name="Column2750"/>
    <tableColumn id="2751" xr3:uid="{CCCC7EF7-1567-44D5-B47F-17F30120CDFF}" name="Column2751"/>
    <tableColumn id="2752" xr3:uid="{5EFEF120-A4E6-4A34-ADE7-33656D53567F}" name="Column2752"/>
    <tableColumn id="2753" xr3:uid="{AFDF8B05-D78B-4BAF-A4CD-A3F1C96AC235}" name="Column2753"/>
    <tableColumn id="2754" xr3:uid="{4B8D0B5C-D15B-493E-B159-342A2BE98CEF}" name="Column2754"/>
    <tableColumn id="2755" xr3:uid="{7DF7FE2F-5BD7-497C-9C62-D40016D5AA6C}" name="Column2755"/>
    <tableColumn id="2756" xr3:uid="{A8B431DB-9B64-448E-92AA-D07D9D37450D}" name="Column2756"/>
    <tableColumn id="2757" xr3:uid="{4F257632-B307-4352-A4C6-046C21F80599}" name="Column2757"/>
    <tableColumn id="2758" xr3:uid="{24148A5B-64B3-47F3-B448-A42A5AEEA2AB}" name="Column2758"/>
    <tableColumn id="2759" xr3:uid="{2FF5B8A5-A158-4910-BCCF-A49872A8D07F}" name="Column2759"/>
    <tableColumn id="2760" xr3:uid="{78F99AB9-9F7C-4E88-A034-F8D0FD353106}" name="Column2760"/>
    <tableColumn id="2761" xr3:uid="{DB6C44C2-725F-4379-A413-368EC05B8EC6}" name="Column2761"/>
    <tableColumn id="2762" xr3:uid="{67AAE731-9445-4AF7-A9BF-776B40D4D875}" name="Column2762"/>
    <tableColumn id="2763" xr3:uid="{DF984ECA-78AE-4FC3-AAA6-2AED95F1B5CF}" name="Column2763"/>
    <tableColumn id="2764" xr3:uid="{DBBE857B-1960-437A-B959-2F060A108EB4}" name="Column2764"/>
    <tableColumn id="2765" xr3:uid="{F4D66D38-990B-4C34-AE9B-83CFA07EB069}" name="Column2765"/>
    <tableColumn id="2766" xr3:uid="{8807710D-807D-477B-B480-9B7E95B24A56}" name="Column2766"/>
    <tableColumn id="2767" xr3:uid="{0E8E4B27-E5D3-41BD-B035-B9EB8B9FF086}" name="Column2767"/>
    <tableColumn id="2768" xr3:uid="{5993563B-D5F7-42F8-92AA-1E2EB05E867D}" name="Column2768"/>
    <tableColumn id="2769" xr3:uid="{B39F2030-FAF1-4F86-A995-5455CAEB47E5}" name="Column2769"/>
    <tableColumn id="2770" xr3:uid="{C17B309C-E547-4FDD-BC46-F12AA422BDB5}" name="Column2770"/>
    <tableColumn id="2771" xr3:uid="{88B48FB3-F51D-4C8F-896F-09C0C9FD8312}" name="Column2771"/>
    <tableColumn id="2772" xr3:uid="{FC36BBA0-E4E2-40CA-8714-90F84BD90BDC}" name="Column2772"/>
    <tableColumn id="2773" xr3:uid="{CEE2F2E8-82ED-4345-A7BE-444C3F4B3FE0}" name="Column2773"/>
    <tableColumn id="2774" xr3:uid="{9C6ACF87-6CE4-4A9C-8FFA-0AC1440FD7F3}" name="Column2774"/>
    <tableColumn id="2775" xr3:uid="{A72822E0-B6C1-456D-907A-F7CAD5092ACA}" name="Column2775"/>
    <tableColumn id="2776" xr3:uid="{3CCC0263-6E21-4063-B66F-022D55F86117}" name="Column2776"/>
    <tableColumn id="2777" xr3:uid="{FAB9010C-4254-4B4F-8CCC-EDB0BA2F4BFB}" name="Column2777"/>
    <tableColumn id="2778" xr3:uid="{0A834205-2A1B-47AB-8744-5971E8DFF936}" name="Column2778"/>
    <tableColumn id="2779" xr3:uid="{D2CF26DF-48AF-411B-B32B-91BE4C8CC902}" name="Column2779"/>
    <tableColumn id="2780" xr3:uid="{BCBEA994-40D9-4565-BC9B-98C53FE97D12}" name="Column2780"/>
    <tableColumn id="2781" xr3:uid="{C0FA4FF8-4E6C-4170-9AB0-D207FC14312E}" name="Column2781"/>
    <tableColumn id="2782" xr3:uid="{D34DF03C-BD0C-4BB4-9790-49013BD1D853}" name="Column2782"/>
    <tableColumn id="2783" xr3:uid="{694F5EA5-3A2E-47EF-ADC2-9DC69CF595CE}" name="Column2783"/>
    <tableColumn id="2784" xr3:uid="{63EF45D8-7534-4E34-AEA5-03405A7C3E4C}" name="Column2784"/>
    <tableColumn id="2785" xr3:uid="{F87DBE89-318F-437F-80CC-5CC4AC5640E3}" name="Column2785"/>
    <tableColumn id="2786" xr3:uid="{9514C077-A8E9-4041-9E2C-85E33CAD2179}" name="Column2786"/>
    <tableColumn id="2787" xr3:uid="{2ACF7C64-7622-46D8-AF0A-2512700AE353}" name="Column2787"/>
    <tableColumn id="2788" xr3:uid="{2CF6DA1C-9951-4CA0-A1A9-F399780F07F8}" name="Column2788"/>
    <tableColumn id="2789" xr3:uid="{8C566A02-A6A4-42E8-9508-A1741B358F2C}" name="Column2789"/>
    <tableColumn id="2790" xr3:uid="{C938C7C2-703C-4843-8BBF-4D5A227AD56A}" name="Column2790"/>
    <tableColumn id="2791" xr3:uid="{5BC79DEB-2CC7-4CDC-8400-654FA123F139}" name="Column2791"/>
    <tableColumn id="2792" xr3:uid="{B40AFABC-9D64-4CDF-839B-503E232ADCF6}" name="Column2792"/>
    <tableColumn id="2793" xr3:uid="{8D128721-A084-48A9-AA45-4351D1CB68FE}" name="Column2793"/>
    <tableColumn id="2794" xr3:uid="{98B6F31A-D919-4EB3-8C26-A275BEC05487}" name="Column2794"/>
    <tableColumn id="2795" xr3:uid="{F2DECBFF-3426-48FA-B0DF-1A1CE1FF01CB}" name="Column2795"/>
    <tableColumn id="2796" xr3:uid="{3455F59F-E43C-47FA-A789-9E9CA0BE5798}" name="Column2796"/>
    <tableColumn id="2797" xr3:uid="{2F1A262C-891D-4B59-8448-E5A54CBBA08C}" name="Column2797"/>
    <tableColumn id="2798" xr3:uid="{B1384462-010F-41AF-84FD-3E426C7CFF97}" name="Column2798"/>
    <tableColumn id="2799" xr3:uid="{D92ABB34-18F4-4014-9A5F-143F85B14788}" name="Column2799"/>
    <tableColumn id="2800" xr3:uid="{3C8D7D39-A150-4F34-A341-3B57B82A1D39}" name="Column2800"/>
    <tableColumn id="2801" xr3:uid="{7318574B-244F-4AF6-A7CA-F820CA394DAA}" name="Column2801"/>
    <tableColumn id="2802" xr3:uid="{209603D5-A119-43EE-B8C2-E9DAB0163736}" name="Column2802"/>
    <tableColumn id="2803" xr3:uid="{30AC7E98-93E6-475D-88F0-FEEA883D2554}" name="Column2803"/>
    <tableColumn id="2804" xr3:uid="{4678E982-D3B0-4F10-9F77-4E382EF99D6F}" name="Column2804"/>
    <tableColumn id="2805" xr3:uid="{0377C718-46A8-4CD4-87B3-FA3237782C17}" name="Column2805"/>
    <tableColumn id="2806" xr3:uid="{14BF6ED9-B10D-4BF2-95D8-1141DD34AEDD}" name="Column2806"/>
    <tableColumn id="2807" xr3:uid="{80641571-ED15-44DC-AA90-164821BF98ED}" name="Column2807"/>
    <tableColumn id="2808" xr3:uid="{F9F00F21-D46F-48A1-B92F-2D490AA225B3}" name="Column2808"/>
    <tableColumn id="2809" xr3:uid="{E9EAF24D-58FB-464F-8B15-EFD6FE5BE077}" name="Column2809"/>
    <tableColumn id="2810" xr3:uid="{54CFF0FF-679E-46E3-B3A4-2486F2CEBA8F}" name="Column2810"/>
    <tableColumn id="2811" xr3:uid="{0914141D-4DE4-44F4-ABD6-C2CCAB8FEF75}" name="Column2811"/>
    <tableColumn id="2812" xr3:uid="{80B59D09-458C-4BAC-AF94-457227D5878D}" name="Column2812"/>
    <tableColumn id="2813" xr3:uid="{DAFF3B14-20ED-436C-989B-8C79763B78EC}" name="Column2813"/>
    <tableColumn id="2814" xr3:uid="{A16B0342-7DA5-4FEB-A86D-EF457FDF7AE6}" name="Column2814"/>
    <tableColumn id="2815" xr3:uid="{9F9F23A9-F00B-4572-ACB1-E2BD16470E00}" name="Column2815"/>
    <tableColumn id="2816" xr3:uid="{7DFFEF1E-DC79-4991-A91E-87BE335B71DC}" name="Column2816"/>
    <tableColumn id="2817" xr3:uid="{57674724-48C4-4262-B84F-E6E713A424F8}" name="Column2817"/>
    <tableColumn id="2818" xr3:uid="{0EB58C1A-DD94-4A2E-970A-63D2EE15C9E3}" name="Column2818"/>
    <tableColumn id="2819" xr3:uid="{59480C28-3845-48D8-8C54-623DA713BA3A}" name="Column2819"/>
    <tableColumn id="2820" xr3:uid="{29303E0A-7E29-439D-A20B-919CC9EA8A01}" name="Column2820"/>
    <tableColumn id="2821" xr3:uid="{A6DE471D-DB5F-4873-8699-83B010EB4319}" name="Column2821"/>
    <tableColumn id="2822" xr3:uid="{91FEC678-3C6D-41B3-8995-E0EFC9855E9A}" name="Column2822"/>
    <tableColumn id="2823" xr3:uid="{F66B2DDC-B0C2-44AE-AA6B-EB39F1430292}" name="Column2823"/>
    <tableColumn id="2824" xr3:uid="{65A8345C-1844-4681-BE31-E26BA76F3BC4}" name="Column2824"/>
    <tableColumn id="2825" xr3:uid="{DB108804-E774-476B-BDB5-BDF16B44CAEB}" name="Column2825"/>
    <tableColumn id="2826" xr3:uid="{C9E37D57-4CCC-4090-8A13-C716D21F0ADA}" name="Column2826"/>
    <tableColumn id="2827" xr3:uid="{1194BA33-06DC-49E5-AE06-2327AA689822}" name="Column2827"/>
    <tableColumn id="2828" xr3:uid="{7C79FC11-3A00-4E45-86A1-59F59BA0ECB1}" name="Column2828"/>
    <tableColumn id="2829" xr3:uid="{24A12445-0790-4CCE-BCAE-C8F663123B61}" name="Column2829"/>
    <tableColumn id="2830" xr3:uid="{1649454B-C5F0-4CB7-A8DD-25D7C93AF7D3}" name="Column2830"/>
    <tableColumn id="2831" xr3:uid="{D12A577A-600D-4F15-A046-4DD0EB4F767C}" name="Column2831"/>
    <tableColumn id="2832" xr3:uid="{735DC836-06D4-4071-88DD-710A03777E01}" name="Column2832"/>
    <tableColumn id="2833" xr3:uid="{2682B2A2-D66C-4C97-B3BA-06BDB42085C1}" name="Column2833"/>
    <tableColumn id="2834" xr3:uid="{1C029CC3-9CB6-455D-923B-F02B90D9D11A}" name="Column2834"/>
    <tableColumn id="2835" xr3:uid="{709AEAD5-FEDB-45CF-9570-25CD43852AEF}" name="Column2835"/>
    <tableColumn id="2836" xr3:uid="{CE43A4FC-F987-46C9-9630-E15F41BBB3A3}" name="Column2836"/>
    <tableColumn id="2837" xr3:uid="{C13995E4-3E2C-497F-B083-1B78F60340AD}" name="Column2837"/>
    <tableColumn id="2838" xr3:uid="{8F1935BC-FEC5-4E1D-A2DE-B79B1879FAE7}" name="Column2838"/>
    <tableColumn id="2839" xr3:uid="{E7444922-3CBE-4B14-B66F-4AD78992C6FA}" name="Column2839"/>
    <tableColumn id="2840" xr3:uid="{B9EF1FDE-12C6-44DC-9289-2DF509AA87E3}" name="Column2840"/>
    <tableColumn id="2841" xr3:uid="{9932D7E0-DB88-403A-AECA-CF7F2299A48E}" name="Column2841"/>
    <tableColumn id="2842" xr3:uid="{DE6A0E1F-8D4F-4461-8E57-C140E6A33909}" name="Column2842"/>
    <tableColumn id="2843" xr3:uid="{140B65A7-334A-4597-93B1-18F850343BEF}" name="Column2843"/>
    <tableColumn id="2844" xr3:uid="{A7ECDA6F-7EE4-429F-8292-EB38836E8962}" name="Column2844"/>
    <tableColumn id="2845" xr3:uid="{ED134B5F-1964-4C36-886B-9905420280CD}" name="Column2845"/>
    <tableColumn id="2846" xr3:uid="{C76A1443-A661-4D7D-96AF-ED8B3DA04139}" name="Column2846"/>
    <tableColumn id="2847" xr3:uid="{B8EAE7A4-1A8B-4603-8FF1-A9FA92F95560}" name="Column2847"/>
    <tableColumn id="2848" xr3:uid="{58E0D2CE-C709-4B88-9C5B-02F6C2B9E5D7}" name="Column2848"/>
    <tableColumn id="2849" xr3:uid="{5058B78C-EFE3-490A-AFFE-0D66BFCE2063}" name="Column2849"/>
    <tableColumn id="2850" xr3:uid="{0FCFAB8F-9FCC-4944-AE1F-77482BE89098}" name="Column2850"/>
    <tableColumn id="2851" xr3:uid="{0AD7B113-F80D-4724-98CA-8EB7308ECD3E}" name="Column2851"/>
    <tableColumn id="2852" xr3:uid="{5BA8E199-3BEE-4175-A94B-72AC75B66542}" name="Column2852"/>
    <tableColumn id="2853" xr3:uid="{4DEAAD03-6625-49BD-A37B-3C7BC63B0BDE}" name="Column2853"/>
    <tableColumn id="2854" xr3:uid="{828C9188-E158-449D-BB21-22F78D0EF9BE}" name="Column2854"/>
    <tableColumn id="2855" xr3:uid="{7EB5AD64-8F3A-449B-A2DE-9DCE30B1F147}" name="Column2855"/>
    <tableColumn id="2856" xr3:uid="{A76339A1-A283-4601-ADB0-8EDD7602A41C}" name="Column2856"/>
    <tableColumn id="2857" xr3:uid="{4CE41E2A-33C2-4A9E-91EA-5560E20E0FE3}" name="Column2857"/>
    <tableColumn id="2858" xr3:uid="{CEA9324B-F66C-4C33-9D13-E4B410BFEED8}" name="Column2858"/>
    <tableColumn id="2859" xr3:uid="{78198C61-A0F0-456C-95D8-A7F45FCC543F}" name="Column2859"/>
    <tableColumn id="2860" xr3:uid="{0CC24E64-C0AB-4E25-A74D-6E7AE12C028E}" name="Column2860"/>
    <tableColumn id="2861" xr3:uid="{8E2C536D-BB0D-4FCC-8B29-3C6443FFA37D}" name="Column2861"/>
    <tableColumn id="2862" xr3:uid="{72E045A7-A784-43C0-AD55-71D18B27C3E9}" name="Column2862"/>
    <tableColumn id="2863" xr3:uid="{F97FFBBC-10D1-4494-8B31-318232FE878A}" name="Column2863"/>
    <tableColumn id="2864" xr3:uid="{E9D96BF1-387D-43A2-AD4E-8EB879BA1A27}" name="Column2864"/>
    <tableColumn id="2865" xr3:uid="{8175B708-4CB9-486E-99A6-74A9C87AA8B7}" name="Column2865"/>
    <tableColumn id="2866" xr3:uid="{90D045EF-F868-4816-8708-C8B3A2F70620}" name="Column2866"/>
    <tableColumn id="2867" xr3:uid="{BFAD0D61-186A-4713-A543-51369D7515A8}" name="Column2867"/>
    <tableColumn id="2868" xr3:uid="{3B4A0629-24BA-4505-8683-234F85591D6B}" name="Column2868"/>
    <tableColumn id="2869" xr3:uid="{3E2241C3-1807-460A-B339-956911BDBE8F}" name="Column2869"/>
    <tableColumn id="2870" xr3:uid="{E885D609-6923-4835-8AB3-E5F02B82BEC3}" name="Column2870"/>
    <tableColumn id="2871" xr3:uid="{DCB58E15-288D-4A67-884F-A7335107F492}" name="Column2871"/>
    <tableColumn id="2872" xr3:uid="{8063B236-16E7-4D61-8768-9ECC31C8868D}" name="Column2872"/>
    <tableColumn id="2873" xr3:uid="{A4C7F38C-199B-402C-9915-2D52A7EC7F73}" name="Column2873"/>
    <tableColumn id="2874" xr3:uid="{060E853E-396C-4CB6-8CFB-435920EA6F50}" name="Column2874"/>
    <tableColumn id="2875" xr3:uid="{663ACE19-4B29-44A3-87C7-097B0E116CF5}" name="Column2875"/>
    <tableColumn id="2876" xr3:uid="{375E0583-83C2-429E-AB1A-98C753A10128}" name="Column2876"/>
    <tableColumn id="2877" xr3:uid="{30757344-1A77-4B87-9FC7-53CA9145F29E}" name="Column2877"/>
    <tableColumn id="2878" xr3:uid="{2DF13F32-EBD5-411D-82B7-7038EF2C58F6}" name="Column2878"/>
    <tableColumn id="2879" xr3:uid="{08C6B6D5-E942-4912-9C72-ACF8E9587328}" name="Column2879"/>
    <tableColumn id="2880" xr3:uid="{BB433755-B516-4958-BA33-03B88C1A0178}" name="Column2880"/>
    <tableColumn id="2881" xr3:uid="{EE7C7A93-B921-4C53-8959-9C4A7FB363CC}" name="Column2881"/>
    <tableColumn id="2882" xr3:uid="{77A30F02-7335-4771-A2B5-7DE526507F56}" name="Column2882"/>
    <tableColumn id="2883" xr3:uid="{37B52893-A8CE-4097-A6E1-A97C4441867D}" name="Column2883"/>
    <tableColumn id="2884" xr3:uid="{52AACAAD-0233-4573-8010-84A1AE001DB3}" name="Column2884"/>
    <tableColumn id="2885" xr3:uid="{02F2CCFE-89B6-488C-BD50-86DF8E56F31F}" name="Column2885"/>
    <tableColumn id="2886" xr3:uid="{06AECDD5-A224-4A6B-A4A4-ABDC820871BC}" name="Column2886"/>
    <tableColumn id="2887" xr3:uid="{1137ADFA-7221-4721-AACA-4D77E19DAACD}" name="Column2887"/>
    <tableColumn id="2888" xr3:uid="{D5097EF1-393A-448C-BB96-1B600B1B7765}" name="Column2888"/>
    <tableColumn id="2889" xr3:uid="{0B08AACE-B104-4733-AC07-C3BE39F40365}" name="Column2889"/>
    <tableColumn id="2890" xr3:uid="{5562B8C3-6585-45FE-A125-DA658F8BAAB9}" name="Column2890"/>
    <tableColumn id="2891" xr3:uid="{E9CF503D-12D1-4A3E-9276-948BFE59D983}" name="Column2891"/>
    <tableColumn id="2892" xr3:uid="{6C2B151A-E2BB-4962-884F-D412F51BBCAE}" name="Column2892"/>
    <tableColumn id="2893" xr3:uid="{C15543BB-395E-46C9-953C-554013D654AB}" name="Column2893"/>
    <tableColumn id="2894" xr3:uid="{FFBD4F66-C2ED-40A8-8524-906E04EEFA12}" name="Column2894"/>
    <tableColumn id="2895" xr3:uid="{51A7013E-BD89-422D-A34E-818941AC7047}" name="Column2895"/>
    <tableColumn id="2896" xr3:uid="{D63C929D-830E-4D6C-8846-55F90951B808}" name="Column2896"/>
    <tableColumn id="2897" xr3:uid="{2D179B17-FE1E-4FAA-B348-315C88AAB8B5}" name="Column2897"/>
    <tableColumn id="2898" xr3:uid="{FF052AEA-9310-4281-9706-DD85621D4B5B}" name="Column2898"/>
    <tableColumn id="2899" xr3:uid="{498914ED-F3AD-4A0A-B797-B581330624B8}" name="Column2899"/>
    <tableColumn id="2900" xr3:uid="{38C79FCA-CCF4-4015-877D-7EC3C8E95D73}" name="Column2900"/>
    <tableColumn id="2901" xr3:uid="{E4875890-9B94-4B7D-A7DE-CF871AD75B40}" name="Column2901"/>
    <tableColumn id="2902" xr3:uid="{2E0B5587-F8D1-4B7E-A5ED-23FCB7B4F553}" name="Column2902"/>
    <tableColumn id="2903" xr3:uid="{1E098B52-116A-428C-854B-9771A60CFC74}" name="Column2903"/>
    <tableColumn id="2904" xr3:uid="{DB18A25B-5F92-4278-83A3-A9684A7FF577}" name="Column2904"/>
    <tableColumn id="2905" xr3:uid="{BA7B4888-123E-472D-87B6-CD8B1BE21822}" name="Column2905"/>
    <tableColumn id="2906" xr3:uid="{66021784-3F7A-4C37-A9B0-886AF72DE58C}" name="Column2906"/>
    <tableColumn id="2907" xr3:uid="{9469C98B-5BCF-435D-AEB4-95A4B86BFC88}" name="Column2907"/>
    <tableColumn id="2908" xr3:uid="{CDA5B327-BF1C-4FB7-A4E5-FA7EC38C01C5}" name="Column2908"/>
    <tableColumn id="2909" xr3:uid="{D9B855B5-6E21-4AF3-B3EF-F9C223C960ED}" name="Column2909"/>
    <tableColumn id="2910" xr3:uid="{88C54825-8B28-47CA-A5E8-4A1C8996CD9C}" name="Column2910"/>
    <tableColumn id="2911" xr3:uid="{EE400424-2437-4C68-B833-BCEB0D137486}" name="Column2911"/>
    <tableColumn id="2912" xr3:uid="{519F5518-3931-46D2-982F-5A8ED0360004}" name="Column2912"/>
    <tableColumn id="2913" xr3:uid="{BDFD89D4-A4D9-4A48-A8EC-4683197CECC2}" name="Column2913"/>
    <tableColumn id="2914" xr3:uid="{CBC3F1F9-98AD-4F28-B94F-29000C4ADB4C}" name="Column2914"/>
    <tableColumn id="2915" xr3:uid="{53E65452-53CB-4627-9D42-81A1BC0303F2}" name="Column2915"/>
    <tableColumn id="2916" xr3:uid="{FD1A3E45-F410-40CD-8C8C-9403649B61B5}" name="Column2916"/>
    <tableColumn id="2917" xr3:uid="{95EA91C1-A68F-4F3A-85F8-F9413EC24DE6}" name="Column2917"/>
    <tableColumn id="2918" xr3:uid="{88C0B6AD-B448-4A19-A24A-B9E2F58F3849}" name="Column2918"/>
    <tableColumn id="2919" xr3:uid="{C99AE973-3F66-4F83-9932-7F78EB9AC673}" name="Column2919"/>
    <tableColumn id="2920" xr3:uid="{A92642FD-DA00-4F24-B19A-E1E77149A370}" name="Column2920"/>
    <tableColumn id="2921" xr3:uid="{710C3F3A-D69E-489B-9336-F9A7772416B3}" name="Column2921"/>
    <tableColumn id="2922" xr3:uid="{1A6BF7FC-8E98-41B8-BBB3-6E432ACB30F8}" name="Column2922"/>
    <tableColumn id="2923" xr3:uid="{3CB3FEA8-BEC2-4B23-9497-C06EFC417757}" name="Column2923"/>
    <tableColumn id="2924" xr3:uid="{07994772-5220-4339-B9AC-F2099BEECEE3}" name="Column2924"/>
    <tableColumn id="2925" xr3:uid="{BEB560EF-2A3A-4907-8E20-7F3A49E64285}" name="Column2925"/>
    <tableColumn id="2926" xr3:uid="{F80BD07E-7413-4F5A-8705-1B25618CAA8A}" name="Column2926"/>
    <tableColumn id="2927" xr3:uid="{2D6E1DCC-5E2E-4789-93D4-49767CCF95A9}" name="Column2927"/>
    <tableColumn id="2928" xr3:uid="{F8D68A16-8072-41B9-9A11-0E2F9FA3A78F}" name="Column2928"/>
    <tableColumn id="2929" xr3:uid="{923FC1DA-27AA-46F6-B7CA-1AA80DCC06A5}" name="Column2929"/>
    <tableColumn id="2930" xr3:uid="{66860554-05A9-4167-AABD-FAA7A15BE22A}" name="Column2930"/>
    <tableColumn id="2931" xr3:uid="{1CBCA050-F223-4119-82DF-4494C07BB61B}" name="Column2931"/>
    <tableColumn id="2932" xr3:uid="{D9B24492-6ED7-4C89-BB7C-8E1037DB99BE}" name="Column2932"/>
    <tableColumn id="2933" xr3:uid="{B2B5A847-A163-4B38-8A1F-8E91915E3B95}" name="Column2933"/>
    <tableColumn id="2934" xr3:uid="{25F25D62-AC3C-49C6-815C-3350936DF328}" name="Column2934"/>
    <tableColumn id="2935" xr3:uid="{C9C88C66-1CD9-41E6-B4DC-27CF179B605C}" name="Column2935"/>
    <tableColumn id="2936" xr3:uid="{BB46F268-2B8C-4EE6-94F5-8FE73A3FFE7A}" name="Column2936"/>
    <tableColumn id="2937" xr3:uid="{7106E7B5-A35A-4FAC-B103-66A117A6FA1E}" name="Column2937"/>
    <tableColumn id="2938" xr3:uid="{5447FDB1-B77F-4CE3-8A18-7AF6D8BCA660}" name="Column2938"/>
    <tableColumn id="2939" xr3:uid="{C221D626-447E-4739-A8EE-2F737F2419AE}" name="Column2939"/>
    <tableColumn id="2940" xr3:uid="{104B7B1E-34EA-4255-AA2C-C033C4BE8FA3}" name="Column2940"/>
    <tableColumn id="2941" xr3:uid="{6881A304-11D6-464D-8906-BDBEFB4BACD9}" name="Column2941"/>
    <tableColumn id="2942" xr3:uid="{F6FF2971-FE04-44EA-850C-C81AEAE1B554}" name="Column2942"/>
    <tableColumn id="2943" xr3:uid="{49744860-96F6-4B0C-8272-2766DECEC875}" name="Column2943"/>
    <tableColumn id="2944" xr3:uid="{1B1DC7BF-5841-4806-BE3D-16FFF15A5A0B}" name="Column2944"/>
    <tableColumn id="2945" xr3:uid="{E4E6A2BF-DD10-44E8-B2CF-6BF779FF593A}" name="Column2945"/>
    <tableColumn id="2946" xr3:uid="{3198BA92-F5A5-4B5F-806E-A2DD7BBD3BFE}" name="Column2946"/>
    <tableColumn id="2947" xr3:uid="{565923FC-3B2C-40B5-BEF4-B600EF82EA03}" name="Column2947"/>
    <tableColumn id="2948" xr3:uid="{470D01F5-58AC-45CE-90B5-DD35CFEA26F3}" name="Column2948"/>
    <tableColumn id="2949" xr3:uid="{4E31600F-38F8-4156-A32B-6BC5670B4B69}" name="Column2949"/>
    <tableColumn id="2950" xr3:uid="{370199CB-26F9-4417-BB81-7D5B528E8320}" name="Column2950"/>
    <tableColumn id="2951" xr3:uid="{26D45B24-0447-4209-98B7-A10E9F45443C}" name="Column2951"/>
    <tableColumn id="2952" xr3:uid="{807FD24B-8E2A-4265-B41D-8CD927D40203}" name="Column2952"/>
    <tableColumn id="2953" xr3:uid="{39ADBBC9-829B-4BFF-BB6D-E7D38462BE7D}" name="Column2953"/>
    <tableColumn id="2954" xr3:uid="{0C33A86A-1A84-4DCE-8B69-EBF1B2A7C91D}" name="Column2954"/>
    <tableColumn id="2955" xr3:uid="{2A8C1B08-16DD-4028-86DD-1B2D55881380}" name="Column2955"/>
    <tableColumn id="2956" xr3:uid="{F0F82B9E-AB17-4F26-B833-9C2CF9407CB1}" name="Column2956"/>
    <tableColumn id="2957" xr3:uid="{29839DFB-B35E-4CD0-9A75-B2292B34CEC2}" name="Column2957"/>
    <tableColumn id="2958" xr3:uid="{FDF229C9-5591-4ADD-948F-1B9373C552B2}" name="Column2958"/>
    <tableColumn id="2959" xr3:uid="{216FE88F-E937-4511-BCA6-0B10D2BE4C27}" name="Column2959"/>
    <tableColumn id="2960" xr3:uid="{9F46A980-B210-401F-9839-7BE3E6445E7E}" name="Column2960"/>
    <tableColumn id="2961" xr3:uid="{4B111F78-72C7-4D62-A25C-97ECEC1C4802}" name="Column2961"/>
    <tableColumn id="2962" xr3:uid="{4F516286-AEEE-4F83-9EBD-BF6ABDCEF17D}" name="Column2962"/>
    <tableColumn id="2963" xr3:uid="{7694F8F5-7817-4FCC-A9D6-D6C286395FBF}" name="Column2963"/>
    <tableColumn id="2964" xr3:uid="{D3F8EA60-687C-4E0C-BE6A-F9CC0B219DC3}" name="Column2964"/>
    <tableColumn id="2965" xr3:uid="{72D4BA63-DCE2-44F5-ADCE-AE222A5782F8}" name="Column2965"/>
    <tableColumn id="2966" xr3:uid="{070E2037-484C-4BDD-B0BB-9EA12BA2234A}" name="Column2966"/>
    <tableColumn id="2967" xr3:uid="{695892B9-49E9-4047-8851-E0E55D442C6E}" name="Column2967"/>
    <tableColumn id="2968" xr3:uid="{489A74B1-E1BC-4B7B-A7FD-05C01252298B}" name="Column2968"/>
    <tableColumn id="2969" xr3:uid="{6A2CC547-4493-428A-8599-33BE3A7CDAA2}" name="Column2969"/>
    <tableColumn id="2970" xr3:uid="{1D627D95-AD84-4043-AA97-56318DB6E6E2}" name="Column2970"/>
    <tableColumn id="2971" xr3:uid="{3FFE4079-2524-4D50-B729-DDD2E522B3C5}" name="Column2971"/>
    <tableColumn id="2972" xr3:uid="{D0918E8E-8F13-4268-9AB1-134080A913F2}" name="Column2972"/>
    <tableColumn id="2973" xr3:uid="{068C45B1-AB46-4A3D-8080-60F63122B016}" name="Column2973"/>
    <tableColumn id="2974" xr3:uid="{57101557-385E-4975-BE74-8B66B28B5F45}" name="Column2974"/>
    <tableColumn id="2975" xr3:uid="{B5E89FF6-B5AF-4C62-86DE-773CB7D1CBAA}" name="Column2975"/>
    <tableColumn id="2976" xr3:uid="{077C92BE-A20F-4C40-AF3B-B48D87FD9C9F}" name="Column2976"/>
    <tableColumn id="2977" xr3:uid="{A72EFE68-A87B-4D2E-AB4B-C482C9B22C3D}" name="Column2977"/>
    <tableColumn id="2978" xr3:uid="{742475BE-8CEB-43BF-A85C-74101AE883E4}" name="Column2978"/>
    <tableColumn id="2979" xr3:uid="{88DA8198-1E36-485D-BC82-C27B08E8AAF1}" name="Column2979"/>
    <tableColumn id="2980" xr3:uid="{2DE6513E-494A-46A8-9167-1FBA77FE188D}" name="Column2980"/>
    <tableColumn id="2981" xr3:uid="{92EA5E23-0E5A-44D5-8711-EEDBAC19E063}" name="Column2981"/>
    <tableColumn id="2982" xr3:uid="{E0FD422D-8FB8-4C35-BD9F-CDEEDB1D49C1}" name="Column2982"/>
    <tableColumn id="2983" xr3:uid="{06179FD4-BBDA-41D0-87EA-4DFA9F8024C3}" name="Column2983"/>
    <tableColumn id="2984" xr3:uid="{972BFD95-448F-4B71-BAF6-7B1648DE13C0}" name="Column2984"/>
    <tableColumn id="2985" xr3:uid="{309164B2-22C7-43E3-8FED-8BC37BF762F5}" name="Column2985"/>
    <tableColumn id="2986" xr3:uid="{9840A3AF-F9E2-40DA-8A31-DF25792FED47}" name="Column2986"/>
    <tableColumn id="2987" xr3:uid="{ED920FAC-80E3-4974-A697-49B776A8A7FA}" name="Column2987"/>
    <tableColumn id="2988" xr3:uid="{C7C871CD-46CF-45A6-99C7-780F2309151E}" name="Column2988"/>
    <tableColumn id="2989" xr3:uid="{A13D05F3-C264-4032-A457-DC051A9A7808}" name="Column2989"/>
    <tableColumn id="2990" xr3:uid="{F8FEFCAF-B1B6-4C86-AC78-64A5615E3511}" name="Column2990"/>
    <tableColumn id="2991" xr3:uid="{CE427164-C6DF-4D05-A146-80CB46522082}" name="Column2991"/>
    <tableColumn id="2992" xr3:uid="{040B1BF5-AB8D-4F35-8352-D38DC49682CE}" name="Column2992"/>
    <tableColumn id="2993" xr3:uid="{5A2F66B1-9E5E-4EE1-B782-116116B8B1DA}" name="Column2993"/>
    <tableColumn id="2994" xr3:uid="{3AED9CE0-32B1-4B4F-9A96-48679B742C73}" name="Column2994"/>
    <tableColumn id="2995" xr3:uid="{C1A40C03-561C-4D44-8267-053C8BEC31A5}" name="Column2995"/>
    <tableColumn id="2996" xr3:uid="{CD1D63A1-541D-4700-BB04-4A0297E585A9}" name="Column2996"/>
    <tableColumn id="2997" xr3:uid="{D893E104-991A-45C6-83D7-DA03D389B956}" name="Column2997"/>
    <tableColumn id="2998" xr3:uid="{A329CD90-4D13-4155-8E60-9F89CF3EC7F0}" name="Column2998"/>
    <tableColumn id="2999" xr3:uid="{F516089A-98E6-4E4F-8802-57414AC4F609}" name="Column2999"/>
    <tableColumn id="3000" xr3:uid="{08FA59D1-7F78-4367-B33B-839115E2504D}" name="Column3000"/>
    <tableColumn id="3001" xr3:uid="{C71006D3-55BF-4B76-A6EB-544C04E97C98}" name="Column3001"/>
    <tableColumn id="3002" xr3:uid="{2E5146E1-2119-4F96-8381-6AC47F558E1D}" name="Column3002"/>
    <tableColumn id="3003" xr3:uid="{1D7F5FD3-8636-4C55-8D0C-D6C1CB1E8F75}" name="Column3003"/>
    <tableColumn id="3004" xr3:uid="{D38D37F0-5798-46DD-A34A-067BAC423C69}" name="Column3004"/>
    <tableColumn id="3005" xr3:uid="{27BE7CF4-3AD7-45D4-8FD8-CDD5666A7382}" name="Column3005"/>
    <tableColumn id="3006" xr3:uid="{93BA14A9-30A2-4A40-8EEB-8502EC16E843}" name="Column3006"/>
    <tableColumn id="3007" xr3:uid="{9BC79354-41CF-4F37-86AC-7E95F71A2DF9}" name="Column3007"/>
    <tableColumn id="3008" xr3:uid="{76C9142E-04F4-4E59-9D66-DA6764E7AD27}" name="Column3008"/>
    <tableColumn id="3009" xr3:uid="{2EECCC7A-A58D-4B64-9433-BC21A492B4E3}" name="Column3009"/>
    <tableColumn id="3010" xr3:uid="{648ABB47-602E-4A13-8373-B2B44EE0B7C3}" name="Column3010"/>
    <tableColumn id="3011" xr3:uid="{29343DE1-DBD1-4225-B461-E27427C642B9}" name="Column3011"/>
    <tableColumn id="3012" xr3:uid="{8CE566A4-AC07-4A42-ACAD-201E3241D1E9}" name="Column3012"/>
    <tableColumn id="3013" xr3:uid="{A332EFDF-83C3-482B-BA58-D2A7B3B5DC1D}" name="Column3013"/>
    <tableColumn id="3014" xr3:uid="{47236841-5019-407D-8B55-EA1DDDD7C78D}" name="Column3014"/>
    <tableColumn id="3015" xr3:uid="{C7415ECC-AA63-44E1-970A-7C3A2EE49C69}" name="Column3015"/>
    <tableColumn id="3016" xr3:uid="{59F249C3-0844-4E12-AFCA-A2735D9273D0}" name="Column3016"/>
    <tableColumn id="3017" xr3:uid="{CA8AA8C3-5B6F-48D0-AFD1-7806B1B20587}" name="Column3017"/>
    <tableColumn id="3018" xr3:uid="{C3B7F13B-FF44-4332-9257-5BD197673DC1}" name="Column3018"/>
    <tableColumn id="3019" xr3:uid="{52F75BC9-3A63-4BE2-A606-BEF59731DCD0}" name="Column3019"/>
    <tableColumn id="3020" xr3:uid="{92799AAB-0349-4A8E-A61D-FCB7709168B6}" name="Column3020"/>
    <tableColumn id="3021" xr3:uid="{6DD43008-E83E-4C53-946B-3768337469AF}" name="Column3021"/>
    <tableColumn id="3022" xr3:uid="{D48C96E5-6998-4716-AC67-ECD3C9665B24}" name="Column3022"/>
    <tableColumn id="3023" xr3:uid="{3561F362-F80F-48F3-A18E-6D6B0051AD18}" name="Column3023"/>
    <tableColumn id="3024" xr3:uid="{84A3D46A-56E8-4BE3-9448-A9E285063E52}" name="Column3024"/>
    <tableColumn id="3025" xr3:uid="{6E1E7B68-FBE4-40FC-A135-1A9E441566B2}" name="Column3025"/>
    <tableColumn id="3026" xr3:uid="{70187922-4C55-4199-B672-F96B6A4F961E}" name="Column3026"/>
    <tableColumn id="3027" xr3:uid="{8D2F82D2-B17D-4A73-819E-4058304C5F2A}" name="Column3027"/>
    <tableColumn id="3028" xr3:uid="{47426C21-F353-4492-B42C-1EAD24581B15}" name="Column3028"/>
    <tableColumn id="3029" xr3:uid="{8FE0F5D3-10F6-4775-8CF3-EAB1ECFA13A1}" name="Column3029"/>
    <tableColumn id="3030" xr3:uid="{CE671F45-DBB2-4043-B38D-84875E0C2A52}" name="Column3030"/>
    <tableColumn id="3031" xr3:uid="{7AD66046-BD3D-44E2-9F60-D006239AF7F6}" name="Column3031"/>
    <tableColumn id="3032" xr3:uid="{4C5D2449-8956-4F5E-887D-0A0759E94878}" name="Column3032"/>
    <tableColumn id="3033" xr3:uid="{0E90F29D-BF0D-430A-9483-CC9D4C21DF00}" name="Column3033"/>
    <tableColumn id="3034" xr3:uid="{BBD56277-C301-4CD8-A134-F2C2CC51CB0C}" name="Column3034"/>
    <tableColumn id="3035" xr3:uid="{DBF26450-6463-44BD-BCBB-598A547889C6}" name="Column3035"/>
    <tableColumn id="3036" xr3:uid="{F7A5D5E9-C219-411B-A867-4FB597481CA8}" name="Column3036"/>
    <tableColumn id="3037" xr3:uid="{20C9A449-9564-4477-8718-9D6A5EFB04AF}" name="Column3037"/>
    <tableColumn id="3038" xr3:uid="{A371848E-D6B6-4581-8096-3D0E92FAC8F8}" name="Column3038"/>
    <tableColumn id="3039" xr3:uid="{1C9C7DD5-819E-4280-8AE7-049E88FCCB87}" name="Column3039"/>
    <tableColumn id="3040" xr3:uid="{0B4C6D6A-13C1-4E70-82E8-6EC958DBA401}" name="Column3040"/>
    <tableColumn id="3041" xr3:uid="{7BA53996-2680-4DF0-82E5-A6633FCBD7CE}" name="Column3041"/>
    <tableColumn id="3042" xr3:uid="{1B7E9871-2266-440A-8908-FE2D59212F0C}" name="Column3042"/>
    <tableColumn id="3043" xr3:uid="{D5F553AD-1F15-47B3-8578-157BD08C502E}" name="Column3043"/>
    <tableColumn id="3044" xr3:uid="{F3009EAB-1116-4A8B-98FB-4B68BCF1B8B0}" name="Column3044"/>
    <tableColumn id="3045" xr3:uid="{F30497EC-C6C9-4BB3-9F5B-8ECEB2381F81}" name="Column3045"/>
    <tableColumn id="3046" xr3:uid="{427084DD-B60F-4086-98A1-0AA1D50A797E}" name="Column3046"/>
    <tableColumn id="3047" xr3:uid="{19C19B4F-7253-4E0E-894E-90790B6D7390}" name="Column3047"/>
    <tableColumn id="3048" xr3:uid="{749D8F27-EBC9-4287-B26B-6BA41A1913CB}" name="Column3048"/>
    <tableColumn id="3049" xr3:uid="{E2A8410F-797E-420D-B8E1-DF8748B4A99F}" name="Column3049"/>
    <tableColumn id="3050" xr3:uid="{89C022DF-2BFD-46A0-9863-2CC7D1DF2F0B}" name="Column3050"/>
    <tableColumn id="3051" xr3:uid="{3345D0A8-7DDC-4EE5-B794-53527EC5AB0D}" name="Column3051"/>
    <tableColumn id="3052" xr3:uid="{42EB6C1D-4BC5-4025-ACF7-8392A21EEE3B}" name="Column3052"/>
    <tableColumn id="3053" xr3:uid="{0FA851CA-7B9D-4852-B85A-C98453818FBE}" name="Column3053"/>
    <tableColumn id="3054" xr3:uid="{F2E2DFC3-7A88-46D9-AB5F-74CA615542DF}" name="Column3054"/>
    <tableColumn id="3055" xr3:uid="{D6DCF4E0-E4B9-4D24-84E4-3334F7549025}" name="Column3055"/>
    <tableColumn id="3056" xr3:uid="{FB4DF7EA-70CD-4B74-985A-436A815AED79}" name="Column3056"/>
    <tableColumn id="3057" xr3:uid="{06CF2C39-805F-48D0-B6BD-BC98876C3A4B}" name="Column3057"/>
    <tableColumn id="3058" xr3:uid="{FB0ED4C8-039E-494C-944A-D20AC7CF95CC}" name="Column3058"/>
    <tableColumn id="3059" xr3:uid="{C136A5DF-8F8C-413D-A64A-46509EE56F46}" name="Column3059"/>
    <tableColumn id="3060" xr3:uid="{9F06FAFD-CFCA-4290-9DCF-0E7F7B8C5586}" name="Column3060"/>
    <tableColumn id="3061" xr3:uid="{F6549132-FBEF-44A6-94DB-994EF5EB4155}" name="Column3061"/>
    <tableColumn id="3062" xr3:uid="{22E478AC-0053-4043-AC6F-3675967CEB68}" name="Column3062"/>
    <tableColumn id="3063" xr3:uid="{AFA98DE7-7519-4406-9123-B0DF8F25F2F7}" name="Column3063"/>
    <tableColumn id="3064" xr3:uid="{2BD0A7F0-0E6F-4F56-A276-F6800990719A}" name="Column3064"/>
    <tableColumn id="3065" xr3:uid="{A9FDA4AD-CB7E-4E08-91B7-572BE78AB252}" name="Column3065"/>
    <tableColumn id="3066" xr3:uid="{5E90402E-97D1-49D4-8F85-B14CB0E6BA24}" name="Column3066"/>
    <tableColumn id="3067" xr3:uid="{4D758AB6-CEB4-408F-AFAE-B7A5BA8962EA}" name="Column3067"/>
    <tableColumn id="3068" xr3:uid="{1D7765D2-28A6-4D75-8016-CB930771CD72}" name="Column3068"/>
    <tableColumn id="3069" xr3:uid="{0B6F998F-B744-4F59-8135-DC3E0B17CCC0}" name="Column3069"/>
    <tableColumn id="3070" xr3:uid="{5E5816F6-10FD-46B9-9891-6FF13E9BFE06}" name="Column3070"/>
    <tableColumn id="3071" xr3:uid="{264A4084-AF98-4B37-8F4B-DFE56BE0177B}" name="Column3071"/>
    <tableColumn id="3072" xr3:uid="{7255D16E-F8A7-4395-A775-5D806D8447CF}" name="Column3072"/>
    <tableColumn id="3073" xr3:uid="{1DDB9625-A2A0-4F3D-8E63-57686C947A58}" name="Column3073"/>
    <tableColumn id="3074" xr3:uid="{E819204D-BC32-4F50-9B8D-1A94EB889225}" name="Column3074"/>
    <tableColumn id="3075" xr3:uid="{36C2AEAE-81B2-4006-83F9-86BF35574ACB}" name="Column3075"/>
    <tableColumn id="3076" xr3:uid="{66D1FD58-B2BD-455F-B393-0C920CD0D9F6}" name="Column3076"/>
    <tableColumn id="3077" xr3:uid="{5F303DE7-C2D4-43D0-9E3A-132F1B38F01C}" name="Column3077"/>
    <tableColumn id="3078" xr3:uid="{69A1473F-B2A6-4D6E-9CC1-44D64D7A54D2}" name="Column3078"/>
    <tableColumn id="3079" xr3:uid="{D201B41F-4470-417E-9C57-11042AC6F933}" name="Column3079"/>
    <tableColumn id="3080" xr3:uid="{00EEB484-3406-4246-A4FF-D5CB8C8680FD}" name="Column3080"/>
    <tableColumn id="3081" xr3:uid="{C9AA39E0-8616-4A5E-A52E-18172E780624}" name="Column3081"/>
    <tableColumn id="3082" xr3:uid="{C92CA8DC-46E0-4920-9316-CE21FCC41851}" name="Column3082"/>
    <tableColumn id="3083" xr3:uid="{DD1D7DEC-CFED-4DD2-8B31-CEC2C2AE3C49}" name="Column3083"/>
    <tableColumn id="3084" xr3:uid="{93A4F7CE-FFD2-4AE4-AF83-FA13EC7EFE1F}" name="Column3084"/>
    <tableColumn id="3085" xr3:uid="{7B07A595-040F-458D-B5CB-BCDC8A027D06}" name="Column3085"/>
    <tableColumn id="3086" xr3:uid="{AE091070-97D1-4DE9-B039-343CF3341D66}" name="Column3086"/>
    <tableColumn id="3087" xr3:uid="{8CEA583F-2547-4EEF-9024-939385461D2A}" name="Column3087"/>
    <tableColumn id="3088" xr3:uid="{971971EC-FC0E-4F9A-B764-C079395E512E}" name="Column3088"/>
    <tableColumn id="3089" xr3:uid="{88B613C2-F53B-418E-98C5-23D20FF0094C}" name="Column3089"/>
    <tableColumn id="3090" xr3:uid="{89981594-140B-4149-9A06-879EB15EF9DB}" name="Column3090"/>
    <tableColumn id="3091" xr3:uid="{D698DA94-4EE8-4112-9408-3D5E151DD34C}" name="Column3091"/>
    <tableColumn id="3092" xr3:uid="{33BE4146-BD83-40F2-AE8A-A2C835F16292}" name="Column3092"/>
    <tableColumn id="3093" xr3:uid="{99A69A73-3F60-42EA-AD05-C19F3381A116}" name="Column3093"/>
    <tableColumn id="3094" xr3:uid="{B1737E2E-E1F3-45C3-940C-9EC722CC95D6}" name="Column3094"/>
    <tableColumn id="3095" xr3:uid="{02C026A2-AA57-4ACC-B9A8-06815E81F1C4}" name="Column3095"/>
    <tableColumn id="3096" xr3:uid="{164863DB-947B-42A5-B219-F0A7A70E3353}" name="Column3096"/>
    <tableColumn id="3097" xr3:uid="{97A8ED5E-5BD4-4255-BBC0-C8C84C817267}" name="Column3097"/>
    <tableColumn id="3098" xr3:uid="{6DDB93E6-8A21-45B9-B477-C961135C33E4}" name="Column3098"/>
    <tableColumn id="3099" xr3:uid="{2FD5BD7B-2E9D-4381-A35B-92F31E198ABA}" name="Column3099"/>
    <tableColumn id="3100" xr3:uid="{A04FADDC-F710-4BDB-ADA7-9B1C38AF4F37}" name="Column3100"/>
    <tableColumn id="3101" xr3:uid="{F3105894-E988-465B-A0CB-108965CD5E86}" name="Column3101"/>
    <tableColumn id="3102" xr3:uid="{493D0397-9A20-47C9-82A6-AC39A5103B90}" name="Column3102"/>
    <tableColumn id="3103" xr3:uid="{2844DDCA-A7D4-41B6-86D0-E635594A9B4C}" name="Column3103"/>
    <tableColumn id="3104" xr3:uid="{B546B718-FE2A-48D0-80A8-AE8E39DFFE63}" name="Column3104"/>
    <tableColumn id="3105" xr3:uid="{C19A2DE5-6686-44FB-A952-7DF6EDDD9ADB}" name="Column3105"/>
    <tableColumn id="3106" xr3:uid="{5093C268-2BB4-4340-835B-05902AFF9B24}" name="Column3106"/>
    <tableColumn id="3107" xr3:uid="{FD5EAD9A-A1AB-4B8E-8205-DEC56B38467A}" name="Column3107"/>
    <tableColumn id="3108" xr3:uid="{141C1FF6-E24C-4B53-98C8-8B831D0BB41A}" name="Column3108"/>
    <tableColumn id="3109" xr3:uid="{5EE6C491-29F1-4566-B3CA-D0AA4D86815D}" name="Column3109"/>
    <tableColumn id="3110" xr3:uid="{F88B116A-FC28-437F-A65B-6B2A3FF6C5E9}" name="Column3110"/>
    <tableColumn id="3111" xr3:uid="{3B38C485-34E6-404B-8F83-7C9300E120D0}" name="Column3111"/>
    <tableColumn id="3112" xr3:uid="{E3B41B72-826D-4D8F-9B5F-F4743EF2ADC3}" name="Column3112"/>
    <tableColumn id="3113" xr3:uid="{F8791ADF-C4B7-4285-AA03-A62AC62B2E11}" name="Column3113"/>
    <tableColumn id="3114" xr3:uid="{4CECD9B3-7849-425F-B95D-7A94921D2B2F}" name="Column3114"/>
    <tableColumn id="3115" xr3:uid="{F6672903-25C4-4C8F-9B7F-EF6CFD432532}" name="Column3115"/>
    <tableColumn id="3116" xr3:uid="{B4A53655-4653-46CB-BF61-0E47500EB36F}" name="Column3116"/>
    <tableColumn id="3117" xr3:uid="{A762CDD5-E23F-421B-AB6C-10A557B2798F}" name="Column3117"/>
    <tableColumn id="3118" xr3:uid="{43925876-4602-4AEB-B706-59EF982D85A6}" name="Column3118"/>
    <tableColumn id="3119" xr3:uid="{94E989F7-165E-473A-96CA-3CF5C699CB3C}" name="Column3119"/>
    <tableColumn id="3120" xr3:uid="{A3EB0CE4-3C40-48C6-8340-21CF0C4ECEB3}" name="Column3120"/>
    <tableColumn id="3121" xr3:uid="{F782944B-28BA-4A8A-B788-1AFD0830C055}" name="Column3121"/>
    <tableColumn id="3122" xr3:uid="{DD8242A9-4B84-48E5-ADEE-30B6DE1CBDB9}" name="Column3122"/>
    <tableColumn id="3123" xr3:uid="{F860C8E9-55DA-4829-B06A-8740585674E2}" name="Column3123"/>
    <tableColumn id="3124" xr3:uid="{EBA5D8F4-C67B-4DB7-81AF-9A3605883E3B}" name="Column3124"/>
    <tableColumn id="3125" xr3:uid="{EE615764-CF88-4E8C-8BC7-AF93FA23EA3C}" name="Column3125"/>
    <tableColumn id="3126" xr3:uid="{97DD05FB-0B08-41B1-BA8F-FE75E696DFC7}" name="Column3126"/>
    <tableColumn id="3127" xr3:uid="{33CA50A2-9A18-4E5C-8F74-124AE289AA0C}" name="Column3127"/>
    <tableColumn id="3128" xr3:uid="{6754B69F-51B7-46B1-B4F1-356D62AA03CA}" name="Column3128"/>
    <tableColumn id="3129" xr3:uid="{A49D608B-2C76-4173-B14C-A75406399F81}" name="Column3129"/>
    <tableColumn id="3130" xr3:uid="{90FD93C8-332E-4795-AA83-D77F6FB43C55}" name="Column3130"/>
    <tableColumn id="3131" xr3:uid="{969D30DF-B9B2-4D2F-90F2-31FE205F5259}" name="Column3131"/>
    <tableColumn id="3132" xr3:uid="{D9ADFCD8-0433-4485-9CC6-D410AE99F124}" name="Column3132"/>
    <tableColumn id="3133" xr3:uid="{CBC0177E-AB86-4303-8E3E-2574FC126A8F}" name="Column3133"/>
    <tableColumn id="3134" xr3:uid="{20469BBC-13DB-4C95-918E-97FF01C3B310}" name="Column3134"/>
    <tableColumn id="3135" xr3:uid="{E48E0D65-ED6B-4E44-851B-571A0B4D1814}" name="Column3135"/>
    <tableColumn id="3136" xr3:uid="{366DAB17-296F-4A20-B102-0CB65414CE8E}" name="Column3136"/>
    <tableColumn id="3137" xr3:uid="{A090E234-FED8-43FB-9809-701AF352553A}" name="Column3137"/>
    <tableColumn id="3138" xr3:uid="{A098766D-B842-46E2-8718-7AFF3536F5BE}" name="Column3138"/>
    <tableColumn id="3139" xr3:uid="{E3EC6F58-32FA-41A9-B7A2-70C065C6B2F0}" name="Column3139"/>
    <tableColumn id="3140" xr3:uid="{857F5055-E0F2-4989-A745-77FF7FAA544C}" name="Column3140"/>
    <tableColumn id="3141" xr3:uid="{E79C7C03-1C29-4FBD-95B5-2C8B854459AF}" name="Column3141"/>
    <tableColumn id="3142" xr3:uid="{CE74BEFD-6E4D-4A2A-9F21-56E0A958383D}" name="Column3142"/>
    <tableColumn id="3143" xr3:uid="{57A5CFAA-6707-4473-A037-B00299A6DE53}" name="Column3143"/>
    <tableColumn id="3144" xr3:uid="{F55ADC4C-FF86-47BE-B3C3-21F96AA22C12}" name="Column3144"/>
    <tableColumn id="3145" xr3:uid="{DD3B6A58-0D27-4949-86D2-85A412E07E7E}" name="Column3145"/>
    <tableColumn id="3146" xr3:uid="{06A08AC0-4285-4636-B251-48A0FC55C59B}" name="Column3146"/>
    <tableColumn id="3147" xr3:uid="{3045D308-9439-43D7-9E86-480B2C3147C6}" name="Column3147"/>
    <tableColumn id="3148" xr3:uid="{2603FC68-FE60-4329-8192-40763A99298C}" name="Column3148"/>
    <tableColumn id="3149" xr3:uid="{A2840655-C014-46AA-81D0-6075F5C20042}" name="Column3149"/>
    <tableColumn id="3150" xr3:uid="{91659940-E70B-4366-99B2-A47A4F3A3432}" name="Column3150"/>
    <tableColumn id="3151" xr3:uid="{67A41168-564E-42E1-BD6D-E7AA9D9548D2}" name="Column3151"/>
    <tableColumn id="3152" xr3:uid="{13651C72-CA2C-48DA-80D6-63F57E76E9BB}" name="Column3152"/>
    <tableColumn id="3153" xr3:uid="{9350FF0D-D44E-435D-ACD1-36B5353647D5}" name="Column3153"/>
    <tableColumn id="3154" xr3:uid="{5683E9E8-D00A-4B29-8D1A-34FE1B07ABDA}" name="Column3154"/>
    <tableColumn id="3155" xr3:uid="{7AC0063C-C2CF-42B4-A841-AFF8CC43C94A}" name="Column3155"/>
    <tableColumn id="3156" xr3:uid="{01E38420-7398-49E7-9497-822CC09AE44E}" name="Column3156"/>
    <tableColumn id="3157" xr3:uid="{B373472C-3C0C-4A7C-BBE2-E1C58224C697}" name="Column3157"/>
    <tableColumn id="3158" xr3:uid="{59E9F348-A6F5-434F-A973-DB72BD7F1AAB}" name="Column3158"/>
    <tableColumn id="3159" xr3:uid="{A33380B4-4C83-46FB-BAD1-97966CF6E786}" name="Column3159"/>
    <tableColumn id="3160" xr3:uid="{69FA6809-EB85-4C7E-A616-4BC9CF38C5A3}" name="Column3160"/>
    <tableColumn id="3161" xr3:uid="{3EE3E777-4C39-45CF-B83B-D7B828CD21A8}" name="Column3161"/>
    <tableColumn id="3162" xr3:uid="{5003E17B-4C7B-4341-A122-DEE443175FDD}" name="Column3162"/>
    <tableColumn id="3163" xr3:uid="{2B7D002E-99AD-4A1C-8FCE-272F8A5F7A50}" name="Column3163"/>
    <tableColumn id="3164" xr3:uid="{902198D1-A320-415C-8203-537BB0374978}" name="Column3164"/>
    <tableColumn id="3165" xr3:uid="{72501CD1-BB3C-4B76-917E-12B614B00508}" name="Column3165"/>
    <tableColumn id="3166" xr3:uid="{00959670-7B3A-4C26-8210-C34D4DADD10C}" name="Column3166"/>
    <tableColumn id="3167" xr3:uid="{6346BCF9-C953-44DA-931C-DA67406B7C71}" name="Column3167"/>
    <tableColumn id="3168" xr3:uid="{76052BE3-0D27-49BE-8B84-8316CB4ABD85}" name="Column3168"/>
    <tableColumn id="3169" xr3:uid="{DF81117E-5320-4969-B53C-1FE22B0430E6}" name="Column3169"/>
    <tableColumn id="3170" xr3:uid="{6F1F6391-160F-4AF2-A832-7B69CC79FE32}" name="Column3170"/>
    <tableColumn id="3171" xr3:uid="{585DF1B8-FC2C-4CA6-810B-4EE55D4FE36D}" name="Column3171"/>
    <tableColumn id="3172" xr3:uid="{BABD372B-E1CE-4740-B184-0330565BD27D}" name="Column3172"/>
    <tableColumn id="3173" xr3:uid="{B96D30EA-0671-4A1E-8CEA-3FEB259E5B8F}" name="Column3173"/>
    <tableColumn id="3174" xr3:uid="{930C2CA1-BE74-4008-896E-C3EA49135140}" name="Column3174"/>
    <tableColumn id="3175" xr3:uid="{AC063D87-27D6-406B-B115-2C6C22415B11}" name="Column3175"/>
    <tableColumn id="3176" xr3:uid="{FCE18E58-B235-44C9-973F-74444CAD51A2}" name="Column3176"/>
    <tableColumn id="3177" xr3:uid="{5DCDAF7C-1F47-402E-9514-FBA5609618CA}" name="Column3177"/>
    <tableColumn id="3178" xr3:uid="{2F5A75EE-27C1-49F0-BC3C-4CA8EC36462D}" name="Column3178"/>
    <tableColumn id="3179" xr3:uid="{EBF1A9E4-EF73-4E44-9593-DF84900AB839}" name="Column3179"/>
    <tableColumn id="3180" xr3:uid="{CC706611-2FEA-41BA-AE1D-D371F63E1316}" name="Column3180"/>
    <tableColumn id="3181" xr3:uid="{8A9C4FB7-8FF2-4A23-AE31-8B90EE3A4C77}" name="Column3181"/>
    <tableColumn id="3182" xr3:uid="{B9246C69-73A9-4C15-9E41-D2986F34352A}" name="Column3182"/>
    <tableColumn id="3183" xr3:uid="{0C1375F8-AE69-4D86-9AA2-9CB80D654D6E}" name="Column3183"/>
    <tableColumn id="3184" xr3:uid="{3EE6D265-6B62-4383-A3BD-AE6D1141E78B}" name="Column3184"/>
    <tableColumn id="3185" xr3:uid="{D197F249-5E1B-4CEF-81D4-22BF3ECA815A}" name="Column3185"/>
    <tableColumn id="3186" xr3:uid="{EEB7402B-C545-4BEA-8D27-FAC68D59A41B}" name="Column3186"/>
    <tableColumn id="3187" xr3:uid="{934E9866-EAC7-407C-A806-3FDE155C4F6D}" name="Column3187"/>
    <tableColumn id="3188" xr3:uid="{736AF4CD-10A0-494C-9D9B-BBF4C706079B}" name="Column3188"/>
    <tableColumn id="3189" xr3:uid="{531E5134-9CDE-4437-8446-2C1BDD5F168F}" name="Column3189"/>
    <tableColumn id="3190" xr3:uid="{773C2EDE-C8B6-4433-8FF6-E8EDF594E28A}" name="Column3190"/>
    <tableColumn id="3191" xr3:uid="{25E1405F-76F3-4561-A9DE-C3394CBA6B0A}" name="Column3191"/>
    <tableColumn id="3192" xr3:uid="{2995BEE9-B119-476E-817B-6584877E09F5}" name="Column3192"/>
    <tableColumn id="3193" xr3:uid="{B970E59F-B04D-4900-9731-855698B7F42E}" name="Column3193"/>
    <tableColumn id="3194" xr3:uid="{F486B740-49BF-4346-A5A0-00135C1488EA}" name="Column3194"/>
    <tableColumn id="3195" xr3:uid="{E4805C1D-3BA0-46F4-90DB-7E5EF80CB465}" name="Column3195"/>
    <tableColumn id="3196" xr3:uid="{4D451363-84AF-4380-A267-3DE2677993A6}" name="Column3196"/>
    <tableColumn id="3197" xr3:uid="{E4DBDAD3-33BF-4F89-892F-03CCF1DBDF88}" name="Column3197"/>
    <tableColumn id="3198" xr3:uid="{54F99B7E-2FEB-4AE4-A62F-68CAD8BA3119}" name="Column3198"/>
    <tableColumn id="3199" xr3:uid="{9ECC4FAC-5AC3-4A56-A68B-3529596FDA7D}" name="Column3199"/>
    <tableColumn id="3200" xr3:uid="{3A180CC4-BF4D-4862-A31B-A683C72B3A30}" name="Column3200"/>
    <tableColumn id="3201" xr3:uid="{9707A21B-627A-4B73-9F3D-57875A56A21C}" name="Column3201"/>
    <tableColumn id="3202" xr3:uid="{08A96AC9-DE0B-46DF-B0D6-F595384AC4EE}" name="Column3202"/>
    <tableColumn id="3203" xr3:uid="{F104B80C-D692-49FD-A0EE-946FF97D2514}" name="Column3203"/>
    <tableColumn id="3204" xr3:uid="{12019CE7-3469-4E87-985F-94F1B7276807}" name="Column3204"/>
    <tableColumn id="3205" xr3:uid="{75E7B397-4E10-47DD-BCBB-188F21EF4598}" name="Column3205"/>
    <tableColumn id="3206" xr3:uid="{7E23AF50-7C32-42CD-9DD5-721613DEE202}" name="Column3206"/>
    <tableColumn id="3207" xr3:uid="{0556792A-2330-466E-9B6A-490C097F284F}" name="Column3207"/>
    <tableColumn id="3208" xr3:uid="{AC911E20-A25A-44A5-BF68-3DFB4EC58B9E}" name="Column3208"/>
    <tableColumn id="3209" xr3:uid="{7585975B-AE3E-428B-B82E-A5C441D6BDCA}" name="Column3209"/>
    <tableColumn id="3210" xr3:uid="{B6A4D7A2-6F91-42F5-ABD3-F0A255FDAA53}" name="Column3210"/>
    <tableColumn id="3211" xr3:uid="{8AB59331-B132-413A-A753-7A3762AFF0BE}" name="Column3211"/>
    <tableColumn id="3212" xr3:uid="{B3DA8EBA-5939-4F86-9AE7-493C09B12F51}" name="Column3212"/>
    <tableColumn id="3213" xr3:uid="{FA0300B1-CA29-49FE-BB9B-CE7801E37416}" name="Column3213"/>
    <tableColumn id="3214" xr3:uid="{6D9E4B69-504A-4DEB-A6FD-36687FBBA6FB}" name="Column3214"/>
    <tableColumn id="3215" xr3:uid="{435DE225-C26F-418F-B01A-3E5296170C03}" name="Column3215"/>
    <tableColumn id="3216" xr3:uid="{D58905E0-F32F-4324-80A2-2347C8E22E1E}" name="Column3216"/>
    <tableColumn id="3217" xr3:uid="{EDB02A35-C488-4CF9-A0D0-8453DCEBAD36}" name="Column3217"/>
    <tableColumn id="3218" xr3:uid="{E7A4C084-8529-4517-83C4-E7755D75679F}" name="Column3218"/>
    <tableColumn id="3219" xr3:uid="{D3C51A79-84B4-4730-9057-31BB36255B3D}" name="Column3219"/>
    <tableColumn id="3220" xr3:uid="{B5F2B19F-0D55-4D75-8969-9BA2B4C70E73}" name="Column3220"/>
    <tableColumn id="3221" xr3:uid="{6BDFA2C4-5521-431F-A179-25F2B13CA791}" name="Column3221"/>
    <tableColumn id="3222" xr3:uid="{684F448B-0CC7-4612-BBFE-FD2C2BAF2F9C}" name="Column3222"/>
    <tableColumn id="3223" xr3:uid="{F7866C5A-3367-4ABC-8655-CD6086C1F917}" name="Column3223"/>
    <tableColumn id="3224" xr3:uid="{C44C39FF-A9A0-4957-B4BF-2F46BF02F484}" name="Column3224"/>
    <tableColumn id="3225" xr3:uid="{9B016C54-09AB-4D3C-B827-ABCD74791CF4}" name="Column3225"/>
    <tableColumn id="3226" xr3:uid="{EAE0BE4A-88C1-4B16-881A-E41AE5EDD172}" name="Column3226"/>
    <tableColumn id="3227" xr3:uid="{6A00B3C1-AC47-4E44-BA56-51ABC375D5E2}" name="Column3227"/>
    <tableColumn id="3228" xr3:uid="{3BA6B911-94F4-453B-B83F-A96E5FE8458E}" name="Column3228"/>
    <tableColumn id="3229" xr3:uid="{D83094E0-A9AF-45A9-9DB1-08C83FAE8CA8}" name="Column3229"/>
    <tableColumn id="3230" xr3:uid="{97C9ACD9-94FD-4A71-870A-C5C519FFB6F6}" name="Column3230"/>
    <tableColumn id="3231" xr3:uid="{610A1B1A-E85E-4EBE-B9C7-88A864127A0B}" name="Column3231"/>
    <tableColumn id="3232" xr3:uid="{546B3324-3C03-469C-AB7D-F6F383F4F0C9}" name="Column3232"/>
    <tableColumn id="3233" xr3:uid="{7DA78F80-0FDB-4048-A511-C7A1E998146D}" name="Column3233"/>
    <tableColumn id="3234" xr3:uid="{EFDC720D-5A97-4474-BDA5-EFF7E83897C9}" name="Column3234"/>
    <tableColumn id="3235" xr3:uid="{C938EFBF-55C8-456D-B3ED-F5B3B0DECF02}" name="Column3235"/>
    <tableColumn id="3236" xr3:uid="{021BFF33-2943-4084-90E7-2EF710DFD28F}" name="Column3236"/>
    <tableColumn id="3237" xr3:uid="{82DCDEAD-99F1-4DBD-8DD7-EE3D09DD2720}" name="Column3237"/>
    <tableColumn id="3238" xr3:uid="{2443B760-372B-4ABE-B6E5-569A0641FC0B}" name="Column3238"/>
    <tableColumn id="3239" xr3:uid="{1AFC8481-8997-4371-A4C5-5069F195DD55}" name="Column3239"/>
    <tableColumn id="3240" xr3:uid="{7BC44025-B176-4A44-8982-F34C24397041}" name="Column3240"/>
    <tableColumn id="3241" xr3:uid="{D17A024B-9580-4CAF-BA31-0A0E5C5AB664}" name="Column3241"/>
    <tableColumn id="3242" xr3:uid="{A948E6C4-A94F-4CA0-B863-9A4219BF2F9A}" name="Column3242"/>
    <tableColumn id="3243" xr3:uid="{C3E48E6F-461A-4554-965A-A3C69511C3F4}" name="Column3243"/>
    <tableColumn id="3244" xr3:uid="{75DE2319-C01C-4CF9-BDC1-31D045CC60CC}" name="Column3244"/>
    <tableColumn id="3245" xr3:uid="{934B6A80-28C6-4D05-A205-CEEA7F37B40F}" name="Column3245"/>
    <tableColumn id="3246" xr3:uid="{5E787255-7A64-4511-966E-1907122456FF}" name="Column3246"/>
    <tableColumn id="3247" xr3:uid="{2DBB52A8-85BA-45E7-9B55-28F474574CC1}" name="Column3247"/>
    <tableColumn id="3248" xr3:uid="{BF825B60-443A-45C2-89CF-C849A3A4DBA7}" name="Column3248"/>
    <tableColumn id="3249" xr3:uid="{EAF59760-A032-4837-BE51-647B4FBB5B8A}" name="Column3249"/>
    <tableColumn id="3250" xr3:uid="{F3030919-94EF-49E2-B785-61928CAD9E7E}" name="Column3250"/>
    <tableColumn id="3251" xr3:uid="{9D85402B-4AFE-4240-883C-1F2DB8C85487}" name="Column3251"/>
    <tableColumn id="3252" xr3:uid="{E83036CD-7BD6-4B21-B928-A63BDFF62124}" name="Column3252"/>
    <tableColumn id="3253" xr3:uid="{C160C448-5C27-4B62-97A3-85F47816BB7C}" name="Column3253"/>
    <tableColumn id="3254" xr3:uid="{A9339304-D1CA-42A4-9A0C-C0F93D18F196}" name="Column3254"/>
    <tableColumn id="3255" xr3:uid="{5FFE4D7C-6B52-416E-8CBE-A39806A6C9CF}" name="Column3255"/>
    <tableColumn id="3256" xr3:uid="{B506AD15-6D3D-417A-89C7-1F9FB7E245BD}" name="Column3256"/>
    <tableColumn id="3257" xr3:uid="{9EBE9003-43BD-4281-B154-A7E9A6446AED}" name="Column3257"/>
    <tableColumn id="3258" xr3:uid="{52B62582-3280-41D7-B807-F38B8854DCD1}" name="Column3258"/>
    <tableColumn id="3259" xr3:uid="{64E56F0F-4145-47A8-8E0A-862576369C23}" name="Column3259"/>
    <tableColumn id="3260" xr3:uid="{75561F88-6285-48D8-BB43-8CAF23087860}" name="Column3260"/>
    <tableColumn id="3261" xr3:uid="{067733D0-ECB8-4BD7-98AE-17ED3FEE39B3}" name="Column3261"/>
    <tableColumn id="3262" xr3:uid="{DBC630A1-F5F2-49B2-964A-B71AF5FC2F7E}" name="Column3262"/>
    <tableColumn id="3263" xr3:uid="{546F4D0F-9A30-42C2-B6BB-68ECDB1098E4}" name="Column3263"/>
    <tableColumn id="3264" xr3:uid="{A9BCD06D-33D1-49FB-A57D-9513FA85AD8A}" name="Column3264"/>
    <tableColumn id="3265" xr3:uid="{D3FD5A7C-419D-4271-B610-9541F64034DE}" name="Column3265"/>
    <tableColumn id="3266" xr3:uid="{981F2DC5-30BA-4474-8C45-900D77925A34}" name="Column3266"/>
    <tableColumn id="3267" xr3:uid="{701C0DC7-79FC-4F01-85F7-F6B3C25228F7}" name="Column3267"/>
    <tableColumn id="3268" xr3:uid="{B9E44733-6231-4001-9AF1-00D9C5D71C45}" name="Column3268"/>
    <tableColumn id="3269" xr3:uid="{7B3D530E-B433-43B3-8241-C82D9A4BB04A}" name="Column3269"/>
    <tableColumn id="3270" xr3:uid="{1370FB29-6F57-4905-8226-791AF1A27333}" name="Column3270"/>
    <tableColumn id="3271" xr3:uid="{C22949D2-DAE7-42E7-9A99-099EF75AAD7D}" name="Column3271"/>
    <tableColumn id="3272" xr3:uid="{FF2CF356-7FCB-416B-B4ED-8253614F24CF}" name="Column3272"/>
    <tableColumn id="3273" xr3:uid="{23833F07-3F9A-4B48-8FD1-B9B9E545A94B}" name="Column3273"/>
    <tableColumn id="3274" xr3:uid="{52FFFCE3-5385-48B1-BBFC-1DBC513F0956}" name="Column3274"/>
    <tableColumn id="3275" xr3:uid="{8200B950-A760-4D1A-B7BF-9D15892D29D9}" name="Column3275"/>
    <tableColumn id="3276" xr3:uid="{C2B63A71-E8DE-47FF-B411-4CE699BF3AC3}" name="Column3276"/>
    <tableColumn id="3277" xr3:uid="{C3612848-E059-479B-ABD9-6F5FE265D917}" name="Column3277"/>
    <tableColumn id="3278" xr3:uid="{E5914D75-A44D-4D46-8C84-CE599712C667}" name="Column3278"/>
    <tableColumn id="3279" xr3:uid="{97BCF33D-B9C1-4808-98AD-078660294756}" name="Column3279"/>
    <tableColumn id="3280" xr3:uid="{9C3FF85D-FFF8-4782-B6E3-BCF21B1AFDD7}" name="Column3280"/>
    <tableColumn id="3281" xr3:uid="{7BF53CCF-7756-439D-BF6E-29216D5B164B}" name="Column3281"/>
    <tableColumn id="3282" xr3:uid="{4D8E6F34-85F8-4450-8C00-0FF928BC932B}" name="Column3282"/>
    <tableColumn id="3283" xr3:uid="{499D8ECC-F028-435E-9C20-7A168770F6E3}" name="Column3283"/>
    <tableColumn id="3284" xr3:uid="{4D0DD519-3A17-4AE8-9199-C40AE76B658F}" name="Column3284"/>
    <tableColumn id="3285" xr3:uid="{931E6CFD-E029-4611-9523-5B6C9A2C6107}" name="Column3285"/>
    <tableColumn id="3286" xr3:uid="{136D5248-3123-41FD-9348-999D40D39380}" name="Column3286"/>
    <tableColumn id="3287" xr3:uid="{4FFE4D1C-FF0F-45FE-BC2B-ED8A52B266FA}" name="Column3287"/>
    <tableColumn id="3288" xr3:uid="{025560DE-A97F-4F94-8C5C-C09C4BF5E33B}" name="Column3288"/>
    <tableColumn id="3289" xr3:uid="{0BF0EDDC-114D-4536-88CB-009DEEC2168F}" name="Column3289"/>
    <tableColumn id="3290" xr3:uid="{438D5639-2500-4FB0-934D-BF09685C7B0D}" name="Column3290"/>
    <tableColumn id="3291" xr3:uid="{69BD8DC9-EE27-4DA3-9B16-81429FD944F6}" name="Column3291"/>
    <tableColumn id="3292" xr3:uid="{DA931A9A-E1F7-4D04-AFBA-00D1CEE0856C}" name="Column3292"/>
    <tableColumn id="3293" xr3:uid="{E5366967-829F-4DF2-84D8-B0A834986440}" name="Column3293"/>
    <tableColumn id="3294" xr3:uid="{5E39FA7C-1345-4297-9B83-268D5DB87F26}" name="Column3294"/>
    <tableColumn id="3295" xr3:uid="{7F75B553-97F0-4827-8D06-7BFF20AA43C5}" name="Column3295"/>
    <tableColumn id="3296" xr3:uid="{00C12E9B-084B-4ECE-9E8B-4E2203892386}" name="Column3296"/>
    <tableColumn id="3297" xr3:uid="{FDC5270C-E652-4FE2-8919-D5A49E522C8C}" name="Column3297"/>
    <tableColumn id="3298" xr3:uid="{A8FDABC0-8506-4FD3-AFDC-FF2C816F0DE1}" name="Column3298"/>
    <tableColumn id="3299" xr3:uid="{96992A32-9CBD-4B00-B556-DAE4518634A8}" name="Column3299"/>
    <tableColumn id="3300" xr3:uid="{E808B3F7-115A-403B-AEC5-C72E417DD81E}" name="Column3300"/>
    <tableColumn id="3301" xr3:uid="{9E9B9AEE-4B46-4AD8-B58F-A60F6DBBCC78}" name="Column3301"/>
    <tableColumn id="3302" xr3:uid="{694B7302-993D-4CA6-97B1-B61F9FEF3CAB}" name="Column3302"/>
    <tableColumn id="3303" xr3:uid="{A6FAA92C-0F03-4D83-94FD-9943BBB2778D}" name="Column3303"/>
    <tableColumn id="3304" xr3:uid="{56015727-1539-4708-BE2E-8A8F8BB83989}" name="Column3304"/>
    <tableColumn id="3305" xr3:uid="{E20D2BB9-8FC3-46F3-AD69-D9E16AA7E4C0}" name="Column3305"/>
    <tableColumn id="3306" xr3:uid="{5DB0AE6C-DDA5-4495-A6FD-C7B9B954B015}" name="Column3306"/>
    <tableColumn id="3307" xr3:uid="{55784C3F-DCDE-46A8-8B16-E6115DEEFE77}" name="Column3307"/>
    <tableColumn id="3308" xr3:uid="{B963E835-5E1D-4C9D-B9D0-976E8243C5F7}" name="Column3308"/>
    <tableColumn id="3309" xr3:uid="{1BFEC83D-7045-4D60-BE9F-6FAA90833D5B}" name="Column3309"/>
    <tableColumn id="3310" xr3:uid="{E728AD49-744E-4A07-A2C2-6CE164B1B61C}" name="Column3310"/>
    <tableColumn id="3311" xr3:uid="{89BFEA1B-33D4-46A6-8BD8-FEA4C5A1EC4E}" name="Column3311"/>
    <tableColumn id="3312" xr3:uid="{37EC7D76-C8E5-40E5-B504-9FDA64B447EC}" name="Column3312"/>
    <tableColumn id="3313" xr3:uid="{B082B1F1-D80A-4749-B56C-93E3194F8E95}" name="Column3313"/>
    <tableColumn id="3314" xr3:uid="{AABFEA0D-492E-4CDB-A0E2-4CCDC797471A}" name="Column3314"/>
    <tableColumn id="3315" xr3:uid="{88B48FD5-EB9C-4F65-9483-51D14A2BDDB6}" name="Column3315"/>
    <tableColumn id="3316" xr3:uid="{59CA03C9-D40E-484C-9575-A81ACF7E4FB0}" name="Column3316"/>
    <tableColumn id="3317" xr3:uid="{E6CEDC99-2395-49FF-AA8A-5A910FA1D04A}" name="Column3317"/>
    <tableColumn id="3318" xr3:uid="{FDA0C3AC-5878-49A1-8E41-BA3D0E338206}" name="Column3318"/>
    <tableColumn id="3319" xr3:uid="{F1D606A4-B844-47B4-B9DA-1A1480A61999}" name="Column3319"/>
    <tableColumn id="3320" xr3:uid="{0F05C17F-169A-4907-9FB9-AB2D84987154}" name="Column3320"/>
    <tableColumn id="3321" xr3:uid="{671D1C53-F74E-404E-B36E-08A3255B9B37}" name="Column3321"/>
    <tableColumn id="3322" xr3:uid="{EBA22A6D-9A95-4BF9-B02B-EE56A3E3A24A}" name="Column3322"/>
    <tableColumn id="3323" xr3:uid="{3D0467B5-9DDA-46B6-BB87-AE65E569F858}" name="Column3323"/>
    <tableColumn id="3324" xr3:uid="{CF6DE4F7-968A-4AEA-8834-DE97357A73C2}" name="Column3324"/>
    <tableColumn id="3325" xr3:uid="{3EF9FE45-A0CB-4FF6-83C4-8DBFE51DE4A0}" name="Column3325"/>
    <tableColumn id="3326" xr3:uid="{F8BD833A-8D69-40F1-B260-C553464ED1E2}" name="Column3326"/>
    <tableColumn id="3327" xr3:uid="{21751774-B07B-41CB-9033-4D29843B2303}" name="Column3327"/>
    <tableColumn id="3328" xr3:uid="{5EC68C4F-EA6B-485E-B5AF-FFA1425ED445}" name="Column3328"/>
    <tableColumn id="3329" xr3:uid="{E44AAA37-027F-444A-9FC0-7559530D759E}" name="Column3329"/>
    <tableColumn id="3330" xr3:uid="{492752D0-2B3D-4D20-B81E-085E583A773A}" name="Column3330"/>
    <tableColumn id="3331" xr3:uid="{86DE33DF-48A2-424F-868E-052C7BD7A4EB}" name="Column3331"/>
    <tableColumn id="3332" xr3:uid="{8D2C424D-0CC2-47BB-988F-9332FBF8474D}" name="Column3332"/>
    <tableColumn id="3333" xr3:uid="{56B604F2-3D8C-49C2-BB34-A34953B61549}" name="Column3333"/>
    <tableColumn id="3334" xr3:uid="{B8E37411-91DD-45F3-9189-12241112CCBE}" name="Column3334"/>
    <tableColumn id="3335" xr3:uid="{60E52315-65A7-41F0-AC46-2F20104CA231}" name="Column3335"/>
    <tableColumn id="3336" xr3:uid="{8F6BA31F-D7D8-4CF0-9CDB-3424DAA8D130}" name="Column3336"/>
    <tableColumn id="3337" xr3:uid="{299305D9-6563-4880-A69D-C3EB55E72093}" name="Column3337"/>
    <tableColumn id="3338" xr3:uid="{8046B848-BF90-43B9-BD05-0705EC04100E}" name="Column3338"/>
    <tableColumn id="3339" xr3:uid="{D05D492B-1649-408C-A8B9-DA6EB77ABC07}" name="Column3339"/>
    <tableColumn id="3340" xr3:uid="{BF9EFAC2-EC45-4BBB-9859-D5459A116882}" name="Column3340"/>
    <tableColumn id="3341" xr3:uid="{D8A59CC7-235A-496D-A5B8-05CA4E7E5242}" name="Column3341"/>
    <tableColumn id="3342" xr3:uid="{E3064E7D-7E84-4849-B9FD-2C38A468280A}" name="Column3342"/>
    <tableColumn id="3343" xr3:uid="{A292B8C4-EBF3-4FF7-BE74-968B1043F9A0}" name="Column3343"/>
    <tableColumn id="3344" xr3:uid="{B8B0521A-8F67-4E3D-AB34-888387C330C5}" name="Column3344"/>
    <tableColumn id="3345" xr3:uid="{A7D7CF74-C4C3-4C30-94B7-3B470AA8A93C}" name="Column3345"/>
    <tableColumn id="3346" xr3:uid="{8E852B9F-0F32-4CC5-9727-6835D88E1134}" name="Column3346"/>
    <tableColumn id="3347" xr3:uid="{7F1B5E05-8282-428C-8BA3-A2691F92CB15}" name="Column3347"/>
    <tableColumn id="3348" xr3:uid="{0610B799-6FA4-4E57-9912-F668D783F1CF}" name="Column3348"/>
    <tableColumn id="3349" xr3:uid="{465E4749-383E-43C4-BB94-2EAC27C16BF0}" name="Column3349"/>
    <tableColumn id="3350" xr3:uid="{138A26C2-919E-4FC4-8094-23C098394EB4}" name="Column3350"/>
    <tableColumn id="3351" xr3:uid="{9F55E820-E7CF-4721-9675-512A80C8C7AF}" name="Column3351"/>
    <tableColumn id="3352" xr3:uid="{4C3B8EB7-1F57-40A8-9D82-B589DEEF9D67}" name="Column3352"/>
    <tableColumn id="3353" xr3:uid="{B73D8E3B-4300-4C6A-AEAB-C2604004DA17}" name="Column3353"/>
    <tableColumn id="3354" xr3:uid="{2E837950-BDB6-4762-B6B1-D26782A6642F}" name="Column3354"/>
    <tableColumn id="3355" xr3:uid="{C323BE5D-9FE9-4611-BCB0-663243C78426}" name="Column3355"/>
    <tableColumn id="3356" xr3:uid="{325920AC-796E-4674-BB76-06C6953B60D0}" name="Column3356"/>
    <tableColumn id="3357" xr3:uid="{840F0A0B-20D6-4726-9617-06C1D7B5CFCE}" name="Column3357"/>
    <tableColumn id="3358" xr3:uid="{90242359-AE6E-48DF-8E96-BEA9482DC63B}" name="Column3358"/>
    <tableColumn id="3359" xr3:uid="{84690854-3F51-47C4-B255-3D6BD040FB82}" name="Column3359"/>
    <tableColumn id="3360" xr3:uid="{A9518809-0876-4029-9A09-7D8AE84F4D78}" name="Column3360"/>
    <tableColumn id="3361" xr3:uid="{A6770F36-A147-4E68-80A5-D6DCAE0C5905}" name="Column3361"/>
    <tableColumn id="3362" xr3:uid="{924CC4D6-A027-4A3F-A8D9-00743885A064}" name="Column3362"/>
    <tableColumn id="3363" xr3:uid="{50A8F9E8-7EBD-4B44-9CDD-4F16A35DFCD3}" name="Column3363"/>
    <tableColumn id="3364" xr3:uid="{C626A9E5-0697-44E6-87C1-797D2C80F2E7}" name="Column3364"/>
    <tableColumn id="3365" xr3:uid="{11017554-EE00-4E5E-A86E-4B1F732CC0AF}" name="Column3365"/>
    <tableColumn id="3366" xr3:uid="{BEF19117-9F2E-4DED-9621-C04493808CB6}" name="Column3366"/>
    <tableColumn id="3367" xr3:uid="{743DDD68-DEFE-4CA7-AF8A-6703B9093C2D}" name="Column3367"/>
    <tableColumn id="3368" xr3:uid="{29C2FEE1-355D-4D98-B8CA-F6E165AD6E18}" name="Column3368"/>
    <tableColumn id="3369" xr3:uid="{65B47D25-4DCF-45FA-94A8-C68A96AF644E}" name="Column3369"/>
    <tableColumn id="3370" xr3:uid="{1E610E40-5D89-4FC0-B118-4C84F2BDD9FF}" name="Column3370"/>
    <tableColumn id="3371" xr3:uid="{96C8EB03-D19A-44F9-B2A8-A9BDFBDB7DB9}" name="Column3371"/>
    <tableColumn id="3372" xr3:uid="{C23A2171-B226-4C69-94E9-D8CDC3885B4C}" name="Column3372"/>
    <tableColumn id="3373" xr3:uid="{49FFEECA-C09B-4360-8D07-99D82BC3E861}" name="Column3373"/>
    <tableColumn id="3374" xr3:uid="{CD2FA112-0913-409C-9ED9-C03B98816720}" name="Column3374"/>
    <tableColumn id="3375" xr3:uid="{373F773C-A6A3-479D-857A-87E3CB4B4690}" name="Column3375"/>
    <tableColumn id="3376" xr3:uid="{3DB20C2D-26E3-435D-B499-24887DED8E89}" name="Column3376"/>
    <tableColumn id="3377" xr3:uid="{539B5F86-5A47-4C60-A547-014821695192}" name="Column3377"/>
    <tableColumn id="3378" xr3:uid="{FC3190D5-9F6F-42E2-A8E5-7C85FFC7823B}" name="Column3378"/>
    <tableColumn id="3379" xr3:uid="{4596F0A7-10CC-4D6A-ABEB-EB386697DF0B}" name="Column3379"/>
    <tableColumn id="3380" xr3:uid="{685B40D5-7C28-4A18-89D9-FFB1AF95F0A3}" name="Column3380"/>
    <tableColumn id="3381" xr3:uid="{9D119244-8ECC-4001-BEDD-7153EA590A96}" name="Column3381"/>
    <tableColumn id="3382" xr3:uid="{5F7B7665-50DA-4B26-ABBE-66CFEA9A6BF9}" name="Column3382"/>
    <tableColumn id="3383" xr3:uid="{A0A6409E-B05B-47A5-B724-AC48AA3E561C}" name="Column3383"/>
    <tableColumn id="3384" xr3:uid="{AC293015-E88D-4901-933E-42854F16F721}" name="Column3384"/>
    <tableColumn id="3385" xr3:uid="{DDF3DC86-14FF-4867-952F-7CB58E93D70D}" name="Column3385"/>
    <tableColumn id="3386" xr3:uid="{AF349B6D-2C47-4B85-ACAF-BFA717D4442F}" name="Column3386"/>
    <tableColumn id="3387" xr3:uid="{CA2AD683-E294-48B2-805B-C91096A30793}" name="Column3387"/>
    <tableColumn id="3388" xr3:uid="{559D04CB-5748-41CE-BC4E-5CFF44067A18}" name="Column3388"/>
    <tableColumn id="3389" xr3:uid="{4114B38F-F2EC-4194-B1E0-63B619F55A94}" name="Column3389"/>
    <tableColumn id="3390" xr3:uid="{A4AC634B-7FF5-4EE7-967A-BC4256785326}" name="Column3390"/>
    <tableColumn id="3391" xr3:uid="{2EB55FFD-A9D6-4B60-98F6-4EA809F51468}" name="Column3391"/>
    <tableColumn id="3392" xr3:uid="{F222A3DB-F2E8-48CF-80A0-EEE81B0A1D70}" name="Column3392"/>
    <tableColumn id="3393" xr3:uid="{4EAC59A2-8955-4037-91A3-3A4190078F88}" name="Column3393"/>
    <tableColumn id="3394" xr3:uid="{D81D55AD-0BCB-4314-ABB2-A067DA3A8386}" name="Column3394"/>
    <tableColumn id="3395" xr3:uid="{9B30D11A-0EA0-4417-96E7-BA65B7568531}" name="Column3395"/>
    <tableColumn id="3396" xr3:uid="{9EC8A3F0-D271-4EBF-8F8E-0E340E5744DA}" name="Column3396"/>
    <tableColumn id="3397" xr3:uid="{2849F2D5-108E-409B-A7E2-C232F337E8F2}" name="Column3397"/>
    <tableColumn id="3398" xr3:uid="{15124BDF-8644-472F-9050-31853FABC33B}" name="Column3398"/>
    <tableColumn id="3399" xr3:uid="{4F6BEE7A-94E1-42A4-92C4-DD8457A5B7C3}" name="Column3399"/>
    <tableColumn id="3400" xr3:uid="{FE5BAE9B-0513-44A9-AAF6-F62B5E9D3717}" name="Column3400"/>
    <tableColumn id="3401" xr3:uid="{1026EE5C-9261-456C-A64A-BFDC396D9A73}" name="Column3401"/>
    <tableColumn id="3402" xr3:uid="{D21B78A0-0EA3-4F0D-8144-A4027C9DACAF}" name="Column3402"/>
    <tableColumn id="3403" xr3:uid="{1B0C76CF-AB0C-40DA-882A-D310F6DCDBB7}" name="Column3403"/>
    <tableColumn id="3404" xr3:uid="{70608630-7542-4676-8043-E6C9A08D5A93}" name="Column3404"/>
    <tableColumn id="3405" xr3:uid="{89237287-1ECD-418E-AA98-934B547B33CD}" name="Column3405"/>
    <tableColumn id="3406" xr3:uid="{BEA02E73-958C-41EE-AF28-EBF6A0FBF6C0}" name="Column3406"/>
    <tableColumn id="3407" xr3:uid="{9384000F-4F52-4B24-89D8-B9543B6AE3D8}" name="Column3407"/>
    <tableColumn id="3408" xr3:uid="{9D0F8F29-8DF2-4B21-B521-F37441FAE0DF}" name="Column3408"/>
    <tableColumn id="3409" xr3:uid="{DB127814-592F-40AA-9CE1-99B2CFDC1A45}" name="Column3409"/>
    <tableColumn id="3410" xr3:uid="{5798CE37-CF91-4199-B9AF-70AB29DC8EB1}" name="Column3410"/>
    <tableColumn id="3411" xr3:uid="{F1D4E633-9CE8-4229-AEAE-1868280FF0CF}" name="Column3411"/>
    <tableColumn id="3412" xr3:uid="{BAFC5869-11B6-4ADC-93D3-C47A204D768E}" name="Column3412"/>
    <tableColumn id="3413" xr3:uid="{FCCB9DC6-BA6E-4D7A-BFB9-2FD1E658B92C}" name="Column3413"/>
    <tableColumn id="3414" xr3:uid="{5FDB01CC-BF4F-469C-940D-E3A068DC0394}" name="Column3414"/>
    <tableColumn id="3415" xr3:uid="{48F40EC4-5AC4-4F8C-99F2-DCE84DDB9743}" name="Column3415"/>
    <tableColumn id="3416" xr3:uid="{B665769B-8E43-4DE8-AAFE-D74E46787933}" name="Column3416"/>
    <tableColumn id="3417" xr3:uid="{5CCE1110-7FD4-4EF2-8BA8-175D9EE0F378}" name="Column3417"/>
    <tableColumn id="3418" xr3:uid="{396739D5-384A-45C3-B044-686B39E9AB3E}" name="Column3418"/>
    <tableColumn id="3419" xr3:uid="{B12E5894-386E-411F-A9BF-CE8D9DED2D53}" name="Column3419"/>
    <tableColumn id="3420" xr3:uid="{CE991969-AD35-48E8-BD83-1C7CAC47FEBD}" name="Column3420"/>
    <tableColumn id="3421" xr3:uid="{B22E1AEF-4D92-408D-BBC0-10BF237F8CB6}" name="Column3421"/>
    <tableColumn id="3422" xr3:uid="{759D11AE-09A7-440B-AE2D-0DC9BA7B7EF3}" name="Column3422"/>
    <tableColumn id="3423" xr3:uid="{05F74167-DBA7-4B73-BDD7-DD21D74A8A20}" name="Column3423"/>
    <tableColumn id="3424" xr3:uid="{9FE7CB36-3242-4206-B712-62F99A927D61}" name="Column3424"/>
    <tableColumn id="3425" xr3:uid="{4A4C4902-446A-46B1-B7A3-8A507B3B4B83}" name="Column3425"/>
    <tableColumn id="3426" xr3:uid="{0238B1A6-59AC-4449-A2A5-926CF9194843}" name="Column3426"/>
    <tableColumn id="3427" xr3:uid="{F552E266-E1AE-4566-9032-4E436A77F8FE}" name="Column3427"/>
    <tableColumn id="3428" xr3:uid="{40F83114-34ED-47C7-AAEF-102ABC9A6DC8}" name="Column3428"/>
    <tableColumn id="3429" xr3:uid="{9D1306A1-74BA-4EB5-BD44-AD6F5DFC393E}" name="Column3429"/>
    <tableColumn id="3430" xr3:uid="{40C1121E-6E93-4330-970C-EBA8083F769E}" name="Column3430"/>
    <tableColumn id="3431" xr3:uid="{D6C4FDED-57C8-4FDF-B506-4BA4331BFA2F}" name="Column3431"/>
    <tableColumn id="3432" xr3:uid="{6C524299-F073-4981-9AAD-A11C842F5489}" name="Column3432"/>
    <tableColumn id="3433" xr3:uid="{103A2F9D-2891-48E1-941C-695F4220CFC4}" name="Column3433"/>
    <tableColumn id="3434" xr3:uid="{E6E7991E-2F57-46C9-8B3A-5B49DBEF50DF}" name="Column3434"/>
    <tableColumn id="3435" xr3:uid="{A6389F99-FA34-4848-BF16-3C7CD036AFB5}" name="Column3435"/>
    <tableColumn id="3436" xr3:uid="{6F39A738-0AFC-4CB6-BC5A-AD1C6F2B5B19}" name="Column3436"/>
    <tableColumn id="3437" xr3:uid="{056EF4FC-C514-4261-B7F7-DA3586BD4FB9}" name="Column3437"/>
    <tableColumn id="3438" xr3:uid="{00525F25-C6C8-4D36-BAFE-CDED58B58B78}" name="Column3438"/>
    <tableColumn id="3439" xr3:uid="{45F585E0-55AB-4C97-B5A8-988B1B59038E}" name="Column3439"/>
    <tableColumn id="3440" xr3:uid="{0A4547C9-2EE5-430D-BA28-7953D852D4D2}" name="Column3440"/>
    <tableColumn id="3441" xr3:uid="{C5A963C8-D051-42AF-95F5-4A8646205E2A}" name="Column3441"/>
    <tableColumn id="3442" xr3:uid="{5915E454-EDCB-4293-9E74-3EA25F050F94}" name="Column3442"/>
    <tableColumn id="3443" xr3:uid="{1FF5C4A5-BBDF-43FE-B3E4-5027C0D6BA41}" name="Column3443"/>
    <tableColumn id="3444" xr3:uid="{28F54141-2202-48AD-BF0D-6F49A8257632}" name="Column3444"/>
    <tableColumn id="3445" xr3:uid="{14D2D153-AAAD-493F-9E7F-94C01EC2CDD4}" name="Column3445"/>
    <tableColumn id="3446" xr3:uid="{9EE26581-B7CC-4A3D-9A75-9C0C99103559}" name="Column3446"/>
    <tableColumn id="3447" xr3:uid="{FFBE9B8F-E2FE-46E8-BF35-C1C3A89CAF70}" name="Column3447"/>
    <tableColumn id="3448" xr3:uid="{A2E60427-6F0B-4D9C-BBC8-C75865BDE9A4}" name="Column3448"/>
    <tableColumn id="3449" xr3:uid="{7261B50F-D508-4825-8509-F61F06008158}" name="Column3449"/>
    <tableColumn id="3450" xr3:uid="{119957DE-751E-44C4-84E4-1D47E5D4A768}" name="Column3450"/>
    <tableColumn id="3451" xr3:uid="{F8D32557-4CE9-4E1C-9558-90FDE361BF32}" name="Column3451"/>
    <tableColumn id="3452" xr3:uid="{115BE1BE-62A6-4E45-AAB5-02F98E95C8AD}" name="Column3452"/>
    <tableColumn id="3453" xr3:uid="{225421B4-59FF-4206-9810-2179FAC26D22}" name="Column3453"/>
    <tableColumn id="3454" xr3:uid="{204F2BEA-E743-41B8-B3BF-6CD62547EE44}" name="Column3454"/>
    <tableColumn id="3455" xr3:uid="{C92DC0A9-1885-454A-A167-BD4D47FCB0FB}" name="Column3455"/>
    <tableColumn id="3456" xr3:uid="{F1F3AAF5-9156-4EE5-8D02-A759258077AF}" name="Column3456"/>
    <tableColumn id="3457" xr3:uid="{D7AC8689-1551-463E-9061-7D030F7BC426}" name="Column3457"/>
    <tableColumn id="3458" xr3:uid="{82404C72-0C4F-4441-846C-43DDDF25E552}" name="Column3458"/>
    <tableColumn id="3459" xr3:uid="{F6D12ADA-5FE4-43E3-B326-BCD3A5200041}" name="Column3459"/>
    <tableColumn id="3460" xr3:uid="{C410105B-49D0-4468-9B88-A4B5348A82C9}" name="Column3460"/>
    <tableColumn id="3461" xr3:uid="{2E82D3E0-6F7F-4C71-9C9E-681BC5E6D174}" name="Column3461"/>
    <tableColumn id="3462" xr3:uid="{FF747425-9254-4AEA-9068-17E9E998664C}" name="Column3462"/>
    <tableColumn id="3463" xr3:uid="{720A3012-5E18-4855-96B9-667ED1D66ACF}" name="Column3463"/>
    <tableColumn id="3464" xr3:uid="{B8C28DE1-3714-4E33-A2D5-62DE84671696}" name="Column3464"/>
    <tableColumn id="3465" xr3:uid="{A9137ECC-7364-44B4-BD7B-73F199835CE0}" name="Column3465"/>
    <tableColumn id="3466" xr3:uid="{940BF2AF-5B26-459D-8FDB-7FFEE676C283}" name="Column3466"/>
    <tableColumn id="3467" xr3:uid="{7624327A-E8F8-474A-884F-A120D72D3684}" name="Column3467"/>
    <tableColumn id="3468" xr3:uid="{A2F9D49E-E512-4C3E-A411-EBC6ED9B47D2}" name="Column3468"/>
    <tableColumn id="3469" xr3:uid="{0DD34ECB-7B95-4A66-BF65-975761F6F020}" name="Column3469"/>
    <tableColumn id="3470" xr3:uid="{192F65EC-7AC6-4D89-A046-F41908C24C84}" name="Column3470"/>
    <tableColumn id="3471" xr3:uid="{A67C7335-B38F-4A81-A4F0-D05BD8E60C99}" name="Column3471"/>
    <tableColumn id="3472" xr3:uid="{191A16D5-2520-4FA0-9B1B-EE5EFADFE687}" name="Column3472"/>
    <tableColumn id="3473" xr3:uid="{FB85D6E6-1556-4A80-B12F-E68700460E7D}" name="Column3473"/>
    <tableColumn id="3474" xr3:uid="{E549A31A-5AFE-483E-8BA2-BC97D29F834C}" name="Column3474"/>
    <tableColumn id="3475" xr3:uid="{5F8207B7-F50A-43EA-A21E-440450EAD01B}" name="Column3475"/>
    <tableColumn id="3476" xr3:uid="{8355256B-F033-4053-B762-30702B98E0B4}" name="Column3476"/>
    <tableColumn id="3477" xr3:uid="{93F3EC55-CF98-4C42-B60F-32AA266AF346}" name="Column3477"/>
    <tableColumn id="3478" xr3:uid="{74E130E9-DC6D-45E5-B3F8-33B454E1F6B7}" name="Column3478"/>
    <tableColumn id="3479" xr3:uid="{A8EC9382-57C0-4C8F-9EE0-28F2B39149A1}" name="Column3479"/>
    <tableColumn id="3480" xr3:uid="{DAB5C56C-4D7C-49CC-95F1-C8DAC5E0F4D0}" name="Column3480"/>
    <tableColumn id="3481" xr3:uid="{357C036D-5EC3-443F-A021-AEB561ADCED5}" name="Column3481"/>
    <tableColumn id="3482" xr3:uid="{2436E91F-83B8-4B84-ACE5-F13018B39117}" name="Column3482"/>
    <tableColumn id="3483" xr3:uid="{90266F93-5989-4086-849E-BA496585C23C}" name="Column3483"/>
    <tableColumn id="3484" xr3:uid="{32FA3057-9293-4AE2-9845-45F3CE710EFE}" name="Column3484"/>
    <tableColumn id="3485" xr3:uid="{665B9E2D-69D3-40D4-901A-3D6969A5B285}" name="Column3485"/>
    <tableColumn id="3486" xr3:uid="{EE246A77-8F73-4B55-9EFE-5145510ADF2D}" name="Column3486"/>
    <tableColumn id="3487" xr3:uid="{7596E57C-EE2A-47C6-AE2B-B01F7602443D}" name="Column3487"/>
    <tableColumn id="3488" xr3:uid="{CE7E9999-2F53-4E42-A9E5-7430D25C1A0C}" name="Column3488"/>
    <tableColumn id="3489" xr3:uid="{E0479A38-86A4-4624-ACDB-244FC7C937C5}" name="Column3489"/>
    <tableColumn id="3490" xr3:uid="{7F1A063D-BEB0-48AD-9818-A84FEDBB33DC}" name="Column3490"/>
    <tableColumn id="3491" xr3:uid="{13DC33BA-FD8B-430B-A440-E49B4F0B8341}" name="Column3491"/>
    <tableColumn id="3492" xr3:uid="{C8AFE766-9AD1-4047-A6CC-573E1CCC20A6}" name="Column3492"/>
    <tableColumn id="3493" xr3:uid="{F88AEBF8-E37F-4E62-8B2E-F035E9AF27BC}" name="Column3493"/>
    <tableColumn id="3494" xr3:uid="{DD5A00A7-771C-4502-B958-59D64618E3EE}" name="Column3494"/>
    <tableColumn id="3495" xr3:uid="{004742F4-E5CF-4E68-9656-2A608E72AE9A}" name="Column3495"/>
    <tableColumn id="3496" xr3:uid="{149F7512-40B1-41CB-B32D-E05D37D6F1CB}" name="Column3496"/>
    <tableColumn id="3497" xr3:uid="{084C536C-3244-4599-BC24-BCD35A63DC0F}" name="Column3497"/>
    <tableColumn id="3498" xr3:uid="{2656C7E4-B948-41C3-8E80-C1E66CF470A9}" name="Column3498"/>
    <tableColumn id="3499" xr3:uid="{9C42F81A-A184-40EA-8631-08D29C8A58EC}" name="Column3499"/>
    <tableColumn id="3500" xr3:uid="{1AFA2D18-51B5-4EDF-BA0D-02BC3BEB79B5}" name="Column3500"/>
    <tableColumn id="3501" xr3:uid="{4CF236D8-1A48-4DC4-806F-23251EF08A1B}" name="Column3501"/>
    <tableColumn id="3502" xr3:uid="{2484EF12-8795-4518-B7E2-2B6046AFEAC9}" name="Column3502"/>
    <tableColumn id="3503" xr3:uid="{5F0F17DE-329C-491D-9E72-F639FFB3908A}" name="Column3503"/>
    <tableColumn id="3504" xr3:uid="{55CF4110-7479-4814-B5BA-044E36EEEA3F}" name="Column3504"/>
    <tableColumn id="3505" xr3:uid="{6E5FF6BB-60DF-44AD-AD07-BCAC4690DB0B}" name="Column3505"/>
    <tableColumn id="3506" xr3:uid="{6B2FB9D0-7528-4212-9E87-75BDA237BD42}" name="Column3506"/>
    <tableColumn id="3507" xr3:uid="{D42A8682-C898-4175-A091-F97BC4784C70}" name="Column3507"/>
    <tableColumn id="3508" xr3:uid="{517AA702-6B2D-4ADE-8099-7E12CDFD7064}" name="Column3508"/>
    <tableColumn id="3509" xr3:uid="{3046767E-54F7-466C-B720-B77BDFE23C72}" name="Column3509"/>
    <tableColumn id="3510" xr3:uid="{02985D8C-2D4A-46FD-90A1-B395CBECE496}" name="Column3510"/>
    <tableColumn id="3511" xr3:uid="{744C8D1E-7AFC-4B63-AE3B-705D804858FF}" name="Column3511"/>
    <tableColumn id="3512" xr3:uid="{CAD948B9-B84C-42B2-B3E1-EC5DEDD93CB5}" name="Column3512"/>
    <tableColumn id="3513" xr3:uid="{C0FA6F69-A7BA-4EEF-B8BD-B0E9687DCBC5}" name="Column3513"/>
    <tableColumn id="3514" xr3:uid="{A5282F72-5F8B-4401-BB92-9916AFB97AD5}" name="Column3514"/>
    <tableColumn id="3515" xr3:uid="{9DBB0AF7-CF20-4BED-AD2A-FA94330FADC3}" name="Column3515"/>
    <tableColumn id="3516" xr3:uid="{1705FE9A-B63D-4906-8127-ED05EFB47AAF}" name="Column3516"/>
    <tableColumn id="3517" xr3:uid="{037CC921-ED63-4E57-AC9D-037160AB29D7}" name="Column3517"/>
    <tableColumn id="3518" xr3:uid="{8504758A-AC61-4247-AAA7-36294105DE8F}" name="Column3518"/>
    <tableColumn id="3519" xr3:uid="{F3D44EFA-7944-45AF-9929-8C808757B719}" name="Column3519"/>
    <tableColumn id="3520" xr3:uid="{D057920E-9CC0-49FA-B368-993727582625}" name="Column3520"/>
    <tableColumn id="3521" xr3:uid="{73D7FB9C-E26B-48FD-8636-EFF616314AAC}" name="Column3521"/>
    <tableColumn id="3522" xr3:uid="{5F46A97B-77DB-4536-B81C-E273161D6B05}" name="Column3522"/>
    <tableColumn id="3523" xr3:uid="{216220FF-9E88-4F63-842D-CB4EF6D78A48}" name="Column3523"/>
    <tableColumn id="3524" xr3:uid="{13FD9933-3A29-4000-A973-37440BDC5504}" name="Column3524"/>
    <tableColumn id="3525" xr3:uid="{D45C4373-FCD1-4F6F-9A6C-85D62709B81D}" name="Column3525"/>
    <tableColumn id="3526" xr3:uid="{652784A8-8BAD-4FC8-B598-77D0781427CB}" name="Column3526"/>
    <tableColumn id="3527" xr3:uid="{91328CC6-8FE1-4431-8EB2-D4FF7FA5CFF6}" name="Column3527"/>
    <tableColumn id="3528" xr3:uid="{62A7878D-E725-42C6-9C72-B71761C2E5AD}" name="Column3528"/>
    <tableColumn id="3529" xr3:uid="{9B9375EE-C28F-458F-A9CD-B89B9767D8FA}" name="Column3529"/>
    <tableColumn id="3530" xr3:uid="{DF82ED95-168B-4D23-AA0B-14AA85520E8F}" name="Column3530"/>
    <tableColumn id="3531" xr3:uid="{BB855720-C5E8-4F85-98DC-C72F5660FFCE}" name="Column3531"/>
    <tableColumn id="3532" xr3:uid="{CED6150A-8084-44D9-B755-D8112CB09524}" name="Column3532"/>
    <tableColumn id="3533" xr3:uid="{733EF520-8D36-4B3D-901E-0983B0DA9C5B}" name="Column3533"/>
    <tableColumn id="3534" xr3:uid="{8C9A54C2-A152-462B-B4C3-87F8163A2606}" name="Column3534"/>
    <tableColumn id="3535" xr3:uid="{F3B1683E-2EDE-4391-A053-BB4E195E593E}" name="Column3535"/>
    <tableColumn id="3536" xr3:uid="{269CD21E-5477-49AF-8D8C-6B49A4C628F5}" name="Column3536"/>
    <tableColumn id="3537" xr3:uid="{C6F865F4-1304-445E-9F40-B97246807E76}" name="Column3537"/>
    <tableColumn id="3538" xr3:uid="{8140CFEB-206F-4B6E-8434-C109D219CC78}" name="Column3538"/>
    <tableColumn id="3539" xr3:uid="{067D53E1-9CE6-447D-B004-19F503486714}" name="Column3539"/>
    <tableColumn id="3540" xr3:uid="{AFEE6779-2BBA-4A66-B4B0-E7F048308E18}" name="Column3540"/>
    <tableColumn id="3541" xr3:uid="{887EBC56-CEE9-497A-B621-E8A38E6E05CF}" name="Column3541"/>
    <tableColumn id="3542" xr3:uid="{74C98934-00E9-4472-98F1-745C1104ACC0}" name="Column3542"/>
    <tableColumn id="3543" xr3:uid="{AF053778-B024-464A-B731-76BFE4AB1CE3}" name="Column3543"/>
    <tableColumn id="3544" xr3:uid="{5C1A6B36-057C-4E3C-B758-A023FFA98492}" name="Column3544"/>
    <tableColumn id="3545" xr3:uid="{88C2F987-9480-45B5-B079-D8D44813D9C1}" name="Column3545"/>
    <tableColumn id="3546" xr3:uid="{1E285046-8DCF-48C7-894B-624B80317AFD}" name="Column3546"/>
    <tableColumn id="3547" xr3:uid="{A56D7D12-E1E0-4B19-A37C-035A75A17D54}" name="Column3547"/>
    <tableColumn id="3548" xr3:uid="{74B08CA2-51C8-4246-9C2B-7DD861F56104}" name="Column3548"/>
    <tableColumn id="3549" xr3:uid="{BC079B1A-DD49-4718-B08E-530F87B6C01D}" name="Column3549"/>
    <tableColumn id="3550" xr3:uid="{2DE46957-92B5-49C0-B7F7-41DFF7BB7969}" name="Column3550"/>
    <tableColumn id="3551" xr3:uid="{B0D67418-C87D-48B3-A960-224D13455E0F}" name="Column3551"/>
    <tableColumn id="3552" xr3:uid="{B435ED21-9478-4E8C-86AE-A1A78A1241E3}" name="Column3552"/>
    <tableColumn id="3553" xr3:uid="{E703A96C-5E3C-44DA-94B3-272ACBE87CC9}" name="Column3553"/>
    <tableColumn id="3554" xr3:uid="{662CDD69-47F8-4FDB-B788-86555CBFBAC2}" name="Column3554"/>
    <tableColumn id="3555" xr3:uid="{32F0C7A9-1AF4-4010-B779-7FD1F005C537}" name="Column3555"/>
    <tableColumn id="3556" xr3:uid="{9F7A6AB6-227C-4288-963B-815C5CC0A945}" name="Column3556"/>
    <tableColumn id="3557" xr3:uid="{9D43BE27-C2DF-4F2D-BE9C-99726510352A}" name="Column3557"/>
    <tableColumn id="3558" xr3:uid="{3ECCB1F5-A2E7-4C4D-93A7-622D7F06FC3B}" name="Column3558"/>
    <tableColumn id="3559" xr3:uid="{F5108D58-F744-4946-9710-2F53E2F61C2F}" name="Column3559"/>
    <tableColumn id="3560" xr3:uid="{48D1F98F-90F2-4DF8-B0A0-2D903406C459}" name="Column3560"/>
    <tableColumn id="3561" xr3:uid="{66DD4A4A-0116-45FD-9D70-096D13457CAF}" name="Column3561"/>
    <tableColumn id="3562" xr3:uid="{DE1D6E21-F267-412A-AE8B-B32D9AC1D4A3}" name="Column3562"/>
    <tableColumn id="3563" xr3:uid="{1AF34EDD-54A8-4C9F-961D-525DD693671D}" name="Column3563"/>
    <tableColumn id="3564" xr3:uid="{A6875FB4-4844-4489-90FF-99A26C934215}" name="Column3564"/>
    <tableColumn id="3565" xr3:uid="{400847B8-B741-4633-A697-99EEBB68790D}" name="Column3565"/>
    <tableColumn id="3566" xr3:uid="{BA1F4DD2-C8CC-429F-ABA9-9724FA48F906}" name="Column3566"/>
    <tableColumn id="3567" xr3:uid="{2D51280D-F42E-484A-A4B1-53CE77035370}" name="Column3567"/>
    <tableColumn id="3568" xr3:uid="{E6F0E366-1325-4C69-84F8-F9884ECD1DC0}" name="Column3568"/>
    <tableColumn id="3569" xr3:uid="{AE95103E-327E-4214-84B3-F74FD34D625F}" name="Column3569"/>
    <tableColumn id="3570" xr3:uid="{3116B214-AB38-427D-9AC6-1DCF96898294}" name="Column3570"/>
    <tableColumn id="3571" xr3:uid="{78724576-7F17-4035-960E-7BE30A072897}" name="Column3571"/>
    <tableColumn id="3572" xr3:uid="{88126265-5B5A-4443-9886-3D2661275C3D}" name="Column3572"/>
    <tableColumn id="3573" xr3:uid="{783D50B5-A137-42B1-961E-40B31DC91538}" name="Column3573"/>
    <tableColumn id="3574" xr3:uid="{7DD34E3B-C0A4-47E8-B606-E47EC9C996A3}" name="Column3574"/>
    <tableColumn id="3575" xr3:uid="{F987D5FE-49C7-4DCE-B663-5075DB416642}" name="Column3575"/>
    <tableColumn id="3576" xr3:uid="{4FAEF386-5EBC-4CCA-BCF2-6F91DC634D9A}" name="Column3576"/>
    <tableColumn id="3577" xr3:uid="{893DB8DD-1DEB-4A48-9C07-F1BFDD5C6F84}" name="Column3577"/>
    <tableColumn id="3578" xr3:uid="{F08A7C9E-7938-4750-84EC-253A266E70D4}" name="Column3578"/>
    <tableColumn id="3579" xr3:uid="{6D8C0697-C104-4120-8D88-9F88B0D14EFE}" name="Column3579"/>
    <tableColumn id="3580" xr3:uid="{4CB152E7-B7D9-440C-B9F5-B3296A416E4B}" name="Column3580"/>
    <tableColumn id="3581" xr3:uid="{9E4EA3C3-AAEB-4757-B7D9-E05FA9B9CEC9}" name="Column3581"/>
    <tableColumn id="3582" xr3:uid="{06FF0BED-8E67-4BA9-855C-0AB9F85DF732}" name="Column3582"/>
    <tableColumn id="3583" xr3:uid="{D9127F6F-CA12-4E1B-83DC-263FDB47167F}" name="Column3583"/>
    <tableColumn id="3584" xr3:uid="{9192E301-9B89-49DC-8636-D7E51FDDC012}" name="Column3584"/>
    <tableColumn id="3585" xr3:uid="{279FA9B9-AAE3-472A-A1A7-FCFBE23C4D35}" name="Column3585"/>
    <tableColumn id="3586" xr3:uid="{BAD91E96-1D3F-4955-8F82-95A079C8039E}" name="Column3586"/>
    <tableColumn id="3587" xr3:uid="{443F847D-0202-4BB4-9246-DFD59B5A27B7}" name="Column3587"/>
    <tableColumn id="3588" xr3:uid="{BB03BD41-3B18-4F89-B3C3-C38723112D62}" name="Column3588"/>
    <tableColumn id="3589" xr3:uid="{4987C379-BD59-4C9E-8242-CAAB975C2B40}" name="Column3589"/>
    <tableColumn id="3590" xr3:uid="{D4F0707E-5BAD-4108-88C4-4B49F4E791F6}" name="Column3590"/>
    <tableColumn id="3591" xr3:uid="{8D0C42B5-3CE1-41D8-AA74-2ADD2CE25A57}" name="Column3591"/>
    <tableColumn id="3592" xr3:uid="{190EA58D-8919-4B57-AD6B-CC531C042874}" name="Column3592"/>
    <tableColumn id="3593" xr3:uid="{8D5E47A3-7A1B-4435-9A5E-024E9643CA6A}" name="Column3593"/>
    <tableColumn id="3594" xr3:uid="{89D4B6C3-A534-4FAA-B625-C3AB5B8CE459}" name="Column3594"/>
    <tableColumn id="3595" xr3:uid="{45167A4A-BB57-4ED1-A612-17A8C83CD7E4}" name="Column3595"/>
    <tableColumn id="3596" xr3:uid="{EBB8CCA0-6C21-49DA-BC2F-67013041536F}" name="Column3596"/>
    <tableColumn id="3597" xr3:uid="{FB81B62F-8D40-4A18-81D6-02C0C60DD2DD}" name="Column3597"/>
    <tableColumn id="3598" xr3:uid="{AE5EACC2-03A0-4012-817C-B74CB4277820}" name="Column3598"/>
    <tableColumn id="3599" xr3:uid="{D0D2A4F8-0BB7-4A8C-9533-8BB82D42580D}" name="Column3599"/>
    <tableColumn id="3600" xr3:uid="{24FB8BBF-3EF7-4B11-8666-30694D3EAF6A}" name="Column3600"/>
    <tableColumn id="3601" xr3:uid="{119EE149-7F04-4A4C-9FEE-877DC7F2E455}" name="Column3601"/>
    <tableColumn id="3602" xr3:uid="{C68CDE72-A70B-4CC8-9342-24E5C24B6C15}" name="Column3602"/>
    <tableColumn id="3603" xr3:uid="{C2A2A8E2-34DC-496A-810D-0FEA5A19D0DD}" name="Column3603"/>
    <tableColumn id="3604" xr3:uid="{512F408C-FF11-4AD0-A61A-81FF51FC03D5}" name="Column3604"/>
    <tableColumn id="3605" xr3:uid="{B769463D-8775-44F9-B0F4-47D2E3BD019A}" name="Column3605"/>
    <tableColumn id="3606" xr3:uid="{547B2956-ECD1-44F4-80AC-4B819390FF4D}" name="Column3606"/>
    <tableColumn id="3607" xr3:uid="{599AEB8C-B0C9-4FE3-BD2D-7A08F08EC1E9}" name="Column3607"/>
    <tableColumn id="3608" xr3:uid="{4F594F8F-0EE1-49CA-ABBF-C595984583DE}" name="Column3608"/>
    <tableColumn id="3609" xr3:uid="{3090A037-616F-43F7-BCA1-D1E4EBE52F0D}" name="Column3609"/>
    <tableColumn id="3610" xr3:uid="{6BCD949E-B148-4884-9F5B-0037315280B8}" name="Column3610"/>
    <tableColumn id="3611" xr3:uid="{922A781D-2805-4B21-8BC1-ADA4FA4B0837}" name="Column3611"/>
    <tableColumn id="3612" xr3:uid="{C540C985-7596-4D41-9EDA-C6541D963FAE}" name="Column3612"/>
    <tableColumn id="3613" xr3:uid="{777EDF1B-5DC8-4048-91F1-45AFC2AF82F4}" name="Column3613"/>
    <tableColumn id="3614" xr3:uid="{1C574EE7-B8B6-41B3-B52D-3D0E498B1C61}" name="Column3614"/>
    <tableColumn id="3615" xr3:uid="{5D647F50-15FC-4328-9022-B2C792910785}" name="Column3615"/>
    <tableColumn id="3616" xr3:uid="{54E48BE8-379B-47D2-B56E-8934F63F2250}" name="Column3616"/>
    <tableColumn id="3617" xr3:uid="{34CC8BF9-096D-44C6-8FA0-7A98678A6B34}" name="Column3617"/>
    <tableColumn id="3618" xr3:uid="{94465DF5-2107-4AE3-81D1-FBAD4363C674}" name="Column3618"/>
    <tableColumn id="3619" xr3:uid="{89E2591B-0660-4CEF-9143-F8AD8C7DFE49}" name="Column3619"/>
    <tableColumn id="3620" xr3:uid="{CB7B3D4B-31CF-48B8-A548-B70217EC071F}" name="Column3620"/>
    <tableColumn id="3621" xr3:uid="{FA68582B-AA29-4E38-B656-8A213718AF3F}" name="Column3621"/>
    <tableColumn id="3622" xr3:uid="{2F1A33C8-8901-4B78-864F-A049873544E0}" name="Column3622"/>
    <tableColumn id="3623" xr3:uid="{455D8E0A-2BCB-41BB-948A-C7976D45EA40}" name="Column3623"/>
    <tableColumn id="3624" xr3:uid="{8C923B3D-238B-4F63-AE5D-2FD9C52FFE10}" name="Column3624"/>
    <tableColumn id="3625" xr3:uid="{3F8CF364-C14E-44F5-91F6-A83F22171327}" name="Column3625"/>
    <tableColumn id="3626" xr3:uid="{0090328A-FE71-4A35-BEBD-AA7C2CBC7045}" name="Column3626"/>
    <tableColumn id="3627" xr3:uid="{BA2E047A-D9B8-41DD-9226-3AA5B059742E}" name="Column3627"/>
    <tableColumn id="3628" xr3:uid="{EB19BB84-134B-43DD-8A1A-680E74890E2A}" name="Column3628"/>
    <tableColumn id="3629" xr3:uid="{35E70D34-14B5-4475-9EAC-0C3070191310}" name="Column3629"/>
    <tableColumn id="3630" xr3:uid="{97ACAE10-69C5-41D0-B4D0-0E36DCB94AAD}" name="Column3630"/>
    <tableColumn id="3631" xr3:uid="{A712AA13-F4E7-4A40-B530-A4D3DB25EA40}" name="Column3631"/>
    <tableColumn id="3632" xr3:uid="{E4A21FB5-ED85-4465-91B8-1BEC35EA6AEC}" name="Column3632"/>
    <tableColumn id="3633" xr3:uid="{51CBD0B5-8CF0-42C2-BB70-7ACB303B2822}" name="Column3633"/>
    <tableColumn id="3634" xr3:uid="{A6C4B597-8EB7-4CBB-ADED-80B5115A447A}" name="Column3634"/>
    <tableColumn id="3635" xr3:uid="{E4F7B127-EAF1-449A-BDD0-A694EAFA98CC}" name="Column3635"/>
    <tableColumn id="3636" xr3:uid="{B1BA2124-CDC3-4934-BFAB-022EEB130DC7}" name="Column3636"/>
    <tableColumn id="3637" xr3:uid="{2EF407BD-B874-44D2-A288-8BA6C41DBD0B}" name="Column3637"/>
    <tableColumn id="3638" xr3:uid="{7A3C885C-6694-431C-BB79-1C2D67651E36}" name="Column3638"/>
    <tableColumn id="3639" xr3:uid="{604406C7-7E12-411F-97F7-4920C907F540}" name="Column3639"/>
    <tableColumn id="3640" xr3:uid="{E2A0D9BB-EC45-4A44-B830-38ADC6CC43BF}" name="Column3640"/>
    <tableColumn id="3641" xr3:uid="{E6A58AF1-3085-4B41-B4A2-54F7F349688D}" name="Column3641"/>
    <tableColumn id="3642" xr3:uid="{B298FB38-8E59-4D51-B0D4-727013C69BB8}" name="Column3642"/>
    <tableColumn id="3643" xr3:uid="{AADC4E2A-BAEC-4CA6-82DF-0DDFFF1B5D4A}" name="Column3643"/>
    <tableColumn id="3644" xr3:uid="{2A24F670-C044-4A5A-B882-BE36435B3F00}" name="Column3644"/>
    <tableColumn id="3645" xr3:uid="{B703D56A-4F97-43ED-85C6-BDF4E6845BE6}" name="Column3645"/>
    <tableColumn id="3646" xr3:uid="{2BB5B04C-23EA-4243-BC8A-6F311B855871}" name="Column3646"/>
    <tableColumn id="3647" xr3:uid="{A12EBB44-98A0-4AB0-A49C-C2F07B2F184D}" name="Column3647"/>
    <tableColumn id="3648" xr3:uid="{C4920B4B-CE44-48F8-95D1-21B4A1F649DF}" name="Column3648"/>
    <tableColumn id="3649" xr3:uid="{1852CBB7-4F1B-4336-A021-C317253759E4}" name="Column3649"/>
    <tableColumn id="3650" xr3:uid="{FEE78AAB-B031-445F-B094-99F251DE43B7}" name="Column3650"/>
    <tableColumn id="3651" xr3:uid="{F62D7BE2-F90B-4668-9B79-531CE2753910}" name="Column3651"/>
    <tableColumn id="3652" xr3:uid="{CC52D4A6-99DC-44FA-BF95-858B8AE25788}" name="Column3652"/>
    <tableColumn id="3653" xr3:uid="{538610CA-76A9-435F-93A6-958768CA2CEE}" name="Column3653"/>
    <tableColumn id="3654" xr3:uid="{2EF2DBD1-3937-4874-8A9F-434CBE16D2A3}" name="Column3654"/>
    <tableColumn id="3655" xr3:uid="{06ECF9D1-91F1-4E8F-95A9-E7E1C4A40713}" name="Column3655"/>
    <tableColumn id="3656" xr3:uid="{7A1A8D41-D7BF-4762-9FB8-4E6E5F01D694}" name="Column3656"/>
    <tableColumn id="3657" xr3:uid="{BAAAC663-59FC-4D72-A9A1-2F365A0C588A}" name="Column3657"/>
    <tableColumn id="3658" xr3:uid="{0527281E-FCB5-4308-9127-C3CF13E5B300}" name="Column3658"/>
    <tableColumn id="3659" xr3:uid="{FA927C15-8B21-4302-9B0A-B5FC88FB381C}" name="Column3659"/>
    <tableColumn id="3660" xr3:uid="{63D90A7E-AB7D-437B-80C4-0BA249085A4A}" name="Column3660"/>
    <tableColumn id="3661" xr3:uid="{7491FF27-3B4E-4228-8DB9-4749ACD6E15E}" name="Column3661"/>
    <tableColumn id="3662" xr3:uid="{0EA98C1F-E80C-42E8-85FC-0FF05EC15448}" name="Column3662"/>
    <tableColumn id="3663" xr3:uid="{925F64FB-3690-42A0-AB06-FFD640FA6F56}" name="Column3663"/>
    <tableColumn id="3664" xr3:uid="{660D7113-9675-4F50-BD99-F429852B2B62}" name="Column3664"/>
    <tableColumn id="3665" xr3:uid="{1182F778-0394-433C-989D-84075B7F34D5}" name="Column3665"/>
    <tableColumn id="3666" xr3:uid="{230BDF46-FD30-4A9D-9E7B-88C454D94376}" name="Column3666"/>
    <tableColumn id="3667" xr3:uid="{7DBBEC1A-7DD7-44D7-B4D3-5B34028700DB}" name="Column3667"/>
    <tableColumn id="3668" xr3:uid="{1C983993-F754-4B16-976F-1DF12BFA1AB2}" name="Column3668"/>
    <tableColumn id="3669" xr3:uid="{D3D3C215-E962-466C-B00B-1A56D1435C3C}" name="Column3669"/>
    <tableColumn id="3670" xr3:uid="{66FB6169-651C-4280-81CF-DBDCE4BCF896}" name="Column3670"/>
    <tableColumn id="3671" xr3:uid="{16A67782-1F9F-4231-86C2-1E9ACDB6A715}" name="Column3671"/>
    <tableColumn id="3672" xr3:uid="{70EE6FEE-DEE4-4467-B30C-61B63BC98A61}" name="Column3672"/>
    <tableColumn id="3673" xr3:uid="{417C0D84-C162-41CC-932D-8E20D787C917}" name="Column3673"/>
    <tableColumn id="3674" xr3:uid="{D029A26B-3F1E-41B2-9B53-7BFDF3EBCFD8}" name="Column3674"/>
    <tableColumn id="3675" xr3:uid="{EFFDC175-C582-4A74-A0E7-2D273A7312AC}" name="Column3675"/>
    <tableColumn id="3676" xr3:uid="{067B803D-1FA3-4522-9FE9-004AA59210CE}" name="Column3676"/>
    <tableColumn id="3677" xr3:uid="{EF5574C7-48A6-4CF3-AA62-70E210088955}" name="Column3677"/>
    <tableColumn id="3678" xr3:uid="{0B014981-9756-47F5-A709-870F452569A9}" name="Column3678"/>
    <tableColumn id="3679" xr3:uid="{DEF76915-4BC0-4440-BFA1-85091996C320}" name="Column3679"/>
    <tableColumn id="3680" xr3:uid="{17307788-16AC-4E08-9752-8444676CA1CB}" name="Column3680"/>
    <tableColumn id="3681" xr3:uid="{DE4284DE-D864-457C-88DE-6039E222F5EB}" name="Column3681"/>
    <tableColumn id="3682" xr3:uid="{56CA693F-7EA3-49B6-BE61-5A89AEF4B1D2}" name="Column3682"/>
    <tableColumn id="3683" xr3:uid="{2FDED015-A2B4-4B9A-8B5A-EC6FA9C8ADB3}" name="Column3683"/>
    <tableColumn id="3684" xr3:uid="{4863DDE7-8F7A-45C5-BD50-8D01F5F739D7}" name="Column3684"/>
    <tableColumn id="3685" xr3:uid="{71EB7FE2-7F42-44F7-A7A9-07CCE4F0BC54}" name="Column3685"/>
    <tableColumn id="3686" xr3:uid="{415B9981-B2B6-4930-850A-E314352B742A}" name="Column3686"/>
    <tableColumn id="3687" xr3:uid="{19324856-06E4-415D-B2C3-29AE5C5284BF}" name="Column3687"/>
    <tableColumn id="3688" xr3:uid="{B4EA2E74-35A3-4137-8283-0AA4363AD0F2}" name="Column3688"/>
    <tableColumn id="3689" xr3:uid="{AE0339CB-5C02-4081-AEDE-09B48E9AD378}" name="Column3689"/>
    <tableColumn id="3690" xr3:uid="{1EA6E81F-5F95-477B-9B91-27763209B1B0}" name="Column3690"/>
    <tableColumn id="3691" xr3:uid="{80BF7DBA-23C3-4C91-9308-4091DDF94342}" name="Column3691"/>
    <tableColumn id="3692" xr3:uid="{DE4E8BF9-5D7D-4346-8E8C-95282CB8649B}" name="Column3692"/>
    <tableColumn id="3693" xr3:uid="{80FD12FD-DAB7-414B-BE3C-55C92B70B787}" name="Column3693"/>
    <tableColumn id="3694" xr3:uid="{2390ECBA-0E62-4AA4-AFF9-C2B629A8D1D9}" name="Column3694"/>
    <tableColumn id="3695" xr3:uid="{D818EBB1-69BB-4C1C-B3AD-B879E3FE77B2}" name="Column3695"/>
    <tableColumn id="3696" xr3:uid="{6030B241-1D2A-42C0-81D2-730B21357954}" name="Column3696"/>
    <tableColumn id="3697" xr3:uid="{6C51A490-49A1-4DD0-89BC-4E100245FD9C}" name="Column3697"/>
    <tableColumn id="3698" xr3:uid="{AF55D239-A209-4C12-824A-CDB87789D46D}" name="Column3698"/>
    <tableColumn id="3699" xr3:uid="{20847F37-FDE3-4D46-8B61-CFF899E41F3C}" name="Column3699"/>
    <tableColumn id="3700" xr3:uid="{49A915A8-B39C-4FF3-A852-8A8C7AEC59DE}" name="Column3700"/>
    <tableColumn id="3701" xr3:uid="{BCEBFA46-256B-4D32-A5E2-20EAEE9D7131}" name="Column3701"/>
    <tableColumn id="3702" xr3:uid="{0713E283-6CD6-4F3F-985F-A64DA8AB600B}" name="Column3702"/>
    <tableColumn id="3703" xr3:uid="{279CE6C9-227C-4298-AB38-3DFC5F70957C}" name="Column3703"/>
    <tableColumn id="3704" xr3:uid="{0D7D5834-26FC-498D-9B7A-D47E119AB4D2}" name="Column3704"/>
    <tableColumn id="3705" xr3:uid="{E93EA6A3-1797-4FD5-8581-E6BB271B59D1}" name="Column3705"/>
    <tableColumn id="3706" xr3:uid="{91D82E5E-3760-4423-8659-5B866EBB9E95}" name="Column3706"/>
    <tableColumn id="3707" xr3:uid="{EBA917BB-D81D-4A53-8C62-C242ED13BF5B}" name="Column3707"/>
    <tableColumn id="3708" xr3:uid="{429E531F-67BD-447F-B3B4-6B7793EDE5C6}" name="Column3708"/>
    <tableColumn id="3709" xr3:uid="{6085866E-A8DE-4284-A3D5-4E42724B857B}" name="Column3709"/>
    <tableColumn id="3710" xr3:uid="{3A45D413-C312-4E14-9AFC-9E2AA0DCB34B}" name="Column3710"/>
    <tableColumn id="3711" xr3:uid="{58E36AA4-8371-4B2C-985A-E150CFF75F62}" name="Column3711"/>
    <tableColumn id="3712" xr3:uid="{548AEA46-F0AF-4413-8775-36198FC0F13B}" name="Column3712"/>
    <tableColumn id="3713" xr3:uid="{56593355-5B8D-4B00-BF38-84EEC297768D}" name="Column3713"/>
    <tableColumn id="3714" xr3:uid="{B965E772-B0D7-44F5-A900-41FB7298C758}" name="Column3714"/>
    <tableColumn id="3715" xr3:uid="{0138365E-2EED-4BC2-9B43-BF7F6C4C8555}" name="Column3715"/>
    <tableColumn id="3716" xr3:uid="{D8B9DE8F-558A-4898-B3F8-C2A51D33AB39}" name="Column3716"/>
    <tableColumn id="3717" xr3:uid="{572C89CB-57E0-4F72-9B87-816E82458537}" name="Column3717"/>
    <tableColumn id="3718" xr3:uid="{25B75431-52DB-4B32-9E6F-B617BD197482}" name="Column3718"/>
    <tableColumn id="3719" xr3:uid="{0FDE60F1-9AFB-4A2A-9C3E-C8A22FCD3E7B}" name="Column3719"/>
    <tableColumn id="3720" xr3:uid="{1108DD2E-95B3-4377-9D1B-F871E62AA60D}" name="Column3720"/>
    <tableColumn id="3721" xr3:uid="{7B0912EA-EAB1-446E-BE3A-5A9C7C3DB75C}" name="Column3721"/>
    <tableColumn id="3722" xr3:uid="{9FF7BD13-5232-4ACE-8FEA-E4B52FA85FC5}" name="Column3722"/>
    <tableColumn id="3723" xr3:uid="{A4B39A88-0D9B-4F48-907A-C1B7BDA90780}" name="Column3723"/>
    <tableColumn id="3724" xr3:uid="{D17D978D-0EBB-4E07-BAB5-3F139954A893}" name="Column3724"/>
    <tableColumn id="3725" xr3:uid="{7A5F776C-6E77-4939-B43E-84E718E00784}" name="Column3725"/>
    <tableColumn id="3726" xr3:uid="{0FE20032-A839-471D-BE14-FC687598BA7C}" name="Column3726"/>
    <tableColumn id="3727" xr3:uid="{70DBD89C-65A2-4432-A696-4F6E5D8E51C5}" name="Column3727"/>
    <tableColumn id="3728" xr3:uid="{A5A5BB87-6775-4B22-ABF1-6E45BDCA26BD}" name="Column3728"/>
    <tableColumn id="3729" xr3:uid="{5B610A65-4539-4670-A84A-67AF7F25B4A0}" name="Column3729"/>
    <tableColumn id="3730" xr3:uid="{750E117F-BE7B-49FC-9E39-F1C069A50AFE}" name="Column3730"/>
    <tableColumn id="3731" xr3:uid="{BD15B318-4BF7-4AAE-BB49-7C8AD6F05D0D}" name="Column3731"/>
    <tableColumn id="3732" xr3:uid="{F28DEBFF-5C05-475C-B7DB-3A7B8A6DD49C}" name="Column3732"/>
    <tableColumn id="3733" xr3:uid="{DA3AD753-5913-42CA-AE05-306C78D80695}" name="Column3733"/>
    <tableColumn id="3734" xr3:uid="{90EC29CE-E10C-4686-8BD3-F336D8EB3AEF}" name="Column3734"/>
    <tableColumn id="3735" xr3:uid="{C6E49923-09EA-4D3D-9706-BF4D81C054EF}" name="Column3735"/>
    <tableColumn id="3736" xr3:uid="{02378110-F885-42AF-911E-8089D271CB09}" name="Column3736"/>
    <tableColumn id="3737" xr3:uid="{F8FE5D10-7A05-4F0D-9BD8-7B2D34F8C982}" name="Column3737"/>
    <tableColumn id="3738" xr3:uid="{C043EDE3-4758-440C-A849-A1F4126B2DCC}" name="Column3738"/>
    <tableColumn id="3739" xr3:uid="{ABAFDD5C-5935-484E-80AA-7F3B0C6435D2}" name="Column3739"/>
    <tableColumn id="3740" xr3:uid="{2A2D286F-9EB0-402C-9715-C0E41241F061}" name="Column3740"/>
    <tableColumn id="3741" xr3:uid="{00B44893-D439-4F8A-BB0F-9BD5B22E19B5}" name="Column3741"/>
    <tableColumn id="3742" xr3:uid="{730D9052-F139-48AB-ACC8-86C3F849E4FE}" name="Column3742"/>
    <tableColumn id="3743" xr3:uid="{7A826A31-14D2-4CC2-AE06-2850C907AB22}" name="Column3743"/>
    <tableColumn id="3744" xr3:uid="{57229D1D-E147-4308-84A2-F94714F40886}" name="Column3744"/>
    <tableColumn id="3745" xr3:uid="{14B213AC-2048-4782-8D8A-701ED5D24535}" name="Column3745"/>
    <tableColumn id="3746" xr3:uid="{B8C3F22E-5754-4232-A9B2-1B38D7A9CD79}" name="Column3746"/>
    <tableColumn id="3747" xr3:uid="{57EC898C-98ED-4C92-BE77-AC07770A75B2}" name="Column3747"/>
    <tableColumn id="3748" xr3:uid="{92285B08-2A60-49A6-AA31-7BB3F898CEB1}" name="Column3748"/>
    <tableColumn id="3749" xr3:uid="{F87CC17E-5B64-4A37-A2A4-311C424C6B4F}" name="Column3749"/>
    <tableColumn id="3750" xr3:uid="{FAA6B50D-6929-4DFD-B046-38F31C4F707F}" name="Column3750"/>
    <tableColumn id="3751" xr3:uid="{AE0E7C6A-A4F0-4B93-BD2F-C3DB20ECD0BC}" name="Column3751"/>
    <tableColumn id="3752" xr3:uid="{041B45AA-E26C-4D4F-813D-717451814005}" name="Column3752"/>
    <tableColumn id="3753" xr3:uid="{9115E96D-9027-4B54-88EB-80DDCD9CE537}" name="Column3753"/>
    <tableColumn id="3754" xr3:uid="{03082573-EA2C-47C2-8219-8CB6BF64640F}" name="Column3754"/>
    <tableColumn id="3755" xr3:uid="{45228049-D1D6-4B0B-9E16-C29EF08CB5E0}" name="Column3755"/>
    <tableColumn id="3756" xr3:uid="{59A6AFC8-2A1F-4C0E-B261-0A5315E1E816}" name="Column3756"/>
    <tableColumn id="3757" xr3:uid="{DD4952C9-87AB-406F-84D3-D2D39159F23C}" name="Column3757"/>
    <tableColumn id="3758" xr3:uid="{7468D3A6-7816-422A-B6EC-C5A54C8AA57F}" name="Column3758"/>
    <tableColumn id="3759" xr3:uid="{A279A08D-036D-41BF-88F7-70D4FA914CEF}" name="Column3759"/>
    <tableColumn id="3760" xr3:uid="{A24C818B-D4DF-45B3-BF8A-A963640FCA33}" name="Column3760"/>
    <tableColumn id="3761" xr3:uid="{B957E78D-A2C8-4647-850D-BFC925685165}" name="Column3761"/>
    <tableColumn id="3762" xr3:uid="{501788D3-97AF-43E2-BF7D-5AF210137CA0}" name="Column3762"/>
    <tableColumn id="3763" xr3:uid="{3E3691B1-62E6-420C-97C4-C2676870277A}" name="Column3763"/>
    <tableColumn id="3764" xr3:uid="{94C661C1-3806-4243-A94F-893E2FDFEC78}" name="Column3764"/>
    <tableColumn id="3765" xr3:uid="{3B7735D4-2622-443F-8E30-3A93CA08F34B}" name="Column3765"/>
    <tableColumn id="3766" xr3:uid="{4D963530-5490-40A2-82A3-167377F5BE66}" name="Column3766"/>
    <tableColumn id="3767" xr3:uid="{BEFCB007-6384-4719-8FCC-F2AEE7D7412D}" name="Column3767"/>
    <tableColumn id="3768" xr3:uid="{5DCB3E46-7F0F-4E96-9029-F518D11B34A3}" name="Column3768"/>
    <tableColumn id="3769" xr3:uid="{A3AD0E24-EE17-4A14-9788-F2C331AF8916}" name="Column3769"/>
    <tableColumn id="3770" xr3:uid="{CDB58431-3A9F-48B1-A757-1E407C55D17E}" name="Column3770"/>
    <tableColumn id="3771" xr3:uid="{E53FE46B-AB88-4EF8-8D19-117F22FDB5E6}" name="Column3771"/>
    <tableColumn id="3772" xr3:uid="{6BC5BAA4-FAE7-4C82-AAF8-CDA010B7BBB8}" name="Column3772"/>
    <tableColumn id="3773" xr3:uid="{45857C43-F3A1-4238-BAC7-B8921BC44BB3}" name="Column3773"/>
    <tableColumn id="3774" xr3:uid="{283054A6-8575-45AB-ADD8-563A4D8149A7}" name="Column3774"/>
    <tableColumn id="3775" xr3:uid="{34CCABD8-40C3-4B7D-83D0-BCA91FF9BDAA}" name="Column3775"/>
    <tableColumn id="3776" xr3:uid="{17B9665C-83AF-43E8-8CBF-A54682BEB722}" name="Column3776"/>
    <tableColumn id="3777" xr3:uid="{3122896F-1B66-43D8-8754-480620E6CE3F}" name="Column3777"/>
    <tableColumn id="3778" xr3:uid="{E084EF22-059C-41B6-A7BC-709C82ED5E02}" name="Column3778"/>
    <tableColumn id="3779" xr3:uid="{927D675E-8FDF-48CF-A4BB-A809F031A959}" name="Column3779"/>
    <tableColumn id="3780" xr3:uid="{72CAC056-1D88-499D-89E5-7998699E405B}" name="Column3780"/>
    <tableColumn id="3781" xr3:uid="{301C9B3E-4179-407A-BF5B-DBD96A68BD52}" name="Column3781"/>
    <tableColumn id="3782" xr3:uid="{DF316A49-CAF4-4C9D-89EC-7E45031A036E}" name="Column3782"/>
    <tableColumn id="3783" xr3:uid="{FC1964E7-FC99-46C7-980C-AF34A41D924A}" name="Column3783"/>
    <tableColumn id="3784" xr3:uid="{EDF16738-5D04-43CD-8F36-485F714AA160}" name="Column3784"/>
    <tableColumn id="3785" xr3:uid="{551FD20B-B9C2-404E-A17A-50B9B35D8396}" name="Column3785"/>
    <tableColumn id="3786" xr3:uid="{2B98E558-DDD0-45E2-A508-27385E20E610}" name="Column3786"/>
    <tableColumn id="3787" xr3:uid="{95255883-5297-4E3B-A238-9FD0C38D410A}" name="Column3787"/>
    <tableColumn id="3788" xr3:uid="{07F807EB-93E6-43E1-90AC-624685AB0D7A}" name="Column3788"/>
    <tableColumn id="3789" xr3:uid="{637F82EB-C63E-4829-8C56-57E23EF519C5}" name="Column3789"/>
    <tableColumn id="3790" xr3:uid="{EFE64411-089C-4E86-9FD7-A4BADCB37A9C}" name="Column3790"/>
    <tableColumn id="3791" xr3:uid="{4CC4E1C6-0836-447C-B033-65B330C39CDA}" name="Column3791"/>
    <tableColumn id="3792" xr3:uid="{C9D652CC-30CF-47E6-AD79-E606645CD189}" name="Column3792"/>
    <tableColumn id="3793" xr3:uid="{D17D5265-C75B-44B2-A9E7-E67D365366B7}" name="Column3793"/>
    <tableColumn id="3794" xr3:uid="{F651545F-F90F-4362-B76F-388DCDD18073}" name="Column3794"/>
    <tableColumn id="3795" xr3:uid="{07F01189-B8C4-422D-8DCE-DF19DE75C135}" name="Column3795"/>
    <tableColumn id="3796" xr3:uid="{D829D924-8A4F-4404-807A-0246D04A0A71}" name="Column3796"/>
    <tableColumn id="3797" xr3:uid="{0C7DE4BA-3C3E-49B1-A9C6-D2988A77CC20}" name="Column3797"/>
    <tableColumn id="3798" xr3:uid="{67AAB71F-E2BB-41A2-99F6-24CC23E7BB91}" name="Column3798"/>
    <tableColumn id="3799" xr3:uid="{6A590E50-3AF4-4164-9A0F-B4691B5F1EA0}" name="Column3799"/>
    <tableColumn id="3800" xr3:uid="{DC7BFCDC-91EA-49DC-A4C2-2F08A94B7A3C}" name="Column3800"/>
    <tableColumn id="3801" xr3:uid="{752EE3D7-A31F-4F86-B275-4069814E4A60}" name="Column3801"/>
    <tableColumn id="3802" xr3:uid="{5C28462D-325B-4380-8CC8-95BF89B2A41D}" name="Column3802"/>
    <tableColumn id="3803" xr3:uid="{2438C657-9A70-436E-9848-00D1ED0D5452}" name="Column3803"/>
    <tableColumn id="3804" xr3:uid="{7114D334-C3DE-4816-AFAD-9BC771C75F46}" name="Column3804"/>
    <tableColumn id="3805" xr3:uid="{B1D3E5C7-0AD3-4D33-AB21-CDD9531F9959}" name="Column3805"/>
    <tableColumn id="3806" xr3:uid="{6E157C78-8FE8-4024-93AB-012E8410D4E0}" name="Column3806"/>
    <tableColumn id="3807" xr3:uid="{EAFF883F-62F1-49BD-A2CE-B0788F7301EF}" name="Column3807"/>
    <tableColumn id="3808" xr3:uid="{6A847654-B5AF-41DA-AE48-538B09EB5FAB}" name="Column3808"/>
    <tableColumn id="3809" xr3:uid="{7EFC0AC8-2FC6-4BC7-B229-80B27A7EAA54}" name="Column3809"/>
    <tableColumn id="3810" xr3:uid="{1701FA4C-9647-4229-8628-1B2AD0376E9F}" name="Column3810"/>
    <tableColumn id="3811" xr3:uid="{EBD5DACC-05E7-471B-90C2-DA887A16B01B}" name="Column3811"/>
    <tableColumn id="3812" xr3:uid="{77EF78FB-36A7-49E6-9FFA-8571DA30ACFB}" name="Column3812"/>
    <tableColumn id="3813" xr3:uid="{452F16C4-0041-42F5-88DC-C28A622CB78D}" name="Column3813"/>
    <tableColumn id="3814" xr3:uid="{D4EB9A47-2DE7-4794-8345-C63516C6F9A1}" name="Column3814"/>
    <tableColumn id="3815" xr3:uid="{467AE8F4-370D-4126-B592-E9272FB0E5CA}" name="Column3815"/>
    <tableColumn id="3816" xr3:uid="{61476471-CF92-4958-8B22-BD972C581968}" name="Column3816"/>
    <tableColumn id="3817" xr3:uid="{C088A278-05BE-4020-956E-6E4E397CF0B0}" name="Column3817"/>
    <tableColumn id="3818" xr3:uid="{459FB25D-91EE-49E2-B9DF-D66474AAC3D2}" name="Column3818"/>
    <tableColumn id="3819" xr3:uid="{1CCA4547-892F-4251-B353-C1D6881DD5B0}" name="Column3819"/>
    <tableColumn id="3820" xr3:uid="{3EAA8F58-F101-4666-A48C-EEE90B3533CB}" name="Column3820"/>
    <tableColumn id="3821" xr3:uid="{383A4536-0E04-4C91-B6A5-2FA5E7115A63}" name="Column3821"/>
    <tableColumn id="3822" xr3:uid="{523A01B1-6A02-4A9C-B6E4-2DB891FEBA2A}" name="Column3822"/>
    <tableColumn id="3823" xr3:uid="{2864F764-BE7B-4A4A-A6F1-F26E4BADA215}" name="Column3823"/>
    <tableColumn id="3824" xr3:uid="{F4B68B46-662A-4D9F-8542-0D2269AC531C}" name="Column3824"/>
    <tableColumn id="3825" xr3:uid="{5AE09BEC-A10A-48D9-B09D-364B55D4B00D}" name="Column3825"/>
    <tableColumn id="3826" xr3:uid="{F2BC3A7F-82B4-43C4-B463-43AE734B14FA}" name="Column3826"/>
    <tableColumn id="3827" xr3:uid="{76C912D7-60B6-4D05-821E-5DF1D249C338}" name="Column3827"/>
    <tableColumn id="3828" xr3:uid="{5790B2CC-EBAF-4451-9B34-2F259CF2EB89}" name="Column3828"/>
    <tableColumn id="3829" xr3:uid="{5D734EF8-D7C3-4C93-B608-B9AA4FCA0A34}" name="Column3829"/>
    <tableColumn id="3830" xr3:uid="{088DD536-607D-4777-AB11-DD179AC5CBFB}" name="Column3830"/>
    <tableColumn id="3831" xr3:uid="{E7FBBEB6-D6EF-445D-B038-CC192CC7E2E0}" name="Column3831"/>
    <tableColumn id="3832" xr3:uid="{846DA830-E911-41BA-B795-274883BA7722}" name="Column3832"/>
    <tableColumn id="3833" xr3:uid="{B8565462-043C-486D-B9C5-FE0B9F788804}" name="Column3833"/>
    <tableColumn id="3834" xr3:uid="{4737C178-3C3E-4607-8B61-7255899B9C04}" name="Column3834"/>
    <tableColumn id="3835" xr3:uid="{21C29F3E-3C1A-4B46-B04D-C3946CDDDB7D}" name="Column3835"/>
    <tableColumn id="3836" xr3:uid="{005A4899-2128-4326-9CD4-DC048E5CBC3E}" name="Column3836"/>
    <tableColumn id="3837" xr3:uid="{8BCD0B86-46CA-4ED6-BA7E-4F185F0E2D9D}" name="Column3837"/>
    <tableColumn id="3838" xr3:uid="{9103EC1F-418F-4C2E-BEDB-DE513CBD8359}" name="Column3838"/>
    <tableColumn id="3839" xr3:uid="{3B8257E9-E3C9-4520-9E59-7474D67B5917}" name="Column3839"/>
    <tableColumn id="3840" xr3:uid="{9594DA2A-FFF4-4E8C-A475-3571EBF98CE2}" name="Column3840"/>
    <tableColumn id="3841" xr3:uid="{D52DFE21-A782-4EE8-AAF6-EBB04918E15C}" name="Column3841"/>
    <tableColumn id="3842" xr3:uid="{E5F0CF83-FCAF-4646-B302-79396F2B62B6}" name="Column3842"/>
    <tableColumn id="3843" xr3:uid="{8AE46640-2BB8-460F-B179-A574D01E65CA}" name="Column3843"/>
    <tableColumn id="3844" xr3:uid="{33A3FC3C-0278-49AF-980F-5D62029CDF3A}" name="Column3844"/>
    <tableColumn id="3845" xr3:uid="{C456AB74-E25E-4F60-8CF2-5A002F01FAAD}" name="Column3845"/>
    <tableColumn id="3846" xr3:uid="{3355CA35-E97E-4BEB-AE18-4AE0E0C9B3CC}" name="Column3846"/>
    <tableColumn id="3847" xr3:uid="{78C255A2-4AB1-4EC8-9AEC-C0B58AB8F80B}" name="Column3847"/>
    <tableColumn id="3848" xr3:uid="{18D8D335-1C6D-46BC-8F8E-F592DDB9AD90}" name="Column3848"/>
    <tableColumn id="3849" xr3:uid="{72521CE2-DB14-432F-B78C-771C0960058C}" name="Column3849"/>
    <tableColumn id="3850" xr3:uid="{A0BE75B1-69EE-4DBC-9DE1-BEBB074DAFEC}" name="Column3850"/>
    <tableColumn id="3851" xr3:uid="{BB6FF43B-04A2-4A32-B408-0CE7704B4301}" name="Column3851"/>
    <tableColumn id="3852" xr3:uid="{2BDE96E3-4A4A-4022-9BDA-3B2AD924A08A}" name="Column3852"/>
    <tableColumn id="3853" xr3:uid="{16EDFA2D-D503-434A-ADD0-4BA868AA0EA2}" name="Column3853"/>
    <tableColumn id="3854" xr3:uid="{1BC9F58D-D311-484F-8098-CF000451F319}" name="Column3854"/>
    <tableColumn id="3855" xr3:uid="{BC48C765-4FB9-41F5-BD4E-57107B8F493D}" name="Column3855"/>
    <tableColumn id="3856" xr3:uid="{893F6330-1CDE-4370-AF8D-BD2F391A048A}" name="Column3856"/>
    <tableColumn id="3857" xr3:uid="{B7C8BC67-AC18-4041-8406-D6C08635A468}" name="Column3857"/>
    <tableColumn id="3858" xr3:uid="{FB6B5ACF-0668-4E7D-857F-F2A4D8404795}" name="Column3858"/>
    <tableColumn id="3859" xr3:uid="{A3D195C5-5116-4C61-8D2A-5EB48F731137}" name="Column3859"/>
    <tableColumn id="3860" xr3:uid="{C855345F-C69B-454C-8599-1700D55B1C1C}" name="Column3860"/>
    <tableColumn id="3861" xr3:uid="{2626662E-8DF4-4B5D-BADD-B274BB5B3C3C}" name="Column3861"/>
    <tableColumn id="3862" xr3:uid="{EC27332A-05BA-4944-96B2-F0328BC3DA63}" name="Column3862"/>
    <tableColumn id="3863" xr3:uid="{A414E4FF-729A-40B5-AE37-0DC1F471E881}" name="Column3863"/>
    <tableColumn id="3864" xr3:uid="{509DBC4F-D77A-4CB1-9561-61EBCFFCFAB1}" name="Column3864"/>
    <tableColumn id="3865" xr3:uid="{9F41AEC5-C810-4229-840E-B6D480C9C9DF}" name="Column3865"/>
    <tableColumn id="3866" xr3:uid="{02FDEFBE-D4C5-464C-9786-56DE7F0110A6}" name="Column3866"/>
    <tableColumn id="3867" xr3:uid="{067CB295-7DEA-4803-A88F-AC2ADD358CA9}" name="Column3867"/>
    <tableColumn id="3868" xr3:uid="{3A33A34D-F692-4AA6-95F7-7359532AB3FE}" name="Column3868"/>
    <tableColumn id="3869" xr3:uid="{BCD8C6A0-67E0-4A81-B7C5-2953E2B6312A}" name="Column3869"/>
    <tableColumn id="3870" xr3:uid="{747D1292-2903-4EF8-825B-D03298FA53BF}" name="Column3870"/>
    <tableColumn id="3871" xr3:uid="{1C2742B6-AB54-4F9F-A9BA-EADCC37B363F}" name="Column3871"/>
    <tableColumn id="3872" xr3:uid="{AD7D82C9-A976-4795-8FF0-8A462F01D368}" name="Column3872"/>
    <tableColumn id="3873" xr3:uid="{52FAB917-91D6-4CD7-A955-20BFB93EB15E}" name="Column3873"/>
    <tableColumn id="3874" xr3:uid="{17DA7CF3-4553-4FED-812A-E49377AA2D89}" name="Column3874"/>
    <tableColumn id="3875" xr3:uid="{A8974FBA-6F6A-4730-BA31-0A44487BC6B9}" name="Column3875"/>
    <tableColumn id="3876" xr3:uid="{367C3E15-43EF-4C47-9596-2164C732B0C9}" name="Column3876"/>
    <tableColumn id="3877" xr3:uid="{FE8D4063-449A-4CA5-9A0D-12BDAC332005}" name="Column3877"/>
    <tableColumn id="3878" xr3:uid="{B1CFD1AB-0105-4B08-A417-C26E0FCA9A74}" name="Column3878"/>
    <tableColumn id="3879" xr3:uid="{8227F772-6EFD-4E4E-8752-D7D5B3F557F6}" name="Column3879"/>
    <tableColumn id="3880" xr3:uid="{55F6E017-BC02-43FD-9720-0A79F1E0F099}" name="Column3880"/>
    <tableColumn id="3881" xr3:uid="{21A02C4C-E1AD-4640-A28E-21BEC6C6FB8A}" name="Column3881"/>
    <tableColumn id="3882" xr3:uid="{701F3B4E-8014-466F-8E3E-0528E3E55127}" name="Column3882"/>
    <tableColumn id="3883" xr3:uid="{4D6BC88E-898A-410B-91C6-B8E4AA71AF18}" name="Column3883"/>
    <tableColumn id="3884" xr3:uid="{83259E45-EEDE-4810-A065-5259EDE516CD}" name="Column3884"/>
    <tableColumn id="3885" xr3:uid="{21B7F664-A371-463A-8DFA-27F3E5DE48FF}" name="Column3885"/>
    <tableColumn id="3886" xr3:uid="{F2B6510C-CE56-4BC7-9BF8-1B65385A207A}" name="Column3886"/>
    <tableColumn id="3887" xr3:uid="{E99D8004-0A08-4B7A-A287-FF4693B6B831}" name="Column3887"/>
    <tableColumn id="3888" xr3:uid="{14BD0F58-E43E-4854-B132-1D95CE0C394E}" name="Column3888"/>
    <tableColumn id="3889" xr3:uid="{9E5F336C-AB0A-422B-BAA4-00DD4D1F395A}" name="Column3889"/>
    <tableColumn id="3890" xr3:uid="{6580D910-8725-4FFF-B1D5-EA0C473C0658}" name="Column3890"/>
    <tableColumn id="3891" xr3:uid="{A07BCB45-57BD-4D22-950F-56B1CC3B6925}" name="Column3891"/>
    <tableColumn id="3892" xr3:uid="{81B9C5DD-49CF-4308-BE27-641287FB7552}" name="Column3892"/>
    <tableColumn id="3893" xr3:uid="{5BEA111A-1468-469B-8832-17DE9D2906D3}" name="Column3893"/>
    <tableColumn id="3894" xr3:uid="{91760C4D-A32D-488C-8AB4-698FA81B5317}" name="Column3894"/>
    <tableColumn id="3895" xr3:uid="{95DDC336-5FF4-489C-A44E-E54D2E550AC5}" name="Column3895"/>
    <tableColumn id="3896" xr3:uid="{1C3D0A79-345A-402F-971D-9BEDD80F0D93}" name="Column3896"/>
    <tableColumn id="3897" xr3:uid="{5955DAA5-86B8-43EB-BD24-D8E14D4DF30B}" name="Column3897"/>
    <tableColumn id="3898" xr3:uid="{AB78F306-8C1F-447A-A42F-51EE01288BAB}" name="Column3898"/>
    <tableColumn id="3899" xr3:uid="{681DD356-92CD-4F5F-914E-4395039B1230}" name="Column3899"/>
    <tableColumn id="3900" xr3:uid="{B0D60CD4-9831-42F0-B898-D2D0A89A90DC}" name="Column3900"/>
    <tableColumn id="3901" xr3:uid="{3A142CB5-C4A7-4C68-915D-3E01FE3D5CEF}" name="Column3901"/>
    <tableColumn id="3902" xr3:uid="{AA8BB0DA-CDA0-4DF1-B1E5-20B4CE15D442}" name="Column3902"/>
    <tableColumn id="3903" xr3:uid="{58A085FA-8FC1-4736-8CC2-50C302A5B978}" name="Column3903"/>
    <tableColumn id="3904" xr3:uid="{986D7CE5-B7F4-4DF0-A9EF-3985ADAFA1B3}" name="Column3904"/>
    <tableColumn id="3905" xr3:uid="{577CEDEC-67B7-4AB1-B539-5F488BCA1EC5}" name="Column3905"/>
    <tableColumn id="3906" xr3:uid="{76AB5DE3-8D1F-4010-A4ED-06A586C9C164}" name="Column3906"/>
    <tableColumn id="3907" xr3:uid="{DC63271F-1204-4C7A-92BE-357A82747D34}" name="Column3907"/>
    <tableColumn id="3908" xr3:uid="{86EA18F1-43DE-490B-88D1-9A93EC7E50C3}" name="Column3908"/>
    <tableColumn id="3909" xr3:uid="{5FE6BEB4-6B38-4A4E-95A1-3736B6E88056}" name="Column3909"/>
    <tableColumn id="3910" xr3:uid="{26C478A3-4501-4C65-BC3A-B62BD55CF8A7}" name="Column3910"/>
    <tableColumn id="3911" xr3:uid="{5B8A9C88-E1D3-4E20-8AB8-A894B9BE9B43}" name="Column3911"/>
    <tableColumn id="3912" xr3:uid="{B2658C7E-EB33-4104-A3E0-05359E1C3926}" name="Column3912"/>
    <tableColumn id="3913" xr3:uid="{C3F0212A-5E45-488B-B74C-4B0C41C92E45}" name="Column3913"/>
    <tableColumn id="3914" xr3:uid="{DAB1D553-19F6-4835-8EF6-D992A21647D7}" name="Column3914"/>
    <tableColumn id="3915" xr3:uid="{F95A501F-7C1D-492E-9DB1-C0C064EDF9E4}" name="Column3915"/>
    <tableColumn id="3916" xr3:uid="{503D4284-6C36-4DBC-B274-013E21182CAA}" name="Column3916"/>
    <tableColumn id="3917" xr3:uid="{C2A49DE4-B3E9-4418-A6B1-9FBBBA36890A}" name="Column3917"/>
    <tableColumn id="3918" xr3:uid="{A6220FDA-9521-4239-9729-1EBDB16E704A}" name="Column3918"/>
    <tableColumn id="3919" xr3:uid="{CAF2BF90-A95E-4381-9806-F1C8F7F34EEC}" name="Column3919"/>
    <tableColumn id="3920" xr3:uid="{E5E84D87-3EF0-4915-A530-314834421313}" name="Column3920"/>
    <tableColumn id="3921" xr3:uid="{EB32FD7D-AB1D-4E18-ABCF-B170A8EBC42F}" name="Column3921"/>
    <tableColumn id="3922" xr3:uid="{B7892DA8-3AD6-4535-B994-FAF2D94F5DF0}" name="Column3922"/>
    <tableColumn id="3923" xr3:uid="{6743BA98-5444-4949-A8D9-896927555FDA}" name="Column3923"/>
    <tableColumn id="3924" xr3:uid="{A42F6F4D-559E-4A9A-8182-63172FA74A53}" name="Column3924"/>
    <tableColumn id="3925" xr3:uid="{C5462FBC-007E-4F15-AC1D-E8831E2215B4}" name="Column3925"/>
    <tableColumn id="3926" xr3:uid="{A8F6BF75-B842-4814-AECC-9CE05B0DFD3B}" name="Column3926"/>
    <tableColumn id="3927" xr3:uid="{A860F448-C677-4FEB-BB18-1E21FA4672A6}" name="Column3927"/>
    <tableColumn id="3928" xr3:uid="{48CB3974-F268-4911-B2E8-6B1E30A165A2}" name="Column3928"/>
    <tableColumn id="3929" xr3:uid="{29472BAD-CC21-438C-A031-13F0970FA7FA}" name="Column3929"/>
    <tableColumn id="3930" xr3:uid="{B7897C7D-0A4D-4174-B476-6F891C4E32BE}" name="Column3930"/>
    <tableColumn id="3931" xr3:uid="{E5130C0D-0073-4916-A398-1464AB41842F}" name="Column3931"/>
    <tableColumn id="3932" xr3:uid="{04DCE95A-5F00-4EC4-80FA-40E9AD58C8CD}" name="Column3932"/>
    <tableColumn id="3933" xr3:uid="{90440E2B-8293-4E41-92EB-F436DD161FEE}" name="Column3933"/>
    <tableColumn id="3934" xr3:uid="{399C16C5-993F-4891-89FC-A141A332F005}" name="Column3934"/>
    <tableColumn id="3935" xr3:uid="{6F65007C-0198-49A2-92EA-A8B00455DF89}" name="Column3935"/>
    <tableColumn id="3936" xr3:uid="{66569A78-D7E3-491F-A499-E528BBACB530}" name="Column3936"/>
    <tableColumn id="3937" xr3:uid="{8B624FF4-80AD-456F-90DB-EBE68D533B61}" name="Column3937"/>
    <tableColumn id="3938" xr3:uid="{2DBA3F5B-D7C3-4212-BBE3-3D55DB043E0A}" name="Column3938"/>
    <tableColumn id="3939" xr3:uid="{943049B8-927B-4D8C-8771-DC075D98B7A5}" name="Column3939"/>
    <tableColumn id="3940" xr3:uid="{6ED5C54F-B3D0-4C56-9182-A525EFF0551C}" name="Column3940"/>
    <tableColumn id="3941" xr3:uid="{BDE848CB-9019-468B-AACE-53B94D380F13}" name="Column3941"/>
    <tableColumn id="3942" xr3:uid="{CF4473C7-A980-4F15-93F6-E5C00214DE54}" name="Column3942"/>
    <tableColumn id="3943" xr3:uid="{40ADB2C6-0248-4135-AD44-7FC3429A3913}" name="Column3943"/>
    <tableColumn id="3944" xr3:uid="{EB98108F-CFA7-427B-8515-31C7F9C35570}" name="Column3944"/>
    <tableColumn id="3945" xr3:uid="{293503D2-AA51-45CA-91D5-B4F5509775AE}" name="Column3945"/>
    <tableColumn id="3946" xr3:uid="{13577EDC-8618-4B5F-BB01-248724B78EA9}" name="Column3946"/>
    <tableColumn id="3947" xr3:uid="{8D7F9C1A-73E2-4779-97EC-B27F56775EB4}" name="Column3947"/>
    <tableColumn id="3948" xr3:uid="{E1394CB5-62E4-4F92-A2FC-5D28C9F699A5}" name="Column3948"/>
    <tableColumn id="3949" xr3:uid="{DF269606-4A8C-42FD-BBA4-412716F7071A}" name="Column3949"/>
    <tableColumn id="3950" xr3:uid="{D050C8E0-A638-4AB7-AB73-2BA574CE477F}" name="Column3950"/>
    <tableColumn id="3951" xr3:uid="{0082F4AC-245C-4BAC-A009-0490278A6981}" name="Column3951"/>
    <tableColumn id="3952" xr3:uid="{3903A350-3FD2-42DE-86C0-4A60C8D49AF4}" name="Column3952"/>
    <tableColumn id="3953" xr3:uid="{3BFEED16-1E73-4F74-9BCF-E40E5686C1AB}" name="Column3953"/>
    <tableColumn id="3954" xr3:uid="{FE7B8573-9E8E-4DC1-9F5A-76162D0875BB}" name="Column3954"/>
    <tableColumn id="3955" xr3:uid="{B567855A-8350-4835-B01E-3EDD7B99C458}" name="Column3955"/>
    <tableColumn id="3956" xr3:uid="{53EEA07D-A825-4711-BCD8-DD783067DB2C}" name="Column3956"/>
    <tableColumn id="3957" xr3:uid="{46568052-F21A-4470-A51D-93A85CCB3690}" name="Column3957"/>
    <tableColumn id="3958" xr3:uid="{8A8781EA-7D0A-4BB2-B1AE-6ADDC9DE1123}" name="Column3958"/>
    <tableColumn id="3959" xr3:uid="{A27C8D54-BCBC-4918-8767-A83ECB191199}" name="Column3959"/>
    <tableColumn id="3960" xr3:uid="{FCE446DD-E276-4E94-AD28-17F0C30765A5}" name="Column3960"/>
    <tableColumn id="3961" xr3:uid="{E48F0428-C2E0-47B8-A2C6-FFA7A1A7C53C}" name="Column3961"/>
    <tableColumn id="3962" xr3:uid="{FFFBFFC5-92A9-4F18-B28C-C1ECF05BB41D}" name="Column3962"/>
    <tableColumn id="3963" xr3:uid="{81A2313C-D84F-4064-8454-945D91A9C223}" name="Column3963"/>
    <tableColumn id="3964" xr3:uid="{C2BD2973-6222-4D88-943D-3D6258EB9C74}" name="Column3964"/>
    <tableColumn id="3965" xr3:uid="{642D7D03-1028-4967-9A15-A5E815B66B77}" name="Column3965"/>
    <tableColumn id="3966" xr3:uid="{CDC86B36-686E-4CC8-B49E-B0BB9A8446BA}" name="Column3966"/>
    <tableColumn id="3967" xr3:uid="{8270E01A-4F09-41A8-9A27-7A7ED9A89AF5}" name="Column3967"/>
    <tableColumn id="3968" xr3:uid="{F486EFBC-78BC-46B4-A89E-0015C6607CB6}" name="Column3968"/>
    <tableColumn id="3969" xr3:uid="{65B37850-B620-40C3-A1E1-1351B44E9029}" name="Column3969"/>
    <tableColumn id="3970" xr3:uid="{CAFE6200-42D9-4106-BF67-426BDF8A1723}" name="Column3970"/>
    <tableColumn id="3971" xr3:uid="{0F80D149-CF84-463F-A8EA-B32ABBBF9542}" name="Column3971"/>
    <tableColumn id="3972" xr3:uid="{FCED5FC1-9EEC-49AD-AF5F-130869F141E3}" name="Column3972"/>
    <tableColumn id="3973" xr3:uid="{7404527A-2A83-4576-8BDA-AE28638A5122}" name="Column3973"/>
    <tableColumn id="3974" xr3:uid="{395E3DD7-6A54-46F5-837A-FB8803F192B7}" name="Column3974"/>
    <tableColumn id="3975" xr3:uid="{3BEF700C-86BB-48FE-AC9E-4DBEF1E55B59}" name="Column3975"/>
    <tableColumn id="3976" xr3:uid="{6F970763-D5E6-4B51-B861-4441010FBC43}" name="Column3976"/>
    <tableColumn id="3977" xr3:uid="{9357B50F-B98A-4D69-8CBC-65D678CAEE3E}" name="Column3977"/>
    <tableColumn id="3978" xr3:uid="{C910B9B5-E511-47A6-8C90-B2BF770CB3A0}" name="Column3978"/>
    <tableColumn id="3979" xr3:uid="{7641148F-2F4A-4DBE-A0A2-BB20820AADC4}" name="Column3979"/>
    <tableColumn id="3980" xr3:uid="{7B794C70-3A48-4AB3-B5A2-8D3C762B940E}" name="Column3980"/>
    <tableColumn id="3981" xr3:uid="{63542665-8B2C-435A-8663-0FD86E8F3CE0}" name="Column3981"/>
    <tableColumn id="3982" xr3:uid="{CD24D279-3223-4AE0-844F-F1CA278EE465}" name="Column3982"/>
    <tableColumn id="3983" xr3:uid="{B2DE09CB-F9D8-40F9-BF29-542A7002376D}" name="Column3983"/>
    <tableColumn id="3984" xr3:uid="{2BA844DB-D4B7-4A65-9B0B-8724352BEBAF}" name="Column3984"/>
    <tableColumn id="3985" xr3:uid="{38E2B70E-8E21-4413-95B9-733F98A8CFCA}" name="Column3985"/>
    <tableColumn id="3986" xr3:uid="{9A11D80E-2375-4D9A-8A66-46ED00350EB3}" name="Column3986"/>
    <tableColumn id="3987" xr3:uid="{0B6F1FD2-31E9-43E6-B418-1010238B3952}" name="Column3987"/>
    <tableColumn id="3988" xr3:uid="{8D056A51-5557-48BE-8668-573CF68FAA6F}" name="Column3988"/>
    <tableColumn id="3989" xr3:uid="{9B9458F2-37CF-4ED3-AEF9-F76034F6528A}" name="Column3989"/>
    <tableColumn id="3990" xr3:uid="{24BC51A5-50FF-4E40-BE16-CB147EE1830B}" name="Column3990"/>
    <tableColumn id="3991" xr3:uid="{70997645-784B-4D49-852E-7A2E1C70075A}" name="Column3991"/>
    <tableColumn id="3992" xr3:uid="{AB385A1A-4512-44EA-BA3C-05BB2387EBAA}" name="Column3992"/>
    <tableColumn id="3993" xr3:uid="{F96FA945-6934-4A26-9D40-AF7FA1E85765}" name="Column3993"/>
    <tableColumn id="3994" xr3:uid="{ADFB42DE-2267-4DD6-A6B2-90ABFAAD48E0}" name="Column3994"/>
    <tableColumn id="3995" xr3:uid="{3BBC6425-50F8-46A8-B824-7CA3AEA05B5F}" name="Column3995"/>
    <tableColumn id="3996" xr3:uid="{20C833F0-4CF4-4AE3-9C79-A37D91EA0183}" name="Column3996"/>
    <tableColumn id="3997" xr3:uid="{A4F5F187-83B1-4D11-9F31-259B6F3FA620}" name="Column3997"/>
    <tableColumn id="3998" xr3:uid="{C8AD922C-A5F5-47EB-9F7F-56215A06AD71}" name="Column3998"/>
    <tableColumn id="3999" xr3:uid="{BE4043D9-2318-4EBA-9182-5A75E3973786}" name="Column3999"/>
    <tableColumn id="4000" xr3:uid="{FE120575-7F59-4164-B869-410780B465FC}" name="Column4000"/>
    <tableColumn id="4001" xr3:uid="{AC03F459-10CC-4942-99AA-72D84D292243}" name="Column4001"/>
    <tableColumn id="4002" xr3:uid="{E31313F1-5EE2-4DEE-8855-D9286CD3E6F4}" name="Column4002"/>
    <tableColumn id="4003" xr3:uid="{6E98401A-3FF5-416C-9DC8-EA35ABE31129}" name="Column4003"/>
    <tableColumn id="4004" xr3:uid="{7B4035B4-B00B-4B3F-A92E-527463CD9AA4}" name="Column4004"/>
    <tableColumn id="4005" xr3:uid="{A2E420CC-C6F7-4BB4-9E3A-C18C7674520F}" name="Column4005"/>
    <tableColumn id="4006" xr3:uid="{B838E2A9-9A82-4CB1-A3E1-118772844FE4}" name="Column4006"/>
    <tableColumn id="4007" xr3:uid="{68743E47-0FA9-4B7E-A94B-D2DA3811513A}" name="Column4007"/>
    <tableColumn id="4008" xr3:uid="{25A1D9CE-3354-40BE-B677-A9B6F2298558}" name="Column4008"/>
    <tableColumn id="4009" xr3:uid="{483D8264-1F61-4E11-8860-835268AB1880}" name="Column4009"/>
    <tableColumn id="4010" xr3:uid="{64C48679-06E2-4950-8CF0-BDD6A4C73164}" name="Column4010"/>
    <tableColumn id="4011" xr3:uid="{27853D37-DE75-481E-A148-341C518AA457}" name="Column4011"/>
    <tableColumn id="4012" xr3:uid="{071DE97A-7B20-4EB5-A7CB-B7AD69FC4DFF}" name="Column4012"/>
    <tableColumn id="4013" xr3:uid="{18ED4BE8-9A9E-46DC-ABA6-40A8CB2B1EA7}" name="Column4013"/>
    <tableColumn id="4014" xr3:uid="{5258C768-3B5C-4F2B-9EF7-D585B4F58EE8}" name="Column4014"/>
    <tableColumn id="4015" xr3:uid="{062C74D3-CD08-4843-A1A1-15B3644C3FF4}" name="Column4015"/>
    <tableColumn id="4016" xr3:uid="{021E5852-EF08-4323-8973-A7D7AA2182A7}" name="Column4016"/>
    <tableColumn id="4017" xr3:uid="{D7B4B943-1B2E-4983-9012-ED517F2D9258}" name="Column4017"/>
    <tableColumn id="4018" xr3:uid="{0A025AB6-15A8-41C1-A023-DBF9EC760A53}" name="Column4018"/>
    <tableColumn id="4019" xr3:uid="{DF479F1D-3D09-4813-9636-A44D9F1AC6FC}" name="Column4019"/>
    <tableColumn id="4020" xr3:uid="{8A973319-6329-4739-8BB1-890512410CF5}" name="Column4020"/>
    <tableColumn id="4021" xr3:uid="{7F71A75C-90D8-449D-AEBD-419CDADF9707}" name="Column4021"/>
    <tableColumn id="4022" xr3:uid="{5A8DA364-C235-417E-9B65-8F024B07E67C}" name="Column4022"/>
    <tableColumn id="4023" xr3:uid="{082E2801-F187-4983-91A4-A08AD7DFED24}" name="Column4023"/>
    <tableColumn id="4024" xr3:uid="{03B7A621-495E-4E37-995A-3AF264AD25F2}" name="Column4024"/>
    <tableColumn id="4025" xr3:uid="{7977202D-C575-4B5E-9517-956A2A2C5ABB}" name="Column4025"/>
    <tableColumn id="4026" xr3:uid="{F1E35BD5-3A19-41D4-B84C-583C939D8AC0}" name="Column4026"/>
    <tableColumn id="4027" xr3:uid="{E317F9AD-6499-452C-9ED7-3C0B7F992F3B}" name="Column4027"/>
    <tableColumn id="4028" xr3:uid="{401A5880-60DB-4995-AEEB-84CB4A7BBDAF}" name="Column4028"/>
    <tableColumn id="4029" xr3:uid="{1FCE3C0F-A604-483B-8B17-0377E5316427}" name="Column4029"/>
    <tableColumn id="4030" xr3:uid="{E97B76F1-EF04-45D3-9C6B-1A8D1AFE841E}" name="Column4030"/>
    <tableColumn id="4031" xr3:uid="{0E140C50-DB90-4B1F-8208-A108DC700ADF}" name="Column4031"/>
    <tableColumn id="4032" xr3:uid="{A623588D-74B0-4BF3-9159-671FBE32FC28}" name="Column4032"/>
    <tableColumn id="4033" xr3:uid="{1C5C8353-50D1-401B-B7B0-BAF784334354}" name="Column4033"/>
    <tableColumn id="4034" xr3:uid="{742FE62E-62E8-4903-803D-EB32E9FCC944}" name="Column4034"/>
    <tableColumn id="4035" xr3:uid="{4405B2BE-7A5C-4E22-9E40-EDD309797827}" name="Column4035"/>
    <tableColumn id="4036" xr3:uid="{6FCF3AB9-D507-4970-A09E-ACB0E93F292D}" name="Column4036"/>
    <tableColumn id="4037" xr3:uid="{26BD03BD-2430-4233-9A79-081F8779C859}" name="Column4037"/>
    <tableColumn id="4038" xr3:uid="{202A7F9E-2D69-4C2D-86FB-372EB2EFC4EF}" name="Column4038"/>
    <tableColumn id="4039" xr3:uid="{8A3157E2-CBD8-4F28-B09F-8648726D2A6F}" name="Column4039"/>
    <tableColumn id="4040" xr3:uid="{FF1369C0-C985-45F1-9FA5-4663ACBBB17D}" name="Column4040"/>
    <tableColumn id="4041" xr3:uid="{7601B963-18F1-4C88-A068-619DA5139A2A}" name="Column4041"/>
    <tableColumn id="4042" xr3:uid="{480FFFDF-516D-43EB-97AF-3FBE2A3252FB}" name="Column4042"/>
    <tableColumn id="4043" xr3:uid="{F0F5E270-3447-4D58-AAD1-5B47A2465D91}" name="Column4043"/>
    <tableColumn id="4044" xr3:uid="{AEEB41E3-60B6-43AA-B840-469F9EF38D82}" name="Column4044"/>
    <tableColumn id="4045" xr3:uid="{8530ED7F-BD9B-467D-92D0-0B16B3674E17}" name="Column4045"/>
    <tableColumn id="4046" xr3:uid="{E109DB0F-5CD0-4C3B-AFFD-D1727A8CF37B}" name="Column4046"/>
    <tableColumn id="4047" xr3:uid="{ADF6C599-9806-4BE3-80CA-545EB7B7EFF9}" name="Column4047"/>
    <tableColumn id="4048" xr3:uid="{8A25BEB3-446B-4BD9-9D9F-3627C800F6BE}" name="Column4048"/>
    <tableColumn id="4049" xr3:uid="{A66A5FFB-BCFE-4F72-AF70-3F3BEE5D9A9A}" name="Column4049"/>
    <tableColumn id="4050" xr3:uid="{E5D38E0A-C788-4F17-B837-14E2B4711283}" name="Column4050"/>
    <tableColumn id="4051" xr3:uid="{5856B50C-C6F5-4C00-AD51-14413A69B6C0}" name="Column4051"/>
    <tableColumn id="4052" xr3:uid="{0AB23170-D0B5-490B-ABF2-9A02044F2264}" name="Column4052"/>
    <tableColumn id="4053" xr3:uid="{FCA5B7B1-F6DA-4FDF-A4D6-85FF54E282C0}" name="Column4053"/>
    <tableColumn id="4054" xr3:uid="{975AA346-8656-4D15-9771-BC5E4AC44AFF}" name="Column4054"/>
    <tableColumn id="4055" xr3:uid="{13CE2982-B9F1-4109-A6DE-4695F40E6CFC}" name="Column4055"/>
    <tableColumn id="4056" xr3:uid="{D17A7165-DB2F-4EC7-8EE4-BAE8F861B033}" name="Column4056"/>
    <tableColumn id="4057" xr3:uid="{A1246017-8923-47E4-8032-5C5C5964C884}" name="Column4057"/>
    <tableColumn id="4058" xr3:uid="{4583C2CF-C064-4B52-B09E-BB7B3C0E4FB5}" name="Column4058"/>
    <tableColumn id="4059" xr3:uid="{54483C81-3BBA-4D25-B4E3-FD5CE95EEE1E}" name="Column4059"/>
    <tableColumn id="4060" xr3:uid="{EA1696C4-F228-4381-9571-75A00A32367D}" name="Column4060"/>
    <tableColumn id="4061" xr3:uid="{D73A171C-7900-48BF-9829-D9E5CAC9277C}" name="Column4061"/>
    <tableColumn id="4062" xr3:uid="{58146DE5-6C41-42FF-BD67-034F7633175C}" name="Column4062"/>
    <tableColumn id="4063" xr3:uid="{3143D41E-8FCF-4FDA-9611-84FFFF9364A1}" name="Column4063"/>
    <tableColumn id="4064" xr3:uid="{FE1A2D44-BBBF-43CA-9993-A107D644F9CA}" name="Column4064"/>
    <tableColumn id="4065" xr3:uid="{A8A56AA4-3FA2-4A04-AA12-9D24008261FA}" name="Column4065"/>
    <tableColumn id="4066" xr3:uid="{B3DE8E88-5CB7-4DBD-A428-F46F7242E60F}" name="Column4066"/>
    <tableColumn id="4067" xr3:uid="{B5F9AD46-34C6-464A-85C9-A23CAF46D624}" name="Column4067"/>
    <tableColumn id="4068" xr3:uid="{E4C04506-C454-4360-9419-4732F702152C}" name="Column4068"/>
    <tableColumn id="4069" xr3:uid="{39AE15B7-84D2-4ACF-8043-25E2A9B0C291}" name="Column4069"/>
    <tableColumn id="4070" xr3:uid="{A5F52C98-69C0-4EBC-8EF0-41944889ECF2}" name="Column4070"/>
    <tableColumn id="4071" xr3:uid="{B51CA694-AA8F-4CEC-AC6C-B2A50FAF4AEE}" name="Column4071"/>
    <tableColumn id="4072" xr3:uid="{CB9BED9D-4BCF-4874-8B9C-B72675A5C182}" name="Column4072"/>
    <tableColumn id="4073" xr3:uid="{1706BD71-1B3C-4350-A4AD-F40343421FBD}" name="Column4073"/>
    <tableColumn id="4074" xr3:uid="{B1AD11C7-B979-4DAF-B717-2E4799DF464C}" name="Column4074"/>
    <tableColumn id="4075" xr3:uid="{D854C704-B80B-4055-86F9-E48D24D122EE}" name="Column4075"/>
    <tableColumn id="4076" xr3:uid="{6A3B908F-AEA8-41C1-A26A-535BB7A23A72}" name="Column4076"/>
    <tableColumn id="4077" xr3:uid="{728EA88B-F240-4308-BFFC-A58B3F943007}" name="Column4077"/>
    <tableColumn id="4078" xr3:uid="{6D7F4615-9CEB-4C94-AB64-A81AF494BC1D}" name="Column4078"/>
    <tableColumn id="4079" xr3:uid="{952CBCED-344A-4035-9CED-7C74DB79972B}" name="Column4079"/>
    <tableColumn id="4080" xr3:uid="{6237856E-78C3-4819-AC04-C7BA4F2527CA}" name="Column4080"/>
    <tableColumn id="4081" xr3:uid="{8B2518CF-4C96-4B9B-9447-A675B246BC70}" name="Column4081"/>
    <tableColumn id="4082" xr3:uid="{7234CD46-1E39-4EB6-9079-AB3FE0FCD186}" name="Column4082"/>
    <tableColumn id="4083" xr3:uid="{8BD1662D-8E3F-4C82-AB49-068F81163399}" name="Column4083"/>
    <tableColumn id="4084" xr3:uid="{8AA3D22A-5AB3-42BC-8248-3338B194967E}" name="Column4084"/>
    <tableColumn id="4085" xr3:uid="{F272526F-99A8-4437-B1B5-698F7B61049A}" name="Column4085"/>
    <tableColumn id="4086" xr3:uid="{9AB75B90-85CA-4380-A095-B794C53A4D5D}" name="Column4086"/>
    <tableColumn id="4087" xr3:uid="{DD3B5FC8-B0A5-47B5-9F4F-41B5A0F29F01}" name="Column4087"/>
    <tableColumn id="4088" xr3:uid="{D4F0700E-F265-44DC-848A-D0FF0F41CE14}" name="Column4088"/>
    <tableColumn id="4089" xr3:uid="{EDA43EAA-453B-4C71-B0A3-9B44F78ABC87}" name="Column4089"/>
    <tableColumn id="4090" xr3:uid="{87F0F436-8A0B-483A-ACD0-294465D2C85B}" name="Column4090"/>
    <tableColumn id="4091" xr3:uid="{ABEAA031-A8AB-4BFB-99D9-5008599B3A22}" name="Column4091"/>
    <tableColumn id="4092" xr3:uid="{B1E86476-5222-41CE-A1D2-8944AEFEBFAA}" name="Column4092"/>
    <tableColumn id="4093" xr3:uid="{98880BA9-215D-408F-B303-0A3A7E220C5E}" name="Column4093"/>
    <tableColumn id="4094" xr3:uid="{6E1CDBA1-2B20-41C0-B2B7-8C34CC304C7E}" name="Column4094"/>
    <tableColumn id="4095" xr3:uid="{70CB4048-5C26-4B2B-8825-A8C86F2BB48F}" name="Column4095"/>
    <tableColumn id="4096" xr3:uid="{4855C100-F6BF-4495-A537-002ED2AED168}" name="Column4096"/>
    <tableColumn id="4097" xr3:uid="{47BE3CA6-2277-4F42-87B4-9C012D11AB74}" name="Column4097"/>
    <tableColumn id="4098" xr3:uid="{62413F82-07EF-4063-A819-5E25C2BE0FD6}" name="Column4098"/>
    <tableColumn id="4099" xr3:uid="{85D4F7C1-8B8E-4E8B-ACF5-8B6E4288438A}" name="Column4099"/>
    <tableColumn id="4100" xr3:uid="{9C8480FA-753F-4933-AFE4-EA0786FA4DE8}" name="Column4100"/>
    <tableColumn id="4101" xr3:uid="{D776FB94-C4D3-4662-9C96-67CC121B2814}" name="Column4101"/>
    <tableColumn id="4102" xr3:uid="{2CAB81D5-F35F-4001-86D4-1D11CA3A6059}" name="Column4102"/>
    <tableColumn id="4103" xr3:uid="{0371E607-1A00-47D3-8213-05AFB6D0B4E8}" name="Column4103"/>
    <tableColumn id="4104" xr3:uid="{EE4DB368-3602-411F-A64C-6D6CC9C59F63}" name="Column4104"/>
    <tableColumn id="4105" xr3:uid="{52B1CA3D-4F41-4E0A-B30A-7334018D68E3}" name="Column4105"/>
    <tableColumn id="4106" xr3:uid="{A1C3E526-7D23-4E2F-8E96-9F5BA57DD664}" name="Column4106"/>
    <tableColumn id="4107" xr3:uid="{98E8461A-FD92-4A27-9405-7AC1A4A8B06F}" name="Column4107"/>
    <tableColumn id="4108" xr3:uid="{8E1C0146-1273-4B60-903A-C7F6C48D25D7}" name="Column4108"/>
    <tableColumn id="4109" xr3:uid="{84FC6F74-AE5C-4757-ADBA-E03D2586F045}" name="Column4109"/>
    <tableColumn id="4110" xr3:uid="{434DA41F-A697-4C90-A1DD-01A31F47DAAA}" name="Column4110"/>
    <tableColumn id="4111" xr3:uid="{0F666E97-687A-458F-8B9B-F3AEC8FF4818}" name="Column4111"/>
    <tableColumn id="4112" xr3:uid="{637ADD92-477C-48D0-B953-AAA0277E09B5}" name="Column4112"/>
    <tableColumn id="4113" xr3:uid="{63E113BF-A880-451F-9F55-8E3403BCBF1D}" name="Column4113"/>
    <tableColumn id="4114" xr3:uid="{A9BB54AA-B663-49F0-B360-951224166F62}" name="Column4114"/>
    <tableColumn id="4115" xr3:uid="{D48A5990-7D0B-4425-BA3B-E0020DA09896}" name="Column4115"/>
    <tableColumn id="4116" xr3:uid="{E0AE1B52-2CF2-4691-A9C8-3925E9DD949C}" name="Column4116"/>
    <tableColumn id="4117" xr3:uid="{AAEE36D3-BC3F-4608-AF46-D51948DD9930}" name="Column4117"/>
    <tableColumn id="4118" xr3:uid="{0F3FA575-5124-4163-B41C-E7B53A865535}" name="Column4118"/>
    <tableColumn id="4119" xr3:uid="{233066DB-1221-472E-B9DF-81F584DFE8B7}" name="Column4119"/>
    <tableColumn id="4120" xr3:uid="{EBC21133-1B9D-4924-8FA7-A5B262D78489}" name="Column4120"/>
    <tableColumn id="4121" xr3:uid="{1F0D9F61-4E02-4F5B-AC7A-88751BFFDDE0}" name="Column4121"/>
    <tableColumn id="4122" xr3:uid="{B13F90A0-83D7-4386-B28E-1E6F6E107962}" name="Column4122"/>
    <tableColumn id="4123" xr3:uid="{0CE4D66E-96FD-4919-B861-A9BA21E80BB9}" name="Column4123"/>
    <tableColumn id="4124" xr3:uid="{65B8F1C1-81EB-438E-9621-970E3276052D}" name="Column4124"/>
    <tableColumn id="4125" xr3:uid="{483AAA8C-2E2E-47E9-939E-8706E113443A}" name="Column4125"/>
    <tableColumn id="4126" xr3:uid="{3A854786-7B43-48DB-AB7C-A1E5151A971B}" name="Column4126"/>
    <tableColumn id="4127" xr3:uid="{BF0E97C2-EB09-4F6B-95AA-4688EB023A1F}" name="Column4127"/>
    <tableColumn id="4128" xr3:uid="{6AB3DEDC-40C2-4141-8596-E6AEEFE9D63D}" name="Column4128"/>
    <tableColumn id="4129" xr3:uid="{BE4B1F83-3406-4470-9ED1-C2A0934DEA5A}" name="Column4129"/>
    <tableColumn id="4130" xr3:uid="{828257C1-4ED5-43BD-AA05-5645C6E1E938}" name="Column4130"/>
    <tableColumn id="4131" xr3:uid="{D50FEFCD-9505-4DA4-B19D-6B432D51E77A}" name="Column4131"/>
    <tableColumn id="4132" xr3:uid="{7B6B80BC-6D79-4C98-AFE3-8B27BB62803A}" name="Column4132"/>
    <tableColumn id="4133" xr3:uid="{4A380C23-B6AE-4421-8546-9D59735E0BEE}" name="Column4133"/>
    <tableColumn id="4134" xr3:uid="{D7E2E7D8-58C2-40AF-A69F-594615B42F5F}" name="Column4134"/>
    <tableColumn id="4135" xr3:uid="{46C3755F-F3D0-47CB-A12C-AA15E995D169}" name="Column4135"/>
    <tableColumn id="4136" xr3:uid="{EB72E904-943E-43C4-BF1F-EAFF3A52907D}" name="Column4136"/>
    <tableColumn id="4137" xr3:uid="{76BF879E-CE69-49F1-899A-727BA8328D56}" name="Column4137"/>
    <tableColumn id="4138" xr3:uid="{5E93556E-B97B-469E-BBDE-00B86400117C}" name="Column4138"/>
    <tableColumn id="4139" xr3:uid="{26070543-A8FA-49B2-A73C-6A9EAD0492DF}" name="Column4139"/>
    <tableColumn id="4140" xr3:uid="{6EF2F640-4415-4CB2-BAED-FFCA799D6901}" name="Column4140"/>
    <tableColumn id="4141" xr3:uid="{4C09224D-A85D-483D-A294-F66D69588E35}" name="Column4141"/>
    <tableColumn id="4142" xr3:uid="{0D2053C0-0395-442F-9584-64FB00242391}" name="Column4142"/>
    <tableColumn id="4143" xr3:uid="{EA309D41-DC35-4AB2-8A1A-DB7E7B1C05FC}" name="Column4143"/>
    <tableColumn id="4144" xr3:uid="{38A5A540-C4C8-475E-BC66-85DA5B03446E}" name="Column4144"/>
    <tableColumn id="4145" xr3:uid="{8B0DF587-F51C-4C9A-B4AF-894FBD0051E0}" name="Column4145"/>
    <tableColumn id="4146" xr3:uid="{D87E2225-E491-4FDF-B82C-9DDCC469AB6B}" name="Column4146"/>
    <tableColumn id="4147" xr3:uid="{8268EEA5-632D-4FD0-9174-B87D9F419CC3}" name="Column4147"/>
    <tableColumn id="4148" xr3:uid="{560E80BA-ECE6-464C-B2BD-217604904EE7}" name="Column4148"/>
    <tableColumn id="4149" xr3:uid="{2BBD4A13-4E13-49D3-918C-E6F8B7AA8902}" name="Column4149"/>
    <tableColumn id="4150" xr3:uid="{9DDBC513-63D9-4DCB-98DB-EFF4C6119801}" name="Column4150"/>
    <tableColumn id="4151" xr3:uid="{E24DA150-DABF-4C63-8E23-72E0CA9E65A7}" name="Column4151"/>
    <tableColumn id="4152" xr3:uid="{9190AC72-093F-4232-A339-70F3D4BBD47B}" name="Column4152"/>
    <tableColumn id="4153" xr3:uid="{03C3F9D0-D114-41E9-85FB-BB078ACD6129}" name="Column4153"/>
    <tableColumn id="4154" xr3:uid="{BE30F882-327E-4C42-A289-44C23AA5C0D4}" name="Column4154"/>
    <tableColumn id="4155" xr3:uid="{47EC2BBD-A909-4F94-8F28-BB69336AC700}" name="Column4155"/>
    <tableColumn id="4156" xr3:uid="{92AF2EF1-64A7-4725-B961-158977E8C8E8}" name="Column4156"/>
    <tableColumn id="4157" xr3:uid="{AED6CBDF-7A3B-4FEC-8269-1144427A950D}" name="Column4157"/>
    <tableColumn id="4158" xr3:uid="{180B44C9-4CBC-4EFA-AA20-3C067C3716F8}" name="Column4158"/>
    <tableColumn id="4159" xr3:uid="{574DE9E1-CEFC-405D-AC9F-AF8931A2E869}" name="Column4159"/>
    <tableColumn id="4160" xr3:uid="{88FEAEB2-87F2-4CF1-8F18-A86DD6BBEB22}" name="Column4160"/>
    <tableColumn id="4161" xr3:uid="{D517FB55-9839-449A-AA12-BC5B86FD61EA}" name="Column4161"/>
    <tableColumn id="4162" xr3:uid="{F1B57ADD-2773-422A-981B-82A5C96EBB39}" name="Column4162"/>
    <tableColumn id="4163" xr3:uid="{14CAE3E7-2ABB-4287-B8CA-626907354B38}" name="Column4163"/>
    <tableColumn id="4164" xr3:uid="{7F1C85E3-4887-4BCF-A2E8-7AEB41116F7E}" name="Column4164"/>
    <tableColumn id="4165" xr3:uid="{6F754A19-3BE2-4D5D-B90B-9C429C0028D8}" name="Column4165"/>
    <tableColumn id="4166" xr3:uid="{B26B3532-8650-4A9D-BEC8-B808B6447FC9}" name="Column4166"/>
    <tableColumn id="4167" xr3:uid="{16D88BD9-2A6F-466D-AE0A-A33EA5FF28AB}" name="Column4167"/>
    <tableColumn id="4168" xr3:uid="{120EBBBF-5057-44D0-B660-C9D56D5E1A7A}" name="Column4168"/>
    <tableColumn id="4169" xr3:uid="{4DC8A0F9-400F-4A44-9FC8-E25E15678E86}" name="Column4169"/>
    <tableColumn id="4170" xr3:uid="{9AA6363C-5E02-46F8-89D3-9B72CC49828E}" name="Column4170"/>
    <tableColumn id="4171" xr3:uid="{3A3D5DFE-BAE0-4FAA-B189-A3D454C79667}" name="Column4171"/>
    <tableColumn id="4172" xr3:uid="{ADAB9317-DC59-4EE0-BEF8-BB22311078F8}" name="Column4172"/>
    <tableColumn id="4173" xr3:uid="{01BE0D4F-D93B-4EA2-B52E-9AA1C6FF62F0}" name="Column4173"/>
    <tableColumn id="4174" xr3:uid="{D3BF5F83-FB7B-44AA-9794-FE372484E043}" name="Column4174"/>
    <tableColumn id="4175" xr3:uid="{C4B94E16-A7F8-4A6C-90E4-94303CC91616}" name="Column4175"/>
    <tableColumn id="4176" xr3:uid="{BFB9BFD2-7103-4795-B512-3D1BDDD04C3D}" name="Column4176"/>
    <tableColumn id="4177" xr3:uid="{50FA3F92-A688-420D-9CA8-B629DDFBD1D1}" name="Column4177"/>
    <tableColumn id="4178" xr3:uid="{F51FC441-F57E-4836-A531-434FD7256626}" name="Column4178"/>
    <tableColumn id="4179" xr3:uid="{16F6EDE1-1D5C-47B2-A3CC-4483DBD4D5E7}" name="Column4179"/>
    <tableColumn id="4180" xr3:uid="{F84FE2EB-64C0-4C66-ADDF-ADDBA4623428}" name="Column4180"/>
    <tableColumn id="4181" xr3:uid="{EE09941B-FFAF-4D8F-8BC6-A7754A1DA118}" name="Column4181"/>
    <tableColumn id="4182" xr3:uid="{BC8CE6B7-C29C-4208-8698-F8094E66C5A4}" name="Column4182"/>
    <tableColumn id="4183" xr3:uid="{E2461DBF-6C3B-474B-9B1D-E0F30CCBFA0E}" name="Column4183"/>
    <tableColumn id="4184" xr3:uid="{9C325D5E-985C-4EEC-B254-DBA5B54C5742}" name="Column4184"/>
    <tableColumn id="4185" xr3:uid="{13DA4406-8BF6-4CA5-B120-CC1E90D5D021}" name="Column4185"/>
    <tableColumn id="4186" xr3:uid="{890681FE-183C-4442-BB45-C8C9DF5CA3B6}" name="Column4186"/>
    <tableColumn id="4187" xr3:uid="{208096D2-514F-4194-9B83-A6A424F92779}" name="Column4187"/>
    <tableColumn id="4188" xr3:uid="{5A4A5390-1195-4080-BC95-93149B332AC1}" name="Column4188"/>
    <tableColumn id="4189" xr3:uid="{89EF7D1B-1AAE-474E-9502-99C897AD6C7C}" name="Column4189"/>
    <tableColumn id="4190" xr3:uid="{1E20AF35-2E10-4A45-8007-D763CFB22469}" name="Column4190"/>
    <tableColumn id="4191" xr3:uid="{6914D0D6-2437-4AD8-A27D-B180A7C880D0}" name="Column4191"/>
    <tableColumn id="4192" xr3:uid="{0D3D38FD-76BA-4917-A49D-58F1F7E6753B}" name="Column4192"/>
    <tableColumn id="4193" xr3:uid="{F213CD9D-BA7F-43DE-A03C-8EA49D6DC08A}" name="Column4193"/>
    <tableColumn id="4194" xr3:uid="{6D9AC69C-C465-43DE-930B-58C6C7DB8761}" name="Column4194"/>
    <tableColumn id="4195" xr3:uid="{3E843949-5994-4760-B1B9-F37FB399F40C}" name="Column4195"/>
    <tableColumn id="4196" xr3:uid="{20C38A34-6636-4F48-9B56-59A7989D0287}" name="Column4196"/>
    <tableColumn id="4197" xr3:uid="{96D2B588-FD4B-4F64-938C-555DF886EABA}" name="Column4197"/>
    <tableColumn id="4198" xr3:uid="{D23F2835-7A4A-4414-ACF3-2C4A05446A5A}" name="Column4198"/>
    <tableColumn id="4199" xr3:uid="{40C7F63C-A0ED-41C9-94A5-7A3AE5092F6C}" name="Column4199"/>
    <tableColumn id="4200" xr3:uid="{336E4405-6669-4CFF-95CE-E9FB3C4F1EB7}" name="Column4200"/>
    <tableColumn id="4201" xr3:uid="{A0291138-831C-4085-BD34-ACC0C9AC7E13}" name="Column4201"/>
    <tableColumn id="4202" xr3:uid="{1E28D7FC-3013-4DFF-81CE-7F017D4FB4F3}" name="Column4202"/>
    <tableColumn id="4203" xr3:uid="{E43A90F8-404C-4ED0-A262-713F6C4D7F26}" name="Column4203"/>
    <tableColumn id="4204" xr3:uid="{2842AA63-48FB-43AE-9350-3FEC934FBDF5}" name="Column4204"/>
    <tableColumn id="4205" xr3:uid="{602AB3A5-57EF-4F14-8726-E53F5F5EBE79}" name="Column4205"/>
    <tableColumn id="4206" xr3:uid="{034BB7FC-34DC-4BDF-8AA4-04A72242A552}" name="Column4206"/>
    <tableColumn id="4207" xr3:uid="{A60CCC43-F4DD-42FE-AF28-D4CCFF6E45A1}" name="Column4207"/>
    <tableColumn id="4208" xr3:uid="{48782851-BAC7-4EB2-8381-16D8444CBEAB}" name="Column4208"/>
    <tableColumn id="4209" xr3:uid="{7C050421-71AE-4BF8-8354-D1591D1485C9}" name="Column4209"/>
    <tableColumn id="4210" xr3:uid="{2683BB37-11EF-4478-97E4-0000C2021B0A}" name="Column4210"/>
    <tableColumn id="4211" xr3:uid="{E68F0319-0C76-409F-BB5D-B32DDB69ADE3}" name="Column4211"/>
    <tableColumn id="4212" xr3:uid="{E18C4732-C261-47F8-B1DB-EE3C0D560B16}" name="Column4212"/>
    <tableColumn id="4213" xr3:uid="{164C4393-8CBB-4467-AFF8-481F581DCD2E}" name="Column4213"/>
    <tableColumn id="4214" xr3:uid="{3445F1AE-79C9-4C74-9023-7D3CBF727244}" name="Column4214"/>
    <tableColumn id="4215" xr3:uid="{DDC83A2B-7283-4118-B318-7EFF8399CD2D}" name="Column4215"/>
    <tableColumn id="4216" xr3:uid="{44237CD3-6412-438F-8685-46E428157252}" name="Column4216"/>
    <tableColumn id="4217" xr3:uid="{892A9A95-C003-4607-AD11-211E4DAA4E4B}" name="Column4217"/>
    <tableColumn id="4218" xr3:uid="{2CD2D0E5-5097-401B-9CE5-8A4BF21A2D2B}" name="Column4218"/>
    <tableColumn id="4219" xr3:uid="{8C9FE7BB-6F33-4A24-973F-815DA19BA276}" name="Column4219"/>
    <tableColumn id="4220" xr3:uid="{AC388B47-6F2C-4A6D-9762-B298440C65DA}" name="Column4220"/>
    <tableColumn id="4221" xr3:uid="{CAD0C09B-2EBA-4A47-927C-8FEF0A3D00B1}" name="Column4221"/>
    <tableColumn id="4222" xr3:uid="{9A8B631C-80F4-4F3E-B5BA-C535269C9AC4}" name="Column4222"/>
    <tableColumn id="4223" xr3:uid="{13771EB7-B9D0-4A10-913F-0629D18EE717}" name="Column4223"/>
    <tableColumn id="4224" xr3:uid="{26DC3EBA-8079-4D1B-BC0E-BAD2E2183DAA}" name="Column4224"/>
    <tableColumn id="4225" xr3:uid="{2CB18037-E91A-4DC9-8448-F313E91D14A3}" name="Column4225"/>
    <tableColumn id="4226" xr3:uid="{487B0036-661D-4A0F-86E4-42E5AC65D0DF}" name="Column4226"/>
    <tableColumn id="4227" xr3:uid="{DF7A7785-5815-4359-B2D4-105934E4CD2D}" name="Column4227"/>
    <tableColumn id="4228" xr3:uid="{E32E3E6D-CE7B-450E-9354-54996E7733A6}" name="Column4228"/>
    <tableColumn id="4229" xr3:uid="{C03F3B7E-D9D1-41CE-A217-E649194CE602}" name="Column4229"/>
    <tableColumn id="4230" xr3:uid="{8ECAFFCD-E985-4E83-96E4-78217FCD024A}" name="Column4230"/>
    <tableColumn id="4231" xr3:uid="{60F71068-C890-409A-9649-7691A7743AF1}" name="Column4231"/>
    <tableColumn id="4232" xr3:uid="{816B4D88-704C-476A-BFA6-2441297A4E34}" name="Column4232"/>
    <tableColumn id="4233" xr3:uid="{425636A0-0DCD-45A4-8066-20555E8E66BA}" name="Column4233"/>
    <tableColumn id="4234" xr3:uid="{12CC1B5B-D336-4594-92E4-7A3BF120C9E3}" name="Column4234"/>
    <tableColumn id="4235" xr3:uid="{96EBDE51-1277-49EE-A7C4-F94DF227E03E}" name="Column4235"/>
    <tableColumn id="4236" xr3:uid="{DF51692E-DBF3-4117-8943-EFACDC5D9463}" name="Column4236"/>
    <tableColumn id="4237" xr3:uid="{E714444E-655C-4560-AAC5-87AB475B24FB}" name="Column4237"/>
    <tableColumn id="4238" xr3:uid="{5E5311D0-3485-4A84-B372-E4E295956BFC}" name="Column4238"/>
    <tableColumn id="4239" xr3:uid="{A757BAFA-28E8-4C35-9DD7-1D08E30FA906}" name="Column4239"/>
    <tableColumn id="4240" xr3:uid="{8425378E-8754-4C79-A044-9F7799BF1B02}" name="Column4240"/>
    <tableColumn id="4241" xr3:uid="{113400EC-6989-45DA-B250-D57945162F48}" name="Column4241"/>
    <tableColumn id="4242" xr3:uid="{3508ED11-1A92-434C-AE76-361A744A3085}" name="Column4242"/>
    <tableColumn id="4243" xr3:uid="{F8BF1181-7450-4D06-96C1-3993D96D278E}" name="Column4243"/>
    <tableColumn id="4244" xr3:uid="{20768F38-CB27-4F5F-BF29-A9DB760D5DEA}" name="Column4244"/>
    <tableColumn id="4245" xr3:uid="{3AC854BE-DD23-45E2-886C-1F80DC83F618}" name="Column4245"/>
    <tableColumn id="4246" xr3:uid="{14EB6D25-E19E-4D06-B614-965D31AE2833}" name="Column4246"/>
    <tableColumn id="4247" xr3:uid="{21F67345-C4D2-4DB5-816D-7511FF3DFCEE}" name="Column4247"/>
    <tableColumn id="4248" xr3:uid="{73D984D3-8162-420D-9FEC-D4DB8CC8A2B6}" name="Column4248"/>
    <tableColumn id="4249" xr3:uid="{4894DA56-F881-4422-A3E6-F8E35E487924}" name="Column4249"/>
    <tableColumn id="4250" xr3:uid="{E8862B28-DCD4-4146-ABD6-9617A607838B}" name="Column4250"/>
    <tableColumn id="4251" xr3:uid="{755D54E7-A2FE-4185-B1E9-98B88F2B2D35}" name="Column4251"/>
    <tableColumn id="4252" xr3:uid="{9C81B0CC-7E14-4186-8A1B-9EEC42B4F44B}" name="Column4252"/>
    <tableColumn id="4253" xr3:uid="{F229A2EC-3801-4F03-A364-8BF0B276A9DD}" name="Column4253"/>
    <tableColumn id="4254" xr3:uid="{16EC9B65-2004-48F3-B5C8-6166FD78D9D1}" name="Column4254"/>
    <tableColumn id="4255" xr3:uid="{D340C8ED-7FD5-46D7-BFBE-743A115701AA}" name="Column4255"/>
    <tableColumn id="4256" xr3:uid="{88CD72D7-3F60-4199-BF7A-A7DD7A24A728}" name="Column4256"/>
    <tableColumn id="4257" xr3:uid="{A3855315-03CC-4159-8B58-2C9335319939}" name="Column4257"/>
    <tableColumn id="4258" xr3:uid="{0EA3CBF0-8FAB-40D5-86E4-7F3D29BDFF02}" name="Column4258"/>
    <tableColumn id="4259" xr3:uid="{8694413F-DBC9-4274-A427-5B088BD28DEE}" name="Column4259"/>
    <tableColumn id="4260" xr3:uid="{454FAD99-FA55-4F2C-9629-B4F5D8FE8CDC}" name="Column4260"/>
    <tableColumn id="4261" xr3:uid="{2C7E9896-92E6-46EB-BAA7-BDE30BD89F13}" name="Column4261"/>
    <tableColumn id="4262" xr3:uid="{EE329220-E030-494D-81D3-4697F4554C08}" name="Column4262"/>
    <tableColumn id="4263" xr3:uid="{1812AD0A-C0FE-4F24-A7F7-6ED66DAFA34E}" name="Column4263"/>
    <tableColumn id="4264" xr3:uid="{B5DAF975-87AF-48F3-B4B2-7D62634A56BA}" name="Column4264"/>
    <tableColumn id="4265" xr3:uid="{0BEF8890-3387-44BF-BF06-3323363691F7}" name="Column4265"/>
    <tableColumn id="4266" xr3:uid="{636887BB-016C-4178-8BAB-22856DB6F436}" name="Column4266"/>
    <tableColumn id="4267" xr3:uid="{14944272-B469-4BE9-8EFA-25C36079374B}" name="Column4267"/>
    <tableColumn id="4268" xr3:uid="{D9FF018C-B7D1-4795-B09D-4017FE47AA16}" name="Column4268"/>
    <tableColumn id="4269" xr3:uid="{DC5958AD-BDF1-4751-85C7-82F77D5B8CC9}" name="Column4269"/>
    <tableColumn id="4270" xr3:uid="{45BEB9D8-105B-4D9C-94C1-8B14D460B9F6}" name="Column4270"/>
    <tableColumn id="4271" xr3:uid="{5DFEFDB9-7529-4722-B0AD-740C504267AD}" name="Column4271"/>
    <tableColumn id="4272" xr3:uid="{EF68340B-5709-4B94-A294-6F2AC74F2BE2}" name="Column4272"/>
    <tableColumn id="4273" xr3:uid="{A9013057-0FF1-43D5-BEAB-40581A98D4E4}" name="Column4273"/>
    <tableColumn id="4274" xr3:uid="{4912EB9C-0B8F-496E-BFE2-3087D880F51E}" name="Column4274"/>
    <tableColumn id="4275" xr3:uid="{B345A375-7C80-4588-AB7B-458C360D5BC7}" name="Column4275"/>
    <tableColumn id="4276" xr3:uid="{9DE36C02-BF6A-4050-BCC6-6F2B67C0C298}" name="Column4276"/>
    <tableColumn id="4277" xr3:uid="{1B17ADE3-7D5E-4C4F-9186-14A2E92ABCD1}" name="Column4277"/>
    <tableColumn id="4278" xr3:uid="{4EBBC057-92DA-4204-AC51-4D796098A07D}" name="Column4278"/>
    <tableColumn id="4279" xr3:uid="{5AB3508D-F89F-4ACA-9ED8-D7122BBE069C}" name="Column4279"/>
    <tableColumn id="4280" xr3:uid="{8F5EFAF0-4D2A-492B-BCB2-3898660CDDEB}" name="Column4280"/>
    <tableColumn id="4281" xr3:uid="{C01A51AF-4017-4B75-B2A3-7FAF09C240F8}" name="Column4281"/>
    <tableColumn id="4282" xr3:uid="{32145C71-BDAC-4AEC-A21B-A000EA568B0E}" name="Column4282"/>
    <tableColumn id="4283" xr3:uid="{C0F3A050-8AE8-4BA0-B374-BBB7CE0A6BBB}" name="Column4283"/>
    <tableColumn id="4284" xr3:uid="{CAB018C9-1D52-48A5-A71E-0DD967C5FED7}" name="Column4284"/>
    <tableColumn id="4285" xr3:uid="{192D6BAD-C680-43DF-90B8-21351943C1ED}" name="Column4285"/>
    <tableColumn id="4286" xr3:uid="{D87A43C7-3C78-4D99-896D-906770CC8DC5}" name="Column4286"/>
    <tableColumn id="4287" xr3:uid="{C9DF3C4B-BB8F-4D0D-BD3D-B8D885184DBE}" name="Column4287"/>
    <tableColumn id="4288" xr3:uid="{7E47ED25-8180-4E5D-9CE4-8C8999C31A22}" name="Column4288"/>
    <tableColumn id="4289" xr3:uid="{6CA26DA4-B940-402B-8748-896DF5ABED7B}" name="Column4289"/>
    <tableColumn id="4290" xr3:uid="{6A03A54A-0E51-4100-AA8A-43AF0B2332DA}" name="Column4290"/>
    <tableColumn id="4291" xr3:uid="{32A17E47-151A-4746-8DEC-2D6C3AAC7397}" name="Column4291"/>
    <tableColumn id="4292" xr3:uid="{D912E71D-9471-48D8-B87F-D393C139B1AD}" name="Column4292"/>
    <tableColumn id="4293" xr3:uid="{B609673D-E799-4069-A8A7-BF159521F251}" name="Column4293"/>
    <tableColumn id="4294" xr3:uid="{99115C04-D54F-417D-91B7-9F0F8F00B778}" name="Column4294"/>
    <tableColumn id="4295" xr3:uid="{31034E09-206E-42D1-89F7-735DE5E0196C}" name="Column4295"/>
    <tableColumn id="4296" xr3:uid="{61C3DE17-03D6-44E7-ADC3-10B1E0945153}" name="Column4296"/>
    <tableColumn id="4297" xr3:uid="{11EB30CE-C2B5-4747-BEFA-43A36E0D380F}" name="Column4297"/>
    <tableColumn id="4298" xr3:uid="{AC50473A-B55A-4CA4-BDD8-03AD583EF456}" name="Column4298"/>
    <tableColumn id="4299" xr3:uid="{D43C75ED-DE2E-45E8-B837-BC23EA13AE36}" name="Column4299"/>
    <tableColumn id="4300" xr3:uid="{E6443C7E-2945-4C09-8971-5ACE8588E0BD}" name="Column4300"/>
    <tableColumn id="4301" xr3:uid="{EBA535FF-AA4A-4B2B-B6DB-0CEEA055BF4C}" name="Column4301"/>
    <tableColumn id="4302" xr3:uid="{86B9425F-AC2E-436B-8634-7D5E963FA165}" name="Column4302"/>
    <tableColumn id="4303" xr3:uid="{D2A3E6FA-2A86-44E5-86EB-FA9A17FEE6C0}" name="Column4303"/>
    <tableColumn id="4304" xr3:uid="{5778204F-E03E-41FB-8217-5489AE929991}" name="Column4304"/>
    <tableColumn id="4305" xr3:uid="{1DA084C9-A8C2-4D99-B58E-FF6FCB5B58BB}" name="Column4305"/>
    <tableColumn id="4306" xr3:uid="{2BDED2E6-CEE2-4068-8230-A11AA992FB14}" name="Column4306"/>
    <tableColumn id="4307" xr3:uid="{B94CC4F7-0407-451E-B05B-F396FFF85FF1}" name="Column4307"/>
    <tableColumn id="4308" xr3:uid="{D7400F9A-D18C-479C-835A-D1654C123257}" name="Column4308"/>
    <tableColumn id="4309" xr3:uid="{410D1A46-C594-46A7-A070-5976D37F31F7}" name="Column4309"/>
    <tableColumn id="4310" xr3:uid="{E1438E21-3394-433F-9E09-2E483795E3AF}" name="Column4310"/>
    <tableColumn id="4311" xr3:uid="{98C42F21-1EB4-463C-A28C-58D531B5450C}" name="Column4311"/>
    <tableColumn id="4312" xr3:uid="{2FE31931-1809-460E-9B0D-E2C6BCA21BB0}" name="Column4312"/>
    <tableColumn id="4313" xr3:uid="{DC59B5E2-7139-4896-8766-A23B8B2E1E9C}" name="Column4313"/>
    <tableColumn id="4314" xr3:uid="{ACA40DB4-B5B8-4678-B2FE-700D94E703DA}" name="Column4314"/>
    <tableColumn id="4315" xr3:uid="{34093209-D28E-4737-AA8A-93E57E7BA0BE}" name="Column4315"/>
    <tableColumn id="4316" xr3:uid="{0A41223B-EB42-47D2-B958-297586D26A2C}" name="Column4316"/>
    <tableColumn id="4317" xr3:uid="{9937D86B-2DEE-42B7-9A63-C8C921B28771}" name="Column4317"/>
    <tableColumn id="4318" xr3:uid="{7CB6CC13-EE35-4960-B69C-EFC5AB2E07A9}" name="Column4318"/>
    <tableColumn id="4319" xr3:uid="{6B5D6421-7CB3-4BB5-B23E-BBCEAFADFF8C}" name="Column4319"/>
    <tableColumn id="4320" xr3:uid="{4603D19A-5D80-49ED-8A25-7C2CE5557D3D}" name="Column4320"/>
    <tableColumn id="4321" xr3:uid="{1DE12EC0-F91C-4100-B54F-CE51145BA189}" name="Column4321"/>
    <tableColumn id="4322" xr3:uid="{CA660973-C072-462A-9AF3-4D13866FE94C}" name="Column4322"/>
    <tableColumn id="4323" xr3:uid="{6F62E21D-20B4-4161-89CC-73DCFFED1D3B}" name="Column4323"/>
    <tableColumn id="4324" xr3:uid="{559D5893-4F7A-4D5E-9F9F-F94D29676D2B}" name="Column4324"/>
    <tableColumn id="4325" xr3:uid="{2A1A2BC2-7D56-4EBA-8EA0-83C6BEFE99E7}" name="Column4325"/>
    <tableColumn id="4326" xr3:uid="{84928ADC-EF2F-480E-88B0-9DD0A26A5671}" name="Column4326"/>
    <tableColumn id="4327" xr3:uid="{A13C00FA-0DD3-4F34-A217-AB99E3248090}" name="Column4327"/>
    <tableColumn id="4328" xr3:uid="{EEEDC1A8-6986-4D6D-A5BA-E7D4865856FB}" name="Column4328"/>
    <tableColumn id="4329" xr3:uid="{9A65F6B1-36AD-47EA-BF5A-4E1BED99B7A8}" name="Column4329"/>
    <tableColumn id="4330" xr3:uid="{DA112565-6EB8-4308-8C06-3A5D0D29EDB8}" name="Column4330"/>
    <tableColumn id="4331" xr3:uid="{0FA93442-E1CD-4B8B-A029-F5D67C283100}" name="Column4331"/>
    <tableColumn id="4332" xr3:uid="{476682CD-1A1E-4F5E-8C12-CDE0D6EF79E4}" name="Column4332"/>
    <tableColumn id="4333" xr3:uid="{413799B1-8F3F-4CB5-A34E-A2777E29FDD6}" name="Column4333"/>
    <tableColumn id="4334" xr3:uid="{1BFBA8E4-2E9A-4A07-A50B-81AFD16526F1}" name="Column4334"/>
    <tableColumn id="4335" xr3:uid="{6A55D6FB-97AB-47A8-A856-04FAEB37F562}" name="Column4335"/>
    <tableColumn id="4336" xr3:uid="{7BCD105B-EDA5-40F2-B750-57CD3B2D27EE}" name="Column4336"/>
    <tableColumn id="4337" xr3:uid="{DBB2CB53-3E1C-47AE-AE4D-8E1A076669B5}" name="Column4337"/>
    <tableColumn id="4338" xr3:uid="{D12CD59C-3894-4217-B3FA-19886C983400}" name="Column4338"/>
    <tableColumn id="4339" xr3:uid="{24539696-B71F-4CC9-BCCD-956DC6890E76}" name="Column4339"/>
    <tableColumn id="4340" xr3:uid="{AC098860-38B0-4AB5-AE00-29B4B1E21E10}" name="Column4340"/>
    <tableColumn id="4341" xr3:uid="{F546AA48-A679-4D56-962E-890A94F364F4}" name="Column4341"/>
    <tableColumn id="4342" xr3:uid="{F85AE7A2-1F82-4FA7-8D2F-0ABCBB26A9D7}" name="Column4342"/>
    <tableColumn id="4343" xr3:uid="{73BB90D9-BEB8-4783-9F3B-83EC9513D157}" name="Column4343"/>
    <tableColumn id="4344" xr3:uid="{F470E894-F0D1-4FDD-A9A9-20E39D3DDB66}" name="Column4344"/>
    <tableColumn id="4345" xr3:uid="{23DAA2BC-027F-4FB6-B181-9E48BEAA2D89}" name="Column4345"/>
    <tableColumn id="4346" xr3:uid="{6524C8EF-1396-4835-BB9B-DDF213890B57}" name="Column4346"/>
    <tableColumn id="4347" xr3:uid="{C86452E5-D670-4068-9DC3-4D94901FE074}" name="Column4347"/>
    <tableColumn id="4348" xr3:uid="{F3DDB5C7-178A-415C-9F63-6F30EC0CE152}" name="Column4348"/>
    <tableColumn id="4349" xr3:uid="{0F5D99AC-026B-4D0F-B151-3B458FF933E5}" name="Column4349"/>
    <tableColumn id="4350" xr3:uid="{A664BC52-0EE5-4417-9CFF-9C76E08A99B1}" name="Column4350"/>
    <tableColumn id="4351" xr3:uid="{47205DC2-8619-4458-84D7-79BFE17E05D6}" name="Column4351"/>
    <tableColumn id="4352" xr3:uid="{826505CD-03D0-4A4D-8ADD-6389CE99FAAF}" name="Column4352"/>
    <tableColumn id="4353" xr3:uid="{EBF5F39F-61B2-41FA-85DF-9BCA1903475B}" name="Column4353"/>
    <tableColumn id="4354" xr3:uid="{97DF58D3-BC12-420F-936B-A833BAFD0C76}" name="Column4354"/>
    <tableColumn id="4355" xr3:uid="{9166F24D-9A40-4FEC-91E5-DCD2B7BB1D22}" name="Column4355"/>
    <tableColumn id="4356" xr3:uid="{904DDF4D-31ED-4AC0-A500-957D64492935}" name="Column4356"/>
    <tableColumn id="4357" xr3:uid="{A96091D4-DB36-4B73-9ABF-811815C6D046}" name="Column4357"/>
    <tableColumn id="4358" xr3:uid="{E4AE8D08-B013-45E2-9423-E679A5397165}" name="Column4358"/>
    <tableColumn id="4359" xr3:uid="{352897F8-EDF5-4F2B-9802-EBF2BAD2A0A6}" name="Column4359"/>
    <tableColumn id="4360" xr3:uid="{EC970935-628B-4D5B-9DDF-93A95384908C}" name="Column4360"/>
    <tableColumn id="4361" xr3:uid="{2F5A26DD-871C-41FA-876D-7F19FCA68505}" name="Column4361"/>
    <tableColumn id="4362" xr3:uid="{15ED34E6-BAB7-4C4C-B183-FEEA7C257CCD}" name="Column4362"/>
    <tableColumn id="4363" xr3:uid="{465529B3-F416-4C28-AE16-8BFD45ECB52C}" name="Column4363"/>
    <tableColumn id="4364" xr3:uid="{EF603100-B08C-4726-AF53-A1DEFE60BD42}" name="Column4364"/>
    <tableColumn id="4365" xr3:uid="{5E592BAB-7784-4C05-BE4A-5222C77A359F}" name="Column4365"/>
    <tableColumn id="4366" xr3:uid="{F9D73BA5-10B4-4883-9BAE-CB7388C95CB7}" name="Column4366"/>
    <tableColumn id="4367" xr3:uid="{0442ECC9-A5CD-40B1-9741-4F088F0EC942}" name="Column4367"/>
    <tableColumn id="4368" xr3:uid="{5EDA1DAE-4B7F-4073-B186-9FBF9374036A}" name="Column4368"/>
    <tableColumn id="4369" xr3:uid="{179C9488-9DA0-4CB0-A719-ABD07574F54B}" name="Column4369"/>
    <tableColumn id="4370" xr3:uid="{BB86AC98-7B01-412C-94E5-C06D91247CA0}" name="Column4370"/>
    <tableColumn id="4371" xr3:uid="{C04CA0D9-4CDC-405B-AEA7-1ACC6DE0C694}" name="Column4371"/>
    <tableColumn id="4372" xr3:uid="{58A12483-078D-4BEC-8205-96EE51A69088}" name="Column4372"/>
    <tableColumn id="4373" xr3:uid="{906B48C5-EBA2-4773-89C2-E1A7342E4CFA}" name="Column4373"/>
    <tableColumn id="4374" xr3:uid="{5422FE5B-7698-4E1D-8F4E-306828804565}" name="Column4374"/>
    <tableColumn id="4375" xr3:uid="{3134DDA2-C4DB-4833-A1C8-696AD3F39AE2}" name="Column4375"/>
    <tableColumn id="4376" xr3:uid="{209C0D9C-3690-4AE8-92AD-3A167964CD77}" name="Column4376"/>
    <tableColumn id="4377" xr3:uid="{6D12FE1B-774D-4F1E-9E78-83EA82517D79}" name="Column4377"/>
    <tableColumn id="4378" xr3:uid="{475B427D-503C-4AEB-BCB4-2091B16259ED}" name="Column4378"/>
    <tableColumn id="4379" xr3:uid="{87FB45BC-67CF-43C7-B636-1C8F16B99C37}" name="Column4379"/>
    <tableColumn id="4380" xr3:uid="{EE5C2C19-1E73-43D7-ADDC-1250A8A9D024}" name="Column4380"/>
    <tableColumn id="4381" xr3:uid="{7ED830EB-0CA6-44E1-87A9-64C9BB6B75A4}" name="Column4381"/>
    <tableColumn id="4382" xr3:uid="{0417BED1-3D91-446F-8377-08A65349DF5C}" name="Column4382"/>
    <tableColumn id="4383" xr3:uid="{513CD3EE-374A-4D80-B165-49EBF113FC09}" name="Column4383"/>
    <tableColumn id="4384" xr3:uid="{6CC2E216-8B47-42DD-ACDE-01126F630A57}" name="Column4384"/>
    <tableColumn id="4385" xr3:uid="{CFA5C7A0-E899-40DD-8577-A13A28FFEC5A}" name="Column4385"/>
    <tableColumn id="4386" xr3:uid="{EE577B23-9701-4739-8E4E-8F20826F6922}" name="Column4386"/>
    <tableColumn id="4387" xr3:uid="{FA3000D9-B9DC-41FF-A0AB-B7B01C32B9E8}" name="Column4387"/>
    <tableColumn id="4388" xr3:uid="{B0FB6584-BDB5-4A53-B3FF-FE24454EFF7F}" name="Column4388"/>
    <tableColumn id="4389" xr3:uid="{6177663D-71CD-486F-ABEA-88DC6AE25D03}" name="Column4389"/>
    <tableColumn id="4390" xr3:uid="{036540C0-B3E8-4C41-B0B3-D8BB46584635}" name="Column4390"/>
    <tableColumn id="4391" xr3:uid="{7D107AFF-9D82-4481-8FD2-720981C371FD}" name="Column4391"/>
    <tableColumn id="4392" xr3:uid="{81D6B96E-8831-495F-9CB5-B2519A088F80}" name="Column4392"/>
    <tableColumn id="4393" xr3:uid="{CA055370-C7DB-4E6B-B57C-B9B057B3FB4F}" name="Column4393"/>
    <tableColumn id="4394" xr3:uid="{FDCF6A98-B1D1-4DAB-AC23-1C68517993EA}" name="Column4394"/>
    <tableColumn id="4395" xr3:uid="{A63C4060-B779-4819-9ED6-56682EED4DE7}" name="Column4395"/>
    <tableColumn id="4396" xr3:uid="{6B1CA971-2F6A-4C1D-A528-12EC5D006328}" name="Column4396"/>
    <tableColumn id="4397" xr3:uid="{E120FAAC-9760-4CC4-83C3-78B754102571}" name="Column4397"/>
    <tableColumn id="4398" xr3:uid="{F9A8B9BE-CB71-400B-96CA-8574C531F3DA}" name="Column4398"/>
    <tableColumn id="4399" xr3:uid="{27D085D7-D0D6-417A-8B03-C406A9241C05}" name="Column4399"/>
    <tableColumn id="4400" xr3:uid="{FF7D07C3-F1FA-48E4-8A1E-07D21CBDB56F}" name="Column4400"/>
    <tableColumn id="4401" xr3:uid="{B9F7361D-3194-40F9-82FA-C04AE5A911CC}" name="Column4401"/>
    <tableColumn id="4402" xr3:uid="{6C790FBB-143E-44F7-A516-7289DE0B6F40}" name="Column4402"/>
    <tableColumn id="4403" xr3:uid="{E1D7A2F5-4279-45C8-BF9E-0F6F2208DF73}" name="Column4403"/>
    <tableColumn id="4404" xr3:uid="{3E832CAE-1DDA-4A27-9DBB-88469B4CE744}" name="Column4404"/>
    <tableColumn id="4405" xr3:uid="{AF3B2D3F-50F3-4376-8557-761D2F1D02AD}" name="Column4405"/>
    <tableColumn id="4406" xr3:uid="{BCCC02EC-E760-4169-B191-37444AA4FCA8}" name="Column4406"/>
    <tableColumn id="4407" xr3:uid="{A3F0409F-7859-4823-86C5-6D05B20902C7}" name="Column4407"/>
    <tableColumn id="4408" xr3:uid="{3BD1191E-7BDD-4D52-87FB-3971055D30A5}" name="Column4408"/>
    <tableColumn id="4409" xr3:uid="{C08CCDF9-4F5E-461C-A6A5-981FAE33A99A}" name="Column4409"/>
    <tableColumn id="4410" xr3:uid="{0E8E69E0-762F-4B6F-8857-D83F08F48FBB}" name="Column4410"/>
    <tableColumn id="4411" xr3:uid="{FC3D2B19-71D9-4D6E-812E-75292004EAE8}" name="Column4411"/>
    <tableColumn id="4412" xr3:uid="{F3EB08F5-AF41-4645-B180-7272E9CE9055}" name="Column4412"/>
    <tableColumn id="4413" xr3:uid="{7C9F335B-EA85-4F5E-ACC4-FA72AEED6C90}" name="Column4413"/>
    <tableColumn id="4414" xr3:uid="{A604B425-9B4B-4FF2-8F07-311838A581AF}" name="Column4414"/>
    <tableColumn id="4415" xr3:uid="{4DBBC3FD-62B8-4983-A3B7-50B53DDAF1CF}" name="Column4415"/>
    <tableColumn id="4416" xr3:uid="{8BB5F523-B599-429A-A4AB-93CFB74F7E4B}" name="Column4416"/>
    <tableColumn id="4417" xr3:uid="{3624D074-8F3D-448A-A31E-9519E0A5259B}" name="Column4417"/>
    <tableColumn id="4418" xr3:uid="{A4791D12-5A40-49E9-B4DC-78F4ED3B57A7}" name="Column4418"/>
    <tableColumn id="4419" xr3:uid="{55DCA0A0-E8E2-40B3-B288-88BA6D8C467F}" name="Column4419"/>
    <tableColumn id="4420" xr3:uid="{47FE59A8-0A56-4CCB-BCAE-84D83D08A547}" name="Column4420"/>
    <tableColumn id="4421" xr3:uid="{A34282D4-2975-4B36-8D88-7BBA5CF8B9B7}" name="Column4421"/>
    <tableColumn id="4422" xr3:uid="{819B0C97-5FF2-4A46-A22B-91E1C198B7D1}" name="Column4422"/>
    <tableColumn id="4423" xr3:uid="{A7F5E23F-65E0-40E1-8861-203FCF79041E}" name="Column4423"/>
    <tableColumn id="4424" xr3:uid="{89438AD4-0E91-4914-81D7-BA7D9C14A19D}" name="Column4424"/>
    <tableColumn id="4425" xr3:uid="{A88F81D4-35DE-40FA-A128-41673BC02316}" name="Column4425"/>
    <tableColumn id="4426" xr3:uid="{27EFA673-255D-4559-A49D-BFFF59624246}" name="Column4426"/>
    <tableColumn id="4427" xr3:uid="{4F9200C5-5C76-4748-8910-1BC2AE32C368}" name="Column4427"/>
    <tableColumn id="4428" xr3:uid="{DA090F6A-AF45-4DAF-8880-3E88BB9FC1C9}" name="Column4428"/>
    <tableColumn id="4429" xr3:uid="{F492E886-F91E-4026-AF74-56C954DBECEB}" name="Column4429"/>
    <tableColumn id="4430" xr3:uid="{7C2DADCE-46FD-4186-AC36-9C759ABF4978}" name="Column4430"/>
    <tableColumn id="4431" xr3:uid="{1A5C1847-71DD-486A-8981-091B5E16442F}" name="Column4431"/>
    <tableColumn id="4432" xr3:uid="{0CB4F33E-A55C-4D36-A08E-AC2B069538EA}" name="Column4432"/>
    <tableColumn id="4433" xr3:uid="{BE816171-477B-40EC-A717-AC34D7899DA7}" name="Column4433"/>
    <tableColumn id="4434" xr3:uid="{8099D997-56C2-473F-AF9A-7B9034CD3D62}" name="Column4434"/>
    <tableColumn id="4435" xr3:uid="{E5740644-A031-469D-A2CD-D60557BD3503}" name="Column4435"/>
    <tableColumn id="4436" xr3:uid="{F2656565-CF53-48DC-9AAA-A006535D2165}" name="Column4436"/>
    <tableColumn id="4437" xr3:uid="{8AA4F985-68B3-4810-B7AB-19AF62B0EFBA}" name="Column4437"/>
    <tableColumn id="4438" xr3:uid="{D326EB75-76D5-495B-A7E6-63942A310AE4}" name="Column4438"/>
    <tableColumn id="4439" xr3:uid="{AEC6FDD4-3CFA-4D11-A875-1BC8BBAB2007}" name="Column4439"/>
    <tableColumn id="4440" xr3:uid="{41F54CF7-DA67-4884-98E6-8FE1A0630661}" name="Column4440"/>
    <tableColumn id="4441" xr3:uid="{BD9CEAA4-3039-4151-8AEA-5092198209B9}" name="Column4441"/>
    <tableColumn id="4442" xr3:uid="{36E63A5B-A9D1-4278-A45D-CA7709743A2D}" name="Column4442"/>
    <tableColumn id="4443" xr3:uid="{4F7298DD-2496-4B36-B84B-8DBBC0FE484E}" name="Column4443"/>
    <tableColumn id="4444" xr3:uid="{4A239345-3950-4D5E-9ED8-95A2647B302A}" name="Column4444"/>
    <tableColumn id="4445" xr3:uid="{05709A9F-E80A-4ED9-B060-F5BF9267EB0B}" name="Column4445"/>
    <tableColumn id="4446" xr3:uid="{E602127B-4B81-4E2D-A1DA-CB5887DB6068}" name="Column4446"/>
    <tableColumn id="4447" xr3:uid="{8C1FA865-8B5C-4A02-9A52-966E0FCB9373}" name="Column4447"/>
    <tableColumn id="4448" xr3:uid="{C2D3EC90-1ED5-42CA-ACE6-29170ADF2650}" name="Column4448"/>
    <tableColumn id="4449" xr3:uid="{DE478A52-33E9-4ED2-9985-55D15D533111}" name="Column4449"/>
    <tableColumn id="4450" xr3:uid="{F44EFCFA-423A-467E-A068-1F066C1A1123}" name="Column4450"/>
    <tableColumn id="4451" xr3:uid="{1AC5D181-2F58-465B-9DF7-7E7DED76E3C4}" name="Column4451"/>
    <tableColumn id="4452" xr3:uid="{48C1F338-B943-427B-9AB0-CE267D2A11E7}" name="Column4452"/>
    <tableColumn id="4453" xr3:uid="{CEF95A3D-E5DE-4CA4-B067-64B775C7B5BB}" name="Column4453"/>
    <tableColumn id="4454" xr3:uid="{6EDEB983-FF85-414C-89FE-E8E6E03654D7}" name="Column4454"/>
    <tableColumn id="4455" xr3:uid="{4C343AD3-D18D-4472-B7A5-8A71D628BBD1}" name="Column4455"/>
    <tableColumn id="4456" xr3:uid="{F87659A0-5087-4BE0-B472-C3E359ABB26F}" name="Column4456"/>
    <tableColumn id="4457" xr3:uid="{B22E73C1-007A-4997-9445-F9FC9EB7C7A4}" name="Column4457"/>
    <tableColumn id="4458" xr3:uid="{1AD9690C-959D-438E-96A1-93BD4B50E34B}" name="Column4458"/>
    <tableColumn id="4459" xr3:uid="{5F484787-AFC0-4C86-8636-98DBF3FC1287}" name="Column4459"/>
    <tableColumn id="4460" xr3:uid="{8FA6EB83-24B5-4E28-9739-92A036975197}" name="Column4460"/>
    <tableColumn id="4461" xr3:uid="{CA0CCF74-0965-4B6C-9D11-356EEA8DF6CB}" name="Column4461"/>
    <tableColumn id="4462" xr3:uid="{FAA4586A-8340-472F-92C2-35A0A68C1F5B}" name="Column4462"/>
    <tableColumn id="4463" xr3:uid="{A1D89F96-CD38-4075-8654-3CFCAF0E2FD1}" name="Column4463"/>
    <tableColumn id="4464" xr3:uid="{176EE54E-7A1C-454D-9858-8D2BD493DE09}" name="Column4464"/>
    <tableColumn id="4465" xr3:uid="{0BFA462E-828D-4EF4-999F-483C992C0CA8}" name="Column4465"/>
    <tableColumn id="4466" xr3:uid="{05D5AFC3-EF4D-4523-A77D-288D43BF5FFE}" name="Column4466"/>
    <tableColumn id="4467" xr3:uid="{72BB1608-2DFC-4778-9C66-29F84B6B08A2}" name="Column4467"/>
    <tableColumn id="4468" xr3:uid="{167FC308-34A1-44BC-BDC8-E0254F5817B6}" name="Column4468"/>
    <tableColumn id="4469" xr3:uid="{A6694270-AAD0-4900-9CD3-439420A13527}" name="Column4469"/>
    <tableColumn id="4470" xr3:uid="{DC49CC9E-AEC4-43D5-AD9D-AADA6FADA0CE}" name="Column4470"/>
    <tableColumn id="4471" xr3:uid="{20D6EE70-0FF8-4FC9-9BE7-D2B9D0F1B223}" name="Column4471"/>
    <tableColumn id="4472" xr3:uid="{ABD6C21B-E625-4FA5-8E10-F173EFA0D8CC}" name="Column4472"/>
    <tableColumn id="4473" xr3:uid="{38D6DAF9-1C35-47DC-9981-E076834147E5}" name="Column4473"/>
    <tableColumn id="4474" xr3:uid="{33C51303-A6E1-49CF-8B12-C76594321CD0}" name="Column4474"/>
    <tableColumn id="4475" xr3:uid="{876FFD9E-5CA2-4006-888E-3E8F2F141E5D}" name="Column4475"/>
    <tableColumn id="4476" xr3:uid="{35982881-A0A2-4616-BF4C-6CC58E2ECF25}" name="Column4476"/>
    <tableColumn id="4477" xr3:uid="{62DBB509-5F86-44FF-AEE7-012D094A999F}" name="Column4477"/>
    <tableColumn id="4478" xr3:uid="{52A9FD25-B50A-4BD0-806C-5294A5B20960}" name="Column4478"/>
    <tableColumn id="4479" xr3:uid="{31765FF9-9776-49C3-A621-747B4F1DB51D}" name="Column4479"/>
    <tableColumn id="4480" xr3:uid="{EB8596F1-B05C-44A8-8056-471BFEF99560}" name="Column4480"/>
    <tableColumn id="4481" xr3:uid="{E5D4A053-25DD-4710-BD75-CFF5F0258A81}" name="Column4481"/>
    <tableColumn id="4482" xr3:uid="{875F5A2D-4C8F-4BE5-926F-FC5CD5BF0356}" name="Column4482"/>
    <tableColumn id="4483" xr3:uid="{2A16BF3C-1677-493F-AFD1-A40414A64BDC}" name="Column4483"/>
    <tableColumn id="4484" xr3:uid="{00C4E32F-7361-4A4F-987A-96CE3B20907D}" name="Column4484"/>
    <tableColumn id="4485" xr3:uid="{B1A91847-96DB-4BB0-B391-72AB3BD407E4}" name="Column4485"/>
    <tableColumn id="4486" xr3:uid="{A7DE7F42-3E2C-4CD5-B9E6-24C5DDCE9FBD}" name="Column4486"/>
    <tableColumn id="4487" xr3:uid="{A900273A-0009-47DD-8E37-419BD3C33658}" name="Column4487"/>
    <tableColumn id="4488" xr3:uid="{8C94F35F-7866-40E8-9E96-5EA2035391EA}" name="Column4488"/>
    <tableColumn id="4489" xr3:uid="{16C0AA59-660D-4341-9A44-545D2B265F8D}" name="Column4489"/>
    <tableColumn id="4490" xr3:uid="{45D52B11-F8B1-4508-8E4C-8A1E6F161060}" name="Column4490"/>
    <tableColumn id="4491" xr3:uid="{3B1639D6-25C5-48AA-88FD-8FB62480754C}" name="Column4491"/>
    <tableColumn id="4492" xr3:uid="{13276406-ADE3-4EAE-9238-688111952235}" name="Column4492"/>
    <tableColumn id="4493" xr3:uid="{D14E7C31-6000-40FE-AA32-5368B62C6053}" name="Column4493"/>
    <tableColumn id="4494" xr3:uid="{469A7B96-C66D-46AB-A333-2041A4712248}" name="Column4494"/>
    <tableColumn id="4495" xr3:uid="{3527B60E-BE4B-4984-AB05-FE273DE76513}" name="Column4495"/>
    <tableColumn id="4496" xr3:uid="{2A75C9E6-9931-40EA-9EF1-819BB6020311}" name="Column4496"/>
    <tableColumn id="4497" xr3:uid="{D7F09B73-89E3-4C57-84D4-5B6E0FC46457}" name="Column4497"/>
    <tableColumn id="4498" xr3:uid="{50749A7E-A519-41D4-8647-6BA718CEB0AA}" name="Column4498"/>
    <tableColumn id="4499" xr3:uid="{41418BE7-9B58-4F38-BCAB-B08855252327}" name="Column4499"/>
    <tableColumn id="4500" xr3:uid="{D03C5F58-5DBA-4139-A873-DBC46916339B}" name="Column4500"/>
    <tableColumn id="4501" xr3:uid="{7667AEAB-129A-408E-9EF7-BCA2E2778447}" name="Column4501"/>
    <tableColumn id="4502" xr3:uid="{13FCFBAE-3DD7-4838-83B3-FC736CDAEFA8}" name="Column4502"/>
    <tableColumn id="4503" xr3:uid="{50A3D56A-BED5-4FA0-8F8D-83E835170FE7}" name="Column4503"/>
    <tableColumn id="4504" xr3:uid="{78036C74-3A8A-4B2F-83C3-8429FC0A8982}" name="Column4504"/>
    <tableColumn id="4505" xr3:uid="{786B2AE6-2AA2-4FCE-BA41-B062E6BFDD63}" name="Column4505"/>
    <tableColumn id="4506" xr3:uid="{CE690258-81FF-4000-BF39-DCC8FAD39A6F}" name="Column4506"/>
    <tableColumn id="4507" xr3:uid="{B8358BFB-53D2-4F3E-AFF9-1EB0E3159404}" name="Column4507"/>
    <tableColumn id="4508" xr3:uid="{51D5FDE0-BDE0-42B4-A72D-C9720D08F36B}" name="Column4508"/>
    <tableColumn id="4509" xr3:uid="{3AABEE65-37D0-4CE8-90CA-851625BF76FD}" name="Column4509"/>
    <tableColumn id="4510" xr3:uid="{43D8D86E-3A3C-4C74-97D6-DC198C460D4D}" name="Column4510"/>
    <tableColumn id="4511" xr3:uid="{1485C95E-3D98-49DA-B109-35DC2460CB45}" name="Column4511"/>
    <tableColumn id="4512" xr3:uid="{6FC67980-125F-4CDF-8479-EA75AE3AFAD4}" name="Column4512"/>
    <tableColumn id="4513" xr3:uid="{EBD79DD5-C0BA-4927-8C2A-319361687D2D}" name="Column4513"/>
    <tableColumn id="4514" xr3:uid="{A3082807-FFD6-4F8B-9E1A-53E2D7EA0361}" name="Column4514"/>
    <tableColumn id="4515" xr3:uid="{75EEF91C-CE3B-45A2-B89A-98147B5C0A57}" name="Column4515"/>
    <tableColumn id="4516" xr3:uid="{F925EAAD-B044-4FF3-804B-5974FFBE682E}" name="Column4516"/>
    <tableColumn id="4517" xr3:uid="{DD51B17B-88C0-4C08-88B8-44C063C913CC}" name="Column4517"/>
    <tableColumn id="4518" xr3:uid="{CE1BFD64-4B9B-4175-B05E-83C0DC46280F}" name="Column4518"/>
    <tableColumn id="4519" xr3:uid="{BA742621-CB9F-4394-8932-59683C861263}" name="Column4519"/>
    <tableColumn id="4520" xr3:uid="{6A716CD7-EA61-4EC0-A7DD-2C0EA3A6ACD7}" name="Column4520"/>
    <tableColumn id="4521" xr3:uid="{D51F8ECF-DED1-445C-BE47-40B50415EE68}" name="Column4521"/>
    <tableColumn id="4522" xr3:uid="{E739C4FE-0F2F-4722-8CB1-469BB3CE3E9A}" name="Column4522"/>
    <tableColumn id="4523" xr3:uid="{A57F210E-DAFA-4BF6-B482-B82509ED10D0}" name="Column4523"/>
    <tableColumn id="4524" xr3:uid="{E8B6C88A-35F4-419C-BD02-5F507EE1A4D1}" name="Column4524"/>
    <tableColumn id="4525" xr3:uid="{777D9CEB-589C-473D-8001-104D13151D95}" name="Column4525"/>
    <tableColumn id="4526" xr3:uid="{87051F58-CC06-44BE-91E6-69061C8E123C}" name="Column4526"/>
    <tableColumn id="4527" xr3:uid="{07184EC6-1119-4370-A928-C660309F7F2D}" name="Column4527"/>
    <tableColumn id="4528" xr3:uid="{2750FA57-7816-4447-8DB0-5C995A3F445E}" name="Column4528"/>
    <tableColumn id="4529" xr3:uid="{73C44CC5-9390-4EA4-A6ED-EB484FD2183B}" name="Column4529"/>
    <tableColumn id="4530" xr3:uid="{C59BDBC9-ADE7-445D-AEDC-E45A288981D5}" name="Column4530"/>
    <tableColumn id="4531" xr3:uid="{26DAA9E4-45A9-41F1-AFFE-65C5C0382632}" name="Column4531"/>
    <tableColumn id="4532" xr3:uid="{F0A93A40-24E9-4819-86BD-7413DBEDCC66}" name="Column4532"/>
    <tableColumn id="4533" xr3:uid="{9EDB0E13-02E3-413E-B02E-2410174DA8E4}" name="Column4533"/>
    <tableColumn id="4534" xr3:uid="{CAEB7865-867B-4566-B77D-7402D7DD21D9}" name="Column4534"/>
    <tableColumn id="4535" xr3:uid="{127FF5BF-75A7-4280-AE53-9CD5D3A7EB17}" name="Column4535"/>
    <tableColumn id="4536" xr3:uid="{07A3F517-08D8-43C0-B732-E58B510EA258}" name="Column4536"/>
    <tableColumn id="4537" xr3:uid="{E11D01B2-B7E0-4742-B998-EAD642BFF1FC}" name="Column4537"/>
    <tableColumn id="4538" xr3:uid="{73510DDF-8418-421A-BE4E-625A3A2696DD}" name="Column4538"/>
    <tableColumn id="4539" xr3:uid="{83DCC42E-1EBB-4C19-94D6-5FAD87B3F597}" name="Column4539"/>
    <tableColumn id="4540" xr3:uid="{ECE99682-805E-4CDD-890A-AA7C4193B347}" name="Column4540"/>
    <tableColumn id="4541" xr3:uid="{8A5578D7-EBC6-4104-B74F-9B436C2BFBA4}" name="Column4541"/>
    <tableColumn id="4542" xr3:uid="{C1B2C97E-10FF-446E-9CC1-4691F7262921}" name="Column4542"/>
    <tableColumn id="4543" xr3:uid="{FEF938AD-F678-4333-AD10-DFEE9CDC2F83}" name="Column4543"/>
    <tableColumn id="4544" xr3:uid="{32A8EECA-84E6-4416-A66C-F50FCAF2B04E}" name="Column4544"/>
    <tableColumn id="4545" xr3:uid="{3CEBF7A1-17E2-4235-9A00-6628E2805488}" name="Column4545"/>
    <tableColumn id="4546" xr3:uid="{D90D4C15-2736-4836-81D1-B616643F288D}" name="Column4546"/>
    <tableColumn id="4547" xr3:uid="{5B6CA4D4-6603-43FE-94EA-3980F8C8DA23}" name="Column4547"/>
    <tableColumn id="4548" xr3:uid="{59EC4276-11DD-4898-836A-B8DBFF33ACAE}" name="Column4548"/>
    <tableColumn id="4549" xr3:uid="{3309C613-37A9-443D-AF22-94C325C21A5C}" name="Column4549"/>
    <tableColumn id="4550" xr3:uid="{D4A86CE4-BEDF-4402-8496-576DF5C73283}" name="Column4550"/>
    <tableColumn id="4551" xr3:uid="{66575B0C-17FA-477C-B838-20B416643500}" name="Column4551"/>
    <tableColumn id="4552" xr3:uid="{50EB8AE7-CF09-4FBA-B80E-2C2921B547BF}" name="Column4552"/>
    <tableColumn id="4553" xr3:uid="{E76E78FA-97E1-4760-8545-4CEC9396DD5C}" name="Column4553"/>
    <tableColumn id="4554" xr3:uid="{31C8D112-BF3C-4859-81CB-C78B053A9D3E}" name="Column4554"/>
    <tableColumn id="4555" xr3:uid="{30F2DD51-0715-42E7-9934-3AA2EC87FC58}" name="Column4555"/>
    <tableColumn id="4556" xr3:uid="{ED004E4F-AC8B-415F-AFF7-4DDF095B2655}" name="Column4556"/>
    <tableColumn id="4557" xr3:uid="{A9477481-C502-42E0-AA7D-0832D99B3E7D}" name="Column4557"/>
    <tableColumn id="4558" xr3:uid="{68D88C01-CC02-43AA-A44B-530E1B162E95}" name="Column4558"/>
    <tableColumn id="4559" xr3:uid="{285009FA-6A7D-4B61-9E6C-6816819A1419}" name="Column4559"/>
    <tableColumn id="4560" xr3:uid="{C53E5565-CEFB-4265-891A-0FCDD2148AF8}" name="Column4560"/>
    <tableColumn id="4561" xr3:uid="{1B349915-310D-4027-AED0-FACAD2B7847D}" name="Column4561"/>
    <tableColumn id="4562" xr3:uid="{0A5B588A-D585-4CEC-87A3-909A51191864}" name="Column4562"/>
    <tableColumn id="4563" xr3:uid="{37783275-2750-4389-8AE4-85000193F1D0}" name="Column4563"/>
    <tableColumn id="4564" xr3:uid="{1CC08183-E2D5-42DE-9ACB-E1B7BECCCDB0}" name="Column4564"/>
    <tableColumn id="4565" xr3:uid="{ABFCDF1B-A3C6-4D2A-8521-75E93BB8CC48}" name="Column4565"/>
    <tableColumn id="4566" xr3:uid="{A33F8EA6-BC28-4CDA-A8BD-6B510D360FE8}" name="Column4566"/>
    <tableColumn id="4567" xr3:uid="{080F4793-AA7B-431C-8727-B80C26EFC0B6}" name="Column4567"/>
    <tableColumn id="4568" xr3:uid="{306FB58B-169E-42F0-84E9-A4606C427E2D}" name="Column4568"/>
    <tableColumn id="4569" xr3:uid="{F400F72B-0D5B-4817-ACAA-E20CCAF953C2}" name="Column4569"/>
    <tableColumn id="4570" xr3:uid="{ADDC29BB-34A4-4FBB-A196-ED228186E9BC}" name="Column4570"/>
    <tableColumn id="4571" xr3:uid="{8A81B646-4730-4DE3-8976-9DE2A6E1ED5E}" name="Column4571"/>
    <tableColumn id="4572" xr3:uid="{8D2B97DC-5CC3-4F64-A552-5D9C27F5AA1E}" name="Column4572"/>
    <tableColumn id="4573" xr3:uid="{2DC6B929-EDDA-446F-8F64-51EC0B385363}" name="Column4573"/>
    <tableColumn id="4574" xr3:uid="{3203D018-73EB-44E7-B6B1-B20E4A8B67B3}" name="Column4574"/>
    <tableColumn id="4575" xr3:uid="{9C2A3984-0E42-484C-99C8-478576DAB9A1}" name="Column4575"/>
    <tableColumn id="4576" xr3:uid="{84C7A6B8-A0B5-40EA-9F7F-1C857B751C94}" name="Column4576"/>
    <tableColumn id="4577" xr3:uid="{D56DD9CE-7071-44BB-B753-B1925B8C2242}" name="Column4577"/>
    <tableColumn id="4578" xr3:uid="{3821530A-67EB-4CB2-BA52-3CB49646B329}" name="Column4578"/>
    <tableColumn id="4579" xr3:uid="{77696CCC-9616-406E-8E08-A2D860F7F7B2}" name="Column4579"/>
    <tableColumn id="4580" xr3:uid="{19A6CC00-163C-4CB4-B0D8-95F99207CEF3}" name="Column4580"/>
    <tableColumn id="4581" xr3:uid="{D1F41A53-0BA2-4DFA-BE4A-756A7E9C3083}" name="Column4581"/>
    <tableColumn id="4582" xr3:uid="{F7B087A9-A247-4D44-915C-96F74B8932C4}" name="Column4582"/>
    <tableColumn id="4583" xr3:uid="{F7F220E3-64F6-4316-864A-99FCA99E2AC1}" name="Column4583"/>
    <tableColumn id="4584" xr3:uid="{18B55F01-5E12-46DD-839F-98750CF11886}" name="Column4584"/>
    <tableColumn id="4585" xr3:uid="{643E766E-3047-43E9-B086-4E912C1C9731}" name="Column4585"/>
    <tableColumn id="4586" xr3:uid="{29809F0C-66E1-43C3-B37C-F48C0944DFBC}" name="Column4586"/>
    <tableColumn id="4587" xr3:uid="{88FDA182-DB41-4D10-AB82-3863266ECB38}" name="Column4587"/>
    <tableColumn id="4588" xr3:uid="{5AE004EE-343D-4957-AD80-4B0A13A03B46}" name="Column4588"/>
    <tableColumn id="4589" xr3:uid="{41CB116D-B329-46C3-B8D6-344F10E9457E}" name="Column4589"/>
    <tableColumn id="4590" xr3:uid="{350809FF-5421-427E-AE8A-2A30784D14E5}" name="Column4590"/>
    <tableColumn id="4591" xr3:uid="{AF74712A-2552-41E7-AD78-6957192CC326}" name="Column4591"/>
    <tableColumn id="4592" xr3:uid="{DA6907F5-0A88-41CE-9820-980B041845CE}" name="Column4592"/>
    <tableColumn id="4593" xr3:uid="{B916D6F9-84E7-49D2-993B-D6A42EE158EF}" name="Column4593"/>
    <tableColumn id="4594" xr3:uid="{8BB80CD8-2A3D-4ADF-81EA-3ABE4004AD27}" name="Column4594"/>
    <tableColumn id="4595" xr3:uid="{4567DC6A-EA2E-4B75-959E-58A446D0BB0F}" name="Column4595"/>
    <tableColumn id="4596" xr3:uid="{3C8D08A8-7EB4-4C56-81E8-C15D6B80376F}" name="Column4596"/>
    <tableColumn id="4597" xr3:uid="{B6EA7450-54B5-474F-9A7F-B871ABC25EEA}" name="Column4597"/>
    <tableColumn id="4598" xr3:uid="{CAE9B008-6CAB-4029-B508-F4D680ADB082}" name="Column4598"/>
    <tableColumn id="4599" xr3:uid="{D178D9C7-DC47-4857-8CE5-133A4846553D}" name="Column4599"/>
    <tableColumn id="4600" xr3:uid="{608460BE-7D76-4775-AEB2-6BC43B6A4DE3}" name="Column4600"/>
    <tableColumn id="4601" xr3:uid="{38F02557-3938-45E0-8FEC-52194EFD3599}" name="Column4601"/>
    <tableColumn id="4602" xr3:uid="{EFA15F74-3C84-4FDD-9423-BD31EE0DCE7B}" name="Column4602"/>
    <tableColumn id="4603" xr3:uid="{1B7651E3-72E5-475F-8F6B-606F5CB0B9FB}" name="Column4603"/>
    <tableColumn id="4604" xr3:uid="{A9B95B7E-0B79-4649-928F-F29C87EA2571}" name="Column4604"/>
    <tableColumn id="4605" xr3:uid="{5AE0A788-8B7F-43F2-B0E5-DAEFC6643E53}" name="Column4605"/>
    <tableColumn id="4606" xr3:uid="{09ACAC81-A6CF-4EE6-8013-173FF5CB8A3B}" name="Column4606"/>
    <tableColumn id="4607" xr3:uid="{320CF641-45B5-454F-86FE-D9186EADBA13}" name="Column4607"/>
    <tableColumn id="4608" xr3:uid="{42CFB711-1893-412B-85C7-790459F0B2CC}" name="Column4608"/>
    <tableColumn id="4609" xr3:uid="{9A387BAF-94D2-4B8C-B8B2-CDFA3E4E2EA4}" name="Column4609"/>
    <tableColumn id="4610" xr3:uid="{9A26BB78-26FF-43BD-AE17-5E4CFB626CF8}" name="Column4610"/>
    <tableColumn id="4611" xr3:uid="{4E1131ED-C3DD-4152-8621-59A1E5E46B02}" name="Column4611"/>
    <tableColumn id="4612" xr3:uid="{C77C292C-6EB3-42B0-ACD5-F0A518162C61}" name="Column4612"/>
    <tableColumn id="4613" xr3:uid="{28A891D0-69B4-420A-8CA1-D8592EA700BA}" name="Column4613"/>
    <tableColumn id="4614" xr3:uid="{8D84E0C4-049C-485E-AF46-B59E2A5DF441}" name="Column4614"/>
    <tableColumn id="4615" xr3:uid="{55B211A7-5292-45B9-9A0C-DE38776440ED}" name="Column4615"/>
    <tableColumn id="4616" xr3:uid="{593556CE-67C4-4B65-89C2-70479A419094}" name="Column4616"/>
    <tableColumn id="4617" xr3:uid="{FAD0746A-878E-422F-BF7B-A937C34B1068}" name="Column4617"/>
    <tableColumn id="4618" xr3:uid="{8E4FDA80-A4AC-4076-A8B1-55237C53AF15}" name="Column4618"/>
    <tableColumn id="4619" xr3:uid="{ED4145C0-9D48-49F1-8DD8-A96795D714A7}" name="Column4619"/>
    <tableColumn id="4620" xr3:uid="{A94E104F-DB48-4437-B85D-E45FC48E175E}" name="Column4620"/>
    <tableColumn id="4621" xr3:uid="{46A8C939-98CA-4299-9F3A-88EC25C0C154}" name="Column4621"/>
    <tableColumn id="4622" xr3:uid="{8DDD1B11-CC11-4D0F-A59D-E83F9B0E81B1}" name="Column4622"/>
    <tableColumn id="4623" xr3:uid="{489703B7-7001-41F6-90CF-1AC00572FAFA}" name="Column4623"/>
    <tableColumn id="4624" xr3:uid="{C1C8A574-A78E-4EED-B0C3-A5A42D5A55B3}" name="Column4624"/>
    <tableColumn id="4625" xr3:uid="{13717099-AA94-4C4E-9A55-405C5297DB06}" name="Column4625"/>
    <tableColumn id="4626" xr3:uid="{1AC9F1DB-FED7-4C1A-A844-F532AFC8A334}" name="Column4626"/>
    <tableColumn id="4627" xr3:uid="{CA0CC0EB-45AF-43AD-9A3B-6AF35F216A1D}" name="Column4627"/>
    <tableColumn id="4628" xr3:uid="{AC5AF4DB-E5BF-4223-BB31-8875409BB26C}" name="Column4628"/>
    <tableColumn id="4629" xr3:uid="{0EDC1A39-38E1-4230-B00F-E1DBDCF00227}" name="Column4629"/>
    <tableColumn id="4630" xr3:uid="{6CFC9A4B-B80E-4370-ABE1-FBEA4E65CF33}" name="Column4630"/>
    <tableColumn id="4631" xr3:uid="{FEC01866-AEB5-4B62-AA99-6BBDDF098435}" name="Column4631"/>
    <tableColumn id="4632" xr3:uid="{4B06F968-1E4B-4DBB-9523-47BFCD6E4EA4}" name="Column4632"/>
    <tableColumn id="4633" xr3:uid="{844FA77B-A581-4293-86B1-D44B37D4615A}" name="Column4633"/>
    <tableColumn id="4634" xr3:uid="{0FA6466A-A900-40B7-B350-2CCDBAEC3A5D}" name="Column4634"/>
    <tableColumn id="4635" xr3:uid="{8E765D49-6F65-46AA-8A7E-C55659EFAFE2}" name="Column4635"/>
    <tableColumn id="4636" xr3:uid="{EABFFE7B-1DED-4D9D-B2E2-C1B216C4B662}" name="Column4636"/>
    <tableColumn id="4637" xr3:uid="{8CF38EB6-FF22-4E25-A5DE-6C12C0584E38}" name="Column4637"/>
    <tableColumn id="4638" xr3:uid="{95A4CE39-A440-4649-8D64-FDBE914A0288}" name="Column4638"/>
    <tableColumn id="4639" xr3:uid="{E2A8CAAC-DDA2-453C-9ECA-7651D2815EA6}" name="Column4639"/>
    <tableColumn id="4640" xr3:uid="{448BEF14-80FD-4F31-8F74-2AD2033F00AF}" name="Column4640"/>
    <tableColumn id="4641" xr3:uid="{0F4EC074-7CC8-44A2-A7FA-725969293D2C}" name="Column4641"/>
    <tableColumn id="4642" xr3:uid="{38482837-B3EC-4596-9F45-1FAA53DE4718}" name="Column4642"/>
    <tableColumn id="4643" xr3:uid="{AE9990A7-54C5-41D5-A798-DC53AC77E824}" name="Column4643"/>
    <tableColumn id="4644" xr3:uid="{7331999C-46ED-4190-9C74-F51C1FB6385A}" name="Column4644"/>
    <tableColumn id="4645" xr3:uid="{5ECCF4FE-1AF1-4EE4-AD7E-5A708332F0DC}" name="Column4645"/>
    <tableColumn id="4646" xr3:uid="{D4726E74-1F04-402B-BEF0-582270C067A9}" name="Column4646"/>
    <tableColumn id="4647" xr3:uid="{CE61D695-648B-44FD-8544-0602212EFBCA}" name="Column4647"/>
    <tableColumn id="4648" xr3:uid="{BE787404-78B3-472E-967F-8C3C7F1C236E}" name="Column4648"/>
    <tableColumn id="4649" xr3:uid="{68EF753E-D85D-4DD6-AD4E-F4B437DDBFEB}" name="Column4649"/>
    <tableColumn id="4650" xr3:uid="{345167AA-4E58-45F1-AB32-8CF9D31F2E45}" name="Column4650"/>
    <tableColumn id="4651" xr3:uid="{8F24A8AC-A2BF-421A-85BB-4B8F0742E656}" name="Column4651"/>
    <tableColumn id="4652" xr3:uid="{A06D293C-7AB6-4165-9CA0-38E3029D6493}" name="Column4652"/>
    <tableColumn id="4653" xr3:uid="{83331CCE-B1FB-42C7-A769-5522B83A9B48}" name="Column4653"/>
    <tableColumn id="4654" xr3:uid="{D970BBA9-03BA-4080-8D07-C98AE1A90075}" name="Column4654"/>
    <tableColumn id="4655" xr3:uid="{9AAD9F55-180D-4527-BCAE-DD7C05A1A10C}" name="Column4655"/>
    <tableColumn id="4656" xr3:uid="{D31E89D2-CE6E-49F3-93C9-A01A5E6EFAFB}" name="Column4656"/>
    <tableColumn id="4657" xr3:uid="{C84D8C16-F155-42B6-97FB-99D70C4DED66}" name="Column4657"/>
    <tableColumn id="4658" xr3:uid="{05FBD2CD-DFB4-49E6-8FED-7BB95B5479A4}" name="Column4658"/>
    <tableColumn id="4659" xr3:uid="{80330A1A-7AA1-4690-BA64-5ADFFE50CBC4}" name="Column4659"/>
    <tableColumn id="4660" xr3:uid="{1E92D7F6-0FEE-4245-B835-00A9811E6199}" name="Column4660"/>
    <tableColumn id="4661" xr3:uid="{DE6442E9-CBC0-4FB6-978D-8B8EFAE2D85B}" name="Column4661"/>
    <tableColumn id="4662" xr3:uid="{88575EBC-EB3E-490C-B5A1-77C1EEF531CA}" name="Column4662"/>
    <tableColumn id="4663" xr3:uid="{401D9D10-1840-4734-94BB-E08A620E4385}" name="Column4663"/>
    <tableColumn id="4664" xr3:uid="{93634185-A3DB-4F76-8212-9DBE2A629DE8}" name="Column4664"/>
    <tableColumn id="4665" xr3:uid="{9B169215-8D98-40EC-966C-FF6D4E2AA4C8}" name="Column4665"/>
    <tableColumn id="4666" xr3:uid="{0157D41F-2470-48F7-9BD7-07BDB26B6A70}" name="Column4666"/>
    <tableColumn id="4667" xr3:uid="{14085AF0-0F21-425C-A960-DC5BF9AB83D8}" name="Column4667"/>
    <tableColumn id="4668" xr3:uid="{662F6DE2-AE3A-485C-B661-0D658F43F536}" name="Column4668"/>
    <tableColumn id="4669" xr3:uid="{2E232D32-49E3-4B15-962A-C606FD7AE51A}" name="Column4669"/>
    <tableColumn id="4670" xr3:uid="{1002B0AC-0B76-448A-8A97-B48EEFC10DD8}" name="Column4670"/>
    <tableColumn id="4671" xr3:uid="{5514481B-840E-4CED-9B8B-4BCBC11713F2}" name="Column4671"/>
    <tableColumn id="4672" xr3:uid="{BBC5D6A0-69AB-4DEC-8616-109AAD24E2D3}" name="Column4672"/>
    <tableColumn id="4673" xr3:uid="{39ACBEFD-6A9C-4895-948F-C92EEDB7C232}" name="Column4673"/>
    <tableColumn id="4674" xr3:uid="{52C02F18-8C2E-4F51-8008-CAE7DF300C63}" name="Column4674"/>
    <tableColumn id="4675" xr3:uid="{ABF03275-FD25-40A6-ABDC-5EDD4F961B8A}" name="Column4675"/>
    <tableColumn id="4676" xr3:uid="{0D93E2CB-04D7-4E9F-ABFB-75E876F8C12D}" name="Column4676"/>
    <tableColumn id="4677" xr3:uid="{91F2622B-7FF7-4F03-8DB3-70B28B735A99}" name="Column4677"/>
    <tableColumn id="4678" xr3:uid="{A2D695A2-CA99-426A-8E05-961BB4426B71}" name="Column4678"/>
    <tableColumn id="4679" xr3:uid="{B0F6D13C-47AF-4500-BC16-4B020B3A02EC}" name="Column4679"/>
    <tableColumn id="4680" xr3:uid="{F37DB710-6E1F-4BE1-9452-D8E3E130D7ED}" name="Column4680"/>
    <tableColumn id="4681" xr3:uid="{DF38C776-605D-4B0B-9C5A-2DC758241706}" name="Column4681"/>
    <tableColumn id="4682" xr3:uid="{FEECB6F4-52B3-4D87-A7E2-C62CDA941BF9}" name="Column4682"/>
    <tableColumn id="4683" xr3:uid="{4C2A2821-DBFC-460C-83B7-82D1B7066866}" name="Column4683"/>
    <tableColumn id="4684" xr3:uid="{F49A5F3B-A893-48FF-A22B-B430BFD75ED1}" name="Column4684"/>
    <tableColumn id="4685" xr3:uid="{4DC21DC7-BDFE-4673-AB7A-62B6FDA1E62B}" name="Column4685"/>
    <tableColumn id="4686" xr3:uid="{6290F8AC-3DF8-49A0-B91B-30F47A1B2541}" name="Column4686"/>
    <tableColumn id="4687" xr3:uid="{A0E5945B-99DE-4D35-BA20-3955234AF373}" name="Column4687"/>
    <tableColumn id="4688" xr3:uid="{BB593309-CCA1-43B4-9AF9-A1062ED44E37}" name="Column4688"/>
    <tableColumn id="4689" xr3:uid="{CC489802-53A0-4B80-B00A-A733B4733319}" name="Column4689"/>
    <tableColumn id="4690" xr3:uid="{661C0C22-8C2C-4C26-BF67-0EBE460E0854}" name="Column4690"/>
    <tableColumn id="4691" xr3:uid="{469C0221-A215-4503-850D-52A91B9FCCDA}" name="Column4691"/>
    <tableColumn id="4692" xr3:uid="{A60BABA5-7D60-4C03-83C4-E6FC5123A2B1}" name="Column4692"/>
    <tableColumn id="4693" xr3:uid="{AAACC44E-AFAD-4975-8FB6-7DA1778E8A7C}" name="Column4693"/>
    <tableColumn id="4694" xr3:uid="{0CE58446-6A95-4E8E-BA28-CEBC1E34E19B}" name="Column4694"/>
    <tableColumn id="4695" xr3:uid="{761EE72B-F12C-4936-98EC-200CC5F2FB4F}" name="Column4695"/>
    <tableColumn id="4696" xr3:uid="{4562EB89-E5BC-4991-9F22-8FF3EB99E278}" name="Column4696"/>
    <tableColumn id="4697" xr3:uid="{3C04576E-EFB9-4017-9286-A0046830F4C2}" name="Column4697"/>
    <tableColumn id="4698" xr3:uid="{01B53A62-0384-44CA-85C8-9B137F1B664F}" name="Column4698"/>
    <tableColumn id="4699" xr3:uid="{254CA9A0-3E0C-4C00-9899-E0EF930DE105}" name="Column4699"/>
    <tableColumn id="4700" xr3:uid="{99B2985B-51D7-4B72-8FB2-675FDB8E9D65}" name="Column4700"/>
    <tableColumn id="4701" xr3:uid="{9F33FCE9-7F95-4ED9-B0A5-D7607A206BFF}" name="Column4701"/>
    <tableColumn id="4702" xr3:uid="{FA8F2B18-2AAF-4073-A251-A50036188F00}" name="Column4702"/>
    <tableColumn id="4703" xr3:uid="{41607DD2-5500-47AF-A0C6-5FCFDA34205D}" name="Column4703"/>
    <tableColumn id="4704" xr3:uid="{3872FFD9-CC73-4266-9686-FE3C72D3D336}" name="Column4704"/>
    <tableColumn id="4705" xr3:uid="{7C9D8700-F98D-4399-82B6-32B212BB0170}" name="Column4705"/>
    <tableColumn id="4706" xr3:uid="{4759B074-FA70-4498-A9E1-029493A3618C}" name="Column4706"/>
    <tableColumn id="4707" xr3:uid="{924FCA0E-6DDB-4CD2-80E5-F9DB32B64810}" name="Column4707"/>
    <tableColumn id="4708" xr3:uid="{A274D43D-F225-43EF-92F3-726494CFA262}" name="Column4708"/>
    <tableColumn id="4709" xr3:uid="{13DDCB32-65BA-4C2F-8B47-5EF4852B321D}" name="Column4709"/>
    <tableColumn id="4710" xr3:uid="{3193D6DF-EEC1-4FEE-893F-8284E189898D}" name="Column4710"/>
    <tableColumn id="4711" xr3:uid="{FA87E1F9-3AE4-4BC4-958F-E80EAD8EAA47}" name="Column4711"/>
    <tableColumn id="4712" xr3:uid="{EB148072-EBA1-45A6-9CF0-633A4AEE0088}" name="Column4712"/>
    <tableColumn id="4713" xr3:uid="{87830A11-54A3-40A2-A8F5-6A7E5519555F}" name="Column4713"/>
    <tableColumn id="4714" xr3:uid="{E18888CB-1473-433B-99A8-835FD584F23A}" name="Column4714"/>
    <tableColumn id="4715" xr3:uid="{047BDBF9-6410-4D61-AED6-75103FFFEF9A}" name="Column4715"/>
    <tableColumn id="4716" xr3:uid="{8E38D5FC-6043-4FF4-8F02-A9CD78738B62}" name="Column4716"/>
    <tableColumn id="4717" xr3:uid="{AB569B0D-A9DD-4ECE-93D4-0421ADCC6054}" name="Column4717"/>
    <tableColumn id="4718" xr3:uid="{C05AAE9A-E043-448C-91D6-2CB43D7E3305}" name="Column4718"/>
    <tableColumn id="4719" xr3:uid="{41553AAF-956D-4B1F-9E5E-44487BD23101}" name="Column4719"/>
    <tableColumn id="4720" xr3:uid="{FA4382A9-E467-4D34-B612-F01DE9A4E3AC}" name="Column4720"/>
    <tableColumn id="4721" xr3:uid="{4FBEE318-BF3E-4D98-BEFB-7A3C5C00F1D9}" name="Column4721"/>
    <tableColumn id="4722" xr3:uid="{F761E122-1B70-46D1-8DB7-71A4F66D526C}" name="Column4722"/>
    <tableColumn id="4723" xr3:uid="{50E31841-D867-48A3-BD80-5F224C3557A7}" name="Column4723"/>
    <tableColumn id="4724" xr3:uid="{CF591623-EFBC-4366-B6CC-1C92184EFBF9}" name="Column4724"/>
    <tableColumn id="4725" xr3:uid="{E80352D1-454C-4244-B950-D0F3CF0B2AC5}" name="Column4725"/>
    <tableColumn id="4726" xr3:uid="{80CD9829-01D7-414C-A85B-B56D3FC78DA2}" name="Column4726"/>
    <tableColumn id="4727" xr3:uid="{0E8BD821-C000-407E-AC16-909948F17879}" name="Column4727"/>
    <tableColumn id="4728" xr3:uid="{791F9438-9FAA-4CE3-9752-AE7FB0BC5084}" name="Column4728"/>
    <tableColumn id="4729" xr3:uid="{67418671-6655-4CFF-B256-1449A622A0C8}" name="Column4729"/>
    <tableColumn id="4730" xr3:uid="{6A6F0C4F-546E-40DF-A850-3BA9634A2595}" name="Column4730"/>
    <tableColumn id="4731" xr3:uid="{7966A500-EF36-431B-8628-4C5925FAED54}" name="Column4731"/>
    <tableColumn id="4732" xr3:uid="{A998060E-6EC9-4E72-864F-81CB3C31C7C5}" name="Column4732"/>
    <tableColumn id="4733" xr3:uid="{4A091D35-EB9F-44CE-BE04-9524554AC153}" name="Column4733"/>
    <tableColumn id="4734" xr3:uid="{648637E0-5343-4660-8291-69297ACDD2BD}" name="Column4734"/>
    <tableColumn id="4735" xr3:uid="{D5C0DCDC-2404-4714-B93E-963CA47672C4}" name="Column4735"/>
    <tableColumn id="4736" xr3:uid="{740E9271-1E62-4F63-A8A3-355F1E372DE9}" name="Column4736"/>
    <tableColumn id="4737" xr3:uid="{C0916E43-CF6B-46C7-B957-0B37967F7BB0}" name="Column4737"/>
    <tableColumn id="4738" xr3:uid="{7F9E1740-25D0-4BAF-884B-7845C7FAE029}" name="Column4738"/>
    <tableColumn id="4739" xr3:uid="{1422A412-4476-423B-8807-EB2B84764001}" name="Column4739"/>
    <tableColumn id="4740" xr3:uid="{BA646E0D-4128-4EEC-9646-D47995756C83}" name="Column4740"/>
    <tableColumn id="4741" xr3:uid="{17063041-FEFD-41A1-B4DB-15A2E67AF043}" name="Column4741"/>
    <tableColumn id="4742" xr3:uid="{F7A68E55-B829-45F1-BE78-788B8FA1B4F9}" name="Column4742"/>
    <tableColumn id="4743" xr3:uid="{79460034-A0C4-4278-8D0B-CA795C172B76}" name="Column4743"/>
    <tableColumn id="4744" xr3:uid="{2B70AAA7-D9F5-4EA7-A60E-36AD9E755F7B}" name="Column4744"/>
    <tableColumn id="4745" xr3:uid="{1D91F32E-5043-45A8-84E3-0B882C22A100}" name="Column4745"/>
    <tableColumn id="4746" xr3:uid="{C1FCD29B-C83C-4432-BDD9-0D7740B41E70}" name="Column4746"/>
    <tableColumn id="4747" xr3:uid="{11CE6188-FC67-493C-99AB-281C4668490B}" name="Column4747"/>
    <tableColumn id="4748" xr3:uid="{F501F906-D73C-4FC2-A163-A74499C22309}" name="Column4748"/>
    <tableColumn id="4749" xr3:uid="{8631A926-32B2-4158-8C70-14ACBB26527A}" name="Column4749"/>
    <tableColumn id="4750" xr3:uid="{1B987EDD-FF0E-414D-A957-D8649E2281CA}" name="Column4750"/>
    <tableColumn id="4751" xr3:uid="{EDB51F7A-33B2-48EA-B099-C8C6099CDA78}" name="Column4751"/>
    <tableColumn id="4752" xr3:uid="{1F69980E-DA63-4B4E-9CC1-5542364EAFB6}" name="Column4752"/>
    <tableColumn id="4753" xr3:uid="{35CC1AA0-8137-46A0-A1CC-C209EF7EFECB}" name="Column4753"/>
    <tableColumn id="4754" xr3:uid="{4C9F7DF1-8112-49E3-967C-2D1E1CBC6F34}" name="Column4754"/>
    <tableColumn id="4755" xr3:uid="{9D0F0BAC-D220-4D7A-9150-3E802641AD31}" name="Column4755"/>
    <tableColumn id="4756" xr3:uid="{F35540C7-A5CD-4916-81CF-9A272BB831E5}" name="Column4756"/>
    <tableColumn id="4757" xr3:uid="{59BCC329-FBF1-4231-956D-3894CC33710C}" name="Column4757"/>
    <tableColumn id="4758" xr3:uid="{65B51046-0F78-4A4B-B2CD-8CD0D16C9704}" name="Column4758"/>
    <tableColumn id="4759" xr3:uid="{D5CB7DBF-1B90-4D0E-AE89-8D8B320C48A8}" name="Column4759"/>
    <tableColumn id="4760" xr3:uid="{B3C58067-B153-4A89-AB42-64A00AB31A23}" name="Column4760"/>
    <tableColumn id="4761" xr3:uid="{A0D75DA4-26AC-4FB0-8F89-10AB57C413B0}" name="Column4761"/>
    <tableColumn id="4762" xr3:uid="{F85E8002-7E25-43C9-B3E3-DCB235076053}" name="Column4762"/>
    <tableColumn id="4763" xr3:uid="{2A2F17F8-E055-47E3-A669-24B2C414D2B7}" name="Column4763"/>
    <tableColumn id="4764" xr3:uid="{7D4AFD68-D2A8-4EF2-BEC4-18A86E9AF793}" name="Column4764"/>
    <tableColumn id="4765" xr3:uid="{16449E07-ABB4-4F3E-AD7C-83CBEA7B6F6F}" name="Column4765"/>
    <tableColumn id="4766" xr3:uid="{B285043C-2742-43DF-B52C-A529B0078E1E}" name="Column4766"/>
    <tableColumn id="4767" xr3:uid="{61A9F63A-965C-4B00-9F79-F58B0D4C2E19}" name="Column4767"/>
    <tableColumn id="4768" xr3:uid="{DD0ABE34-6BA0-46ED-8313-79532A6E0ACF}" name="Column4768"/>
    <tableColumn id="4769" xr3:uid="{29245A3C-E60D-4B78-9DDB-58525F7B41DF}" name="Column4769"/>
    <tableColumn id="4770" xr3:uid="{02793FC2-1C50-40EF-89A7-18DD4BB40ADB}" name="Column4770"/>
    <tableColumn id="4771" xr3:uid="{5E3822CA-FA2A-4AF6-AF8C-4406D55DF489}" name="Column4771"/>
    <tableColumn id="4772" xr3:uid="{DA14FD4F-8333-47F8-9CFB-6DC69C5A54C9}" name="Column4772"/>
    <tableColumn id="4773" xr3:uid="{C35B66FB-63F6-40D0-9FD9-D9D199898080}" name="Column4773"/>
    <tableColumn id="4774" xr3:uid="{2E1769DB-AEB0-40DC-90F6-E48149ABD76D}" name="Column4774"/>
    <tableColumn id="4775" xr3:uid="{0007E802-20C4-4232-9C3A-9B3C5A61E8FF}" name="Column4775"/>
    <tableColumn id="4776" xr3:uid="{31EEF5DE-D1BF-4CF8-B295-86AC9FCF9F48}" name="Column4776"/>
    <tableColumn id="4777" xr3:uid="{BA336AD3-F633-4CDE-A7E9-46F5F8AD7458}" name="Column4777"/>
    <tableColumn id="4778" xr3:uid="{61DFBC6F-3AE1-4606-995E-4D599C6B55F0}" name="Column4778"/>
    <tableColumn id="4779" xr3:uid="{979581FB-343D-45AA-8D8D-617CA29C29D3}" name="Column4779"/>
    <tableColumn id="4780" xr3:uid="{DD306D0D-4D89-4C9B-AC20-55EAF528D10F}" name="Column4780"/>
    <tableColumn id="4781" xr3:uid="{5FFEAB6D-6545-4385-8FB4-93D4F8B2BCC1}" name="Column4781"/>
    <tableColumn id="4782" xr3:uid="{D0B15B7B-5366-4C50-A0DA-C3ADBF782FFD}" name="Column4782"/>
    <tableColumn id="4783" xr3:uid="{92044D23-E6FF-405B-BC4E-35B3755B5859}" name="Column4783"/>
    <tableColumn id="4784" xr3:uid="{AA2B9888-35FB-487E-B0C3-4AF0D3281FE3}" name="Column4784"/>
    <tableColumn id="4785" xr3:uid="{C6C2AC83-39E5-475E-A981-AC373A392E03}" name="Column4785"/>
    <tableColumn id="4786" xr3:uid="{AE19ACF2-3A53-48F4-B2B1-DEA84DE26EDA}" name="Column4786"/>
    <tableColumn id="4787" xr3:uid="{983260AE-F9EC-40EC-B499-CA42CE56B8FE}" name="Column4787"/>
    <tableColumn id="4788" xr3:uid="{C65AD95F-711E-4759-986D-176659FBBBC1}" name="Column4788"/>
    <tableColumn id="4789" xr3:uid="{C949676B-45DE-49EE-83E9-223B10B63958}" name="Column4789"/>
    <tableColumn id="4790" xr3:uid="{3F1B0CCA-D8FD-4FF6-812E-0FB2F5F1AC62}" name="Column4790"/>
    <tableColumn id="4791" xr3:uid="{0B1D11B7-9C7B-4EFD-8115-872B1C5E8E7C}" name="Column4791"/>
    <tableColumn id="4792" xr3:uid="{0EC9CB55-830E-43AF-AEDE-7ABDE31F9859}" name="Column4792"/>
    <tableColumn id="4793" xr3:uid="{644733C1-8B64-418C-A254-A986EC2BB700}" name="Column4793"/>
    <tableColumn id="4794" xr3:uid="{EADBBF51-18C5-48B6-9DDE-9155692E16A2}" name="Column4794"/>
    <tableColumn id="4795" xr3:uid="{534AE233-023F-4049-8C43-73338EDB33B7}" name="Column4795"/>
    <tableColumn id="4796" xr3:uid="{782FB4FE-3A36-42A4-BEC3-D2E14516F53A}" name="Column4796"/>
    <tableColumn id="4797" xr3:uid="{79892136-4951-4EB7-9BE9-455DB6C88675}" name="Column4797"/>
    <tableColumn id="4798" xr3:uid="{3F4A0D23-9D8D-495E-AF78-EC0298B08B0C}" name="Column4798"/>
    <tableColumn id="4799" xr3:uid="{6C9DB1DB-8F55-4E56-A4B5-9710479A3A1F}" name="Column4799"/>
    <tableColumn id="4800" xr3:uid="{DB6FE6A2-0E6A-4DBD-A2EF-4E9DF92B82ED}" name="Column4800"/>
    <tableColumn id="4801" xr3:uid="{C884FE27-AED5-47FC-8F93-ECEBCFA3CA37}" name="Column4801"/>
    <tableColumn id="4802" xr3:uid="{EF8B602F-857D-4D14-BE04-A0C3894E2421}" name="Column4802"/>
    <tableColumn id="4803" xr3:uid="{2DACAEB7-496A-4E56-9C38-BA735E5B4A0E}" name="Column4803"/>
    <tableColumn id="4804" xr3:uid="{DC3E47E2-EE3D-424A-B38C-E806A553F03A}" name="Column4804"/>
    <tableColumn id="4805" xr3:uid="{3301F4F8-B5FD-49BF-8EE1-56680AE12D7D}" name="Column4805"/>
    <tableColumn id="4806" xr3:uid="{8F07A4C9-CBBE-4C61-80AA-6B0539E14E89}" name="Column4806"/>
    <tableColumn id="4807" xr3:uid="{FE62EBF6-1D8E-4483-9362-F985F22B039D}" name="Column4807"/>
    <tableColumn id="4808" xr3:uid="{7CA1F8F7-39C2-4A82-BB5F-09631FDD8590}" name="Column4808"/>
    <tableColumn id="4809" xr3:uid="{A46F0BB7-BD51-44E1-AA48-8B6C0842A6C8}" name="Column4809"/>
    <tableColumn id="4810" xr3:uid="{A427119D-C102-49D3-8109-A9505C4A5215}" name="Column4810"/>
    <tableColumn id="4811" xr3:uid="{A8CE9B76-30F5-4C9E-A7C4-C029FD42F005}" name="Column4811"/>
    <tableColumn id="4812" xr3:uid="{972BEDDC-9D45-4347-B41A-09DF0DAAD7F9}" name="Column4812"/>
    <tableColumn id="4813" xr3:uid="{32ADBE62-8999-4395-82F0-E861D9158A1E}" name="Column4813"/>
    <tableColumn id="4814" xr3:uid="{CCAB182D-BD70-48CD-B0BB-06465D53B05A}" name="Column4814"/>
    <tableColumn id="4815" xr3:uid="{B9E4EA2F-8D12-475F-9699-E690E2182D36}" name="Column4815"/>
    <tableColumn id="4816" xr3:uid="{6ECF13CC-3228-4EF1-8301-1323C4CCF6A9}" name="Column4816"/>
    <tableColumn id="4817" xr3:uid="{DA16CF93-7139-40CC-83C9-A2662941447C}" name="Column4817"/>
    <tableColumn id="4818" xr3:uid="{6543CBD5-ACB8-4995-86EB-58A447F00EAE}" name="Column4818"/>
    <tableColumn id="4819" xr3:uid="{55029995-75A6-478E-8E85-B9EEBE9D3004}" name="Column4819"/>
    <tableColumn id="4820" xr3:uid="{898DA989-607A-4E7D-BA60-0A0218CCA4DD}" name="Column4820"/>
    <tableColumn id="4821" xr3:uid="{41B3BEFD-CA6B-4086-8061-1575C7AB3148}" name="Column4821"/>
    <tableColumn id="4822" xr3:uid="{7807A9A5-05E7-434C-8C79-A05CE5D0DE65}" name="Column4822"/>
    <tableColumn id="4823" xr3:uid="{B3E7F741-C1DA-452B-9039-C60C54272250}" name="Column4823"/>
    <tableColumn id="4824" xr3:uid="{A1625695-16BB-4789-B0F5-3F7B19B66A85}" name="Column4824"/>
    <tableColumn id="4825" xr3:uid="{E16E5C07-CB2D-48CC-B48C-8DE3BD0AC8A5}" name="Column4825"/>
    <tableColumn id="4826" xr3:uid="{8836BD4D-C3F6-4CCD-84C9-AE8B1C5BF1E5}" name="Column4826"/>
    <tableColumn id="4827" xr3:uid="{BEE216E9-7362-46DB-A1E4-206117F5880F}" name="Column4827"/>
    <tableColumn id="4828" xr3:uid="{711A2529-E499-4A5D-8D74-E9289CE4C6AE}" name="Column4828"/>
    <tableColumn id="4829" xr3:uid="{034F475E-2FE2-4D23-B139-F66D78379F0C}" name="Column4829"/>
    <tableColumn id="4830" xr3:uid="{00978F1E-20D9-4E09-ABEB-C5D5C0174AA9}" name="Column4830"/>
    <tableColumn id="4831" xr3:uid="{8F0B5AA5-6224-4D9E-9D36-282D694D5C64}" name="Column4831"/>
    <tableColumn id="4832" xr3:uid="{93BBE317-6A10-4383-ADB1-57E387BAC750}" name="Column4832"/>
    <tableColumn id="4833" xr3:uid="{6A86B0BC-9A39-4388-8D34-206C4E393AFC}" name="Column4833"/>
    <tableColumn id="4834" xr3:uid="{D43D3B35-3F97-4A31-BBCF-73C86DA320DE}" name="Column4834"/>
    <tableColumn id="4835" xr3:uid="{5235722E-392E-4FBF-AEAC-C4FB26D0C600}" name="Column4835"/>
    <tableColumn id="4836" xr3:uid="{53460943-5EE9-40E3-B828-81B02F88B2A3}" name="Column4836"/>
    <tableColumn id="4837" xr3:uid="{37D56A2A-2B94-4013-A6CF-A00F8E16C068}" name="Column4837"/>
    <tableColumn id="4838" xr3:uid="{D694833F-9865-40B2-B351-0CFCD4F7BED6}" name="Column4838"/>
    <tableColumn id="4839" xr3:uid="{6D4525AF-5F99-4933-A43C-6816273EB08C}" name="Column4839"/>
    <tableColumn id="4840" xr3:uid="{B3513916-8833-45A2-85D0-749F831E8DC6}" name="Column4840"/>
    <tableColumn id="4841" xr3:uid="{2201EBDD-3102-499F-9EB1-255F91DC3B9A}" name="Column4841"/>
    <tableColumn id="4842" xr3:uid="{E9438ED1-6439-4D51-BEC4-64355CEA6B9B}" name="Column4842"/>
    <tableColumn id="4843" xr3:uid="{0646394C-3717-46F4-8E66-1F00A8F66D07}" name="Column4843"/>
    <tableColumn id="4844" xr3:uid="{5F0E72B4-55F4-49D3-9DCE-B837BAFB0DD1}" name="Column4844"/>
    <tableColumn id="4845" xr3:uid="{7F4A3C09-23F4-4AE7-BFF3-54177CD8C4EF}" name="Column4845"/>
    <tableColumn id="4846" xr3:uid="{0724B882-6529-413F-8794-6E39385EAC91}" name="Column4846"/>
    <tableColumn id="4847" xr3:uid="{AC25C23B-D95B-4214-BED1-7F1EF10402CA}" name="Column4847"/>
    <tableColumn id="4848" xr3:uid="{4FC6B514-BC36-499E-A8B9-A0E6C576FE78}" name="Column4848"/>
    <tableColumn id="4849" xr3:uid="{631F65CE-CF0E-4BD9-AA91-BF75CD9D71DB}" name="Column4849"/>
    <tableColumn id="4850" xr3:uid="{120B5B0F-C619-4FBD-A8F5-054E799BF7C4}" name="Column4850"/>
    <tableColumn id="4851" xr3:uid="{27247B73-B320-4387-BA2D-2FB5A3225C4E}" name="Column4851"/>
    <tableColumn id="4852" xr3:uid="{1475BA26-F9DE-438A-9272-83A1495C04E8}" name="Column4852"/>
    <tableColumn id="4853" xr3:uid="{F6E3BB31-23AC-483D-913A-AC3B25D51023}" name="Column4853"/>
    <tableColumn id="4854" xr3:uid="{DEA20675-6C08-4AC4-AEF3-6B1B40811996}" name="Column4854"/>
    <tableColumn id="4855" xr3:uid="{658D4452-F13D-414D-8CCE-50D9BC33460B}" name="Column4855"/>
    <tableColumn id="4856" xr3:uid="{16581A81-8183-4E69-A4DB-879C120E31EE}" name="Column4856"/>
    <tableColumn id="4857" xr3:uid="{77782AF0-752C-4178-8445-5A997D1D6B6D}" name="Column4857"/>
    <tableColumn id="4858" xr3:uid="{D6224038-A182-42B1-8D15-0F902A4F93BF}" name="Column4858"/>
    <tableColumn id="4859" xr3:uid="{05A173B2-D671-4816-9BDF-DBB7BDC0C8F2}" name="Column4859"/>
    <tableColumn id="4860" xr3:uid="{1FBFDB78-525D-41E3-9143-2DB0DDACC400}" name="Column4860"/>
    <tableColumn id="4861" xr3:uid="{20B868E0-51F0-4AC8-89BA-4956700552D9}" name="Column4861"/>
    <tableColumn id="4862" xr3:uid="{BD5932D2-B7D9-4392-95D4-B518B66DAD4D}" name="Column4862"/>
    <tableColumn id="4863" xr3:uid="{8D8F5F90-5716-4FA9-A702-C6743FABC8EA}" name="Column4863"/>
    <tableColumn id="4864" xr3:uid="{FFA0FA2C-AF5D-4AD3-934B-319260BBEFE1}" name="Column4864"/>
    <tableColumn id="4865" xr3:uid="{5E14A957-BCBE-4566-99D0-4772D09F2945}" name="Column4865"/>
    <tableColumn id="4866" xr3:uid="{C95ADF38-7376-4496-91A9-B45838125087}" name="Column4866"/>
    <tableColumn id="4867" xr3:uid="{0B6BEC53-43BF-48E0-BA82-7F12EE2C6526}" name="Column4867"/>
    <tableColumn id="4868" xr3:uid="{478234B8-B738-4221-98B5-466C068147B7}" name="Column4868"/>
    <tableColumn id="4869" xr3:uid="{9258414A-BF76-4BA1-AD08-9C329828D4CE}" name="Column4869"/>
    <tableColumn id="4870" xr3:uid="{EFAEADBC-45F7-4AD1-8CBB-23C94297B437}" name="Column4870"/>
    <tableColumn id="4871" xr3:uid="{8890A4AC-CCBE-46A7-A985-39534AF6A9A1}" name="Column4871"/>
    <tableColumn id="4872" xr3:uid="{9A0FC5DF-41DA-4460-BBD3-91FA419A679A}" name="Column4872"/>
    <tableColumn id="4873" xr3:uid="{9A393E6B-0E1F-442D-9F21-9A2039EA81D2}" name="Column4873"/>
    <tableColumn id="4874" xr3:uid="{A7E7D5DD-F209-447A-AD3A-FFD8F860E404}" name="Column4874"/>
    <tableColumn id="4875" xr3:uid="{F1AB76BD-CD8B-4283-80DE-679E2BB8E021}" name="Column4875"/>
    <tableColumn id="4876" xr3:uid="{86F83C45-A7CF-4588-BA06-AF70B69BEC88}" name="Column4876"/>
    <tableColumn id="4877" xr3:uid="{E729E3B8-4DBF-4424-B4EC-30D174B7F9BA}" name="Column4877"/>
    <tableColumn id="4878" xr3:uid="{3CB03B97-31FB-484E-8453-1D30A98714B7}" name="Column4878"/>
    <tableColumn id="4879" xr3:uid="{4712674E-4ECD-4475-BD24-5A1BCFBBFF7E}" name="Column4879"/>
    <tableColumn id="4880" xr3:uid="{42F4FF49-0080-49F7-B496-C11048A13421}" name="Column4880"/>
    <tableColumn id="4881" xr3:uid="{528EA7C8-5C39-4460-8BD9-8CBE03FD1497}" name="Column4881"/>
    <tableColumn id="4882" xr3:uid="{DFE77DF7-AD81-4468-81CC-E466757F55E0}" name="Column4882"/>
    <tableColumn id="4883" xr3:uid="{220AD14D-7445-4DFB-B2A2-4EE37814A238}" name="Column4883"/>
    <tableColumn id="4884" xr3:uid="{E36E2D98-FF10-4011-80F5-B947B0D29B07}" name="Column4884"/>
    <tableColumn id="4885" xr3:uid="{346155C4-054C-45DA-8074-653B745A19D2}" name="Column4885"/>
    <tableColumn id="4886" xr3:uid="{7D97BBE7-6C43-416D-BCED-73B98B334D4A}" name="Column4886"/>
    <tableColumn id="4887" xr3:uid="{1E02BC2D-17EB-455D-BA18-FBF289E57B78}" name="Column4887"/>
    <tableColumn id="4888" xr3:uid="{4A3964CA-89B6-4AEC-957C-DE02D31E12DF}" name="Column4888"/>
    <tableColumn id="4889" xr3:uid="{A225ADF8-FAE6-43FE-AAD5-375BE62EC50D}" name="Column4889"/>
    <tableColumn id="4890" xr3:uid="{778D564B-9FA1-4904-AF40-0E9DE1FBE142}" name="Column4890"/>
    <tableColumn id="4891" xr3:uid="{977FD574-6171-4FC6-92A7-3177BAB6B80A}" name="Column4891"/>
    <tableColumn id="4892" xr3:uid="{39D5857E-B985-4E7D-B228-426F712C63D4}" name="Column4892"/>
    <tableColumn id="4893" xr3:uid="{A89433BB-0F80-4C73-BD39-A641A7F6B246}" name="Column4893"/>
    <tableColumn id="4894" xr3:uid="{AA83B645-2165-4765-BCCA-629F07FFAE02}" name="Column4894"/>
    <tableColumn id="4895" xr3:uid="{14A7CCE9-FB81-4639-9766-520A65E04F7E}" name="Column4895"/>
    <tableColumn id="4896" xr3:uid="{C49B817E-C495-4A02-9FB0-5918CF8FB16C}" name="Column4896"/>
    <tableColumn id="4897" xr3:uid="{D457BF69-B6B5-4AC1-BA08-4F181A6B10C1}" name="Column4897"/>
    <tableColumn id="4898" xr3:uid="{39E93CA2-E6BE-4D1A-B236-A55637A783B3}" name="Column4898"/>
    <tableColumn id="4899" xr3:uid="{45A7A131-9E6A-45EF-97B5-A90F96AB451D}" name="Column4899"/>
    <tableColumn id="4900" xr3:uid="{41360A8B-E295-4E4C-B897-5813C9D056D8}" name="Column4900"/>
    <tableColumn id="4901" xr3:uid="{761FD250-1FB0-4B8B-B403-58CE9FD68C93}" name="Column4901"/>
    <tableColumn id="4902" xr3:uid="{B483585E-E484-47BA-B2BA-4BD648B6F2DD}" name="Column4902"/>
    <tableColumn id="4903" xr3:uid="{3EA2FFBA-D294-496C-BDA6-79ED125C604E}" name="Column4903"/>
    <tableColumn id="4904" xr3:uid="{CB3F22CF-C5C9-4084-8E06-1C2966B13DFD}" name="Column4904"/>
    <tableColumn id="4905" xr3:uid="{91A3725A-B39C-416E-8B29-9412B0699913}" name="Column4905"/>
    <tableColumn id="4906" xr3:uid="{66F9C8B4-A0E5-40B8-BE3C-2009E3844D20}" name="Column4906"/>
    <tableColumn id="4907" xr3:uid="{F3E0F424-4DAA-4284-9EA8-2CC465FA0C09}" name="Column4907"/>
    <tableColumn id="4908" xr3:uid="{04A5A928-5757-45AE-BBD2-BF1F4F8D57DC}" name="Column4908"/>
    <tableColumn id="4909" xr3:uid="{4F6FB3E3-8BAB-4EAB-87C3-941793B522DA}" name="Column4909"/>
    <tableColumn id="4910" xr3:uid="{58F15B7A-8AE6-4BD6-9AD5-0172A1D451C4}" name="Column4910"/>
    <tableColumn id="4911" xr3:uid="{B0B4F167-1568-4894-86B0-CB535A2A1B6C}" name="Column4911"/>
    <tableColumn id="4912" xr3:uid="{B6F8DFB9-DB83-47A7-AAF5-1E7E6EF865A0}" name="Column4912"/>
    <tableColumn id="4913" xr3:uid="{6D740EB7-8D04-40C5-AF1F-369297190930}" name="Column4913"/>
    <tableColumn id="4914" xr3:uid="{EF1B9FE6-5AC4-4C66-92B9-745E76AE6F2D}" name="Column4914"/>
    <tableColumn id="4915" xr3:uid="{DB7696D0-0C67-4137-B46A-E6DC6F3891DB}" name="Column4915"/>
    <tableColumn id="4916" xr3:uid="{4ACD85C2-07EB-4945-B97D-C594D912A22E}" name="Column4916"/>
    <tableColumn id="4917" xr3:uid="{1F337D19-ADB8-4CE3-8250-6D8A90EDA417}" name="Column4917"/>
    <tableColumn id="4918" xr3:uid="{89FCF566-88BE-4527-876A-FA9592E3C081}" name="Column4918"/>
    <tableColumn id="4919" xr3:uid="{51A6EFFE-4E62-4B0E-9943-CA142BC49CB4}" name="Column4919"/>
    <tableColumn id="4920" xr3:uid="{7DB45126-74E6-4F07-BA27-FCD24D758298}" name="Column4920"/>
    <tableColumn id="4921" xr3:uid="{A135D19D-B33C-4D0C-9E38-098800A85EDC}" name="Column4921"/>
    <tableColumn id="4922" xr3:uid="{B1888E2F-382F-4AA0-AA2E-17D3A5D640C9}" name="Column4922"/>
    <tableColumn id="4923" xr3:uid="{9DF8788E-CB21-48F1-83CB-CCAC9353AB42}" name="Column4923"/>
    <tableColumn id="4924" xr3:uid="{50D940DA-DA9F-4677-AC64-FE45CFD2822F}" name="Column4924"/>
    <tableColumn id="4925" xr3:uid="{96CAC8D8-0E5E-41B6-AD05-5DEBEEC7D457}" name="Column4925"/>
    <tableColumn id="4926" xr3:uid="{197EB73A-4134-440A-81FE-540B362E770F}" name="Column4926"/>
    <tableColumn id="4927" xr3:uid="{A7608952-EEC7-4A9C-BED1-EEC439CBB4C5}" name="Column4927"/>
    <tableColumn id="4928" xr3:uid="{BF744F88-90D8-477A-94DD-F8D562EDA91B}" name="Column4928"/>
    <tableColumn id="4929" xr3:uid="{E455E152-8E99-4160-9FEE-4D62D03B911C}" name="Column4929"/>
    <tableColumn id="4930" xr3:uid="{6065FFC1-4585-439F-B6A4-66EFAEE71FBB}" name="Column4930"/>
    <tableColumn id="4931" xr3:uid="{E8BCC461-E0C8-457F-B718-0A7E197986AE}" name="Column4931"/>
    <tableColumn id="4932" xr3:uid="{7EF1238E-0BDE-4C6A-A143-D15ABFA78995}" name="Column4932"/>
    <tableColumn id="4933" xr3:uid="{E6D83167-4A6B-4EB0-A9B0-DBD541C87AEF}" name="Column4933"/>
    <tableColumn id="4934" xr3:uid="{859E2A6F-6609-487B-AB9A-D1EEA7FAFF6C}" name="Column4934"/>
    <tableColumn id="4935" xr3:uid="{57C07EE4-D93E-47E6-B5D8-05AD8D7D5345}" name="Column4935"/>
    <tableColumn id="4936" xr3:uid="{FAC2D269-C9B0-4B66-82C1-DC1452BE5668}" name="Column4936"/>
    <tableColumn id="4937" xr3:uid="{6AA5881D-07FB-4E40-9F4B-14960B1C1EEB}" name="Column4937"/>
    <tableColumn id="4938" xr3:uid="{79101D3C-7F2F-4254-B521-BFAF76869DFD}" name="Column4938"/>
    <tableColumn id="4939" xr3:uid="{5B9124B4-F531-4CEE-8D27-9AC72646A8BA}" name="Column4939"/>
    <tableColumn id="4940" xr3:uid="{8EC03907-DF30-434F-9DD6-514B082214EE}" name="Column4940"/>
    <tableColumn id="4941" xr3:uid="{FC3FB834-47C4-4A3D-AE15-DC0B69D58060}" name="Column4941"/>
    <tableColumn id="4942" xr3:uid="{B7723152-C037-4806-80BA-A064B2E3FCFB}" name="Column4942"/>
    <tableColumn id="4943" xr3:uid="{1D71BBD8-FAC9-45A3-AE05-CE2225C58C23}" name="Column4943"/>
    <tableColumn id="4944" xr3:uid="{F5A966DC-609F-434A-BA5A-4A8F0AA8A96C}" name="Column4944"/>
    <tableColumn id="4945" xr3:uid="{E19E23D4-4660-4B03-B0C1-9335B6785A55}" name="Column4945"/>
    <tableColumn id="4946" xr3:uid="{8B212E52-DCEC-4BD9-BD16-6A5DAF785D90}" name="Column4946"/>
    <tableColumn id="4947" xr3:uid="{AF1B1A86-0239-4F17-A76A-1D7C67F0F739}" name="Column4947"/>
    <tableColumn id="4948" xr3:uid="{E3AC3385-3AD8-43CD-97E7-C6A592F7E4AD}" name="Column4948"/>
    <tableColumn id="4949" xr3:uid="{E43A23C8-C029-4B54-A508-EA61F52F8119}" name="Column4949"/>
    <tableColumn id="4950" xr3:uid="{64F0BCB3-DB90-4EF2-B6E4-7B7A69EDB05E}" name="Column4950"/>
    <tableColumn id="4951" xr3:uid="{F50EDEA0-1E31-4F18-A13B-2D020B278908}" name="Column4951"/>
    <tableColumn id="4952" xr3:uid="{8C9381D0-FA5B-441F-9C5C-0DAB4072FDDC}" name="Column4952"/>
    <tableColumn id="4953" xr3:uid="{8CC2FE20-D8B3-4F13-828C-F048134D7C86}" name="Column4953"/>
    <tableColumn id="4954" xr3:uid="{CA4EB850-0335-4C91-85FE-5CBCD3BDBBA4}" name="Column4954"/>
    <tableColumn id="4955" xr3:uid="{45EF0583-7522-41B7-8444-FDE9A96A6965}" name="Column4955"/>
    <tableColumn id="4956" xr3:uid="{98388C86-FB60-4F08-865C-424DEF07DF42}" name="Column4956"/>
    <tableColumn id="4957" xr3:uid="{2CD5CBEA-02D7-428F-95A2-F53E91C8C8FA}" name="Column4957"/>
    <tableColumn id="4958" xr3:uid="{46D1DB11-0229-4010-BB0D-09E79D7479A7}" name="Column4958"/>
    <tableColumn id="4959" xr3:uid="{3A941C2B-2289-4850-A81A-5AD8DA23DD5A}" name="Column4959"/>
    <tableColumn id="4960" xr3:uid="{7A89E2CE-7734-416E-A3FD-C770FC74907E}" name="Column4960"/>
    <tableColumn id="4961" xr3:uid="{2F97D2E7-F636-43CB-A4A9-56CF9679436E}" name="Column4961"/>
    <tableColumn id="4962" xr3:uid="{35E7E458-FB08-4A95-BC96-AE47DCE9BED7}" name="Column4962"/>
    <tableColumn id="4963" xr3:uid="{DFEC28DE-7D6A-4572-AD7D-EF298D3AF7A6}" name="Column4963"/>
    <tableColumn id="4964" xr3:uid="{031DDD59-E6C9-41A2-92A7-F6D2FBA7325D}" name="Column4964"/>
    <tableColumn id="4965" xr3:uid="{3BB6FC74-25A0-4A5D-9AA8-C618FDEA4665}" name="Column4965"/>
    <tableColumn id="4966" xr3:uid="{16DE1D27-C380-411D-B4E1-893203641C78}" name="Column4966"/>
    <tableColumn id="4967" xr3:uid="{91D98EFF-E730-4A2A-9208-537AE74A5C5A}" name="Column4967"/>
    <tableColumn id="4968" xr3:uid="{D602D020-8A95-46B4-8A8B-6F6FB72522D1}" name="Column4968"/>
    <tableColumn id="4969" xr3:uid="{3E4A25DD-9D0E-4E11-AE43-38A967AB9528}" name="Column4969"/>
    <tableColumn id="4970" xr3:uid="{E4EFF62F-9371-43BA-BB37-AC26EE0679D6}" name="Column4970"/>
    <tableColumn id="4971" xr3:uid="{F0AF1A8F-CCF0-4C20-BE91-621744D038A9}" name="Column4971"/>
    <tableColumn id="4972" xr3:uid="{EBC905C0-4B3F-4A87-8009-AFBD353C8A2D}" name="Column4972"/>
    <tableColumn id="4973" xr3:uid="{1713C13C-6096-4106-B0A5-26568B0CCC9F}" name="Column4973"/>
    <tableColumn id="4974" xr3:uid="{1BC11E32-CC65-406A-8102-580F5D2AF15F}" name="Column4974"/>
    <tableColumn id="4975" xr3:uid="{B3440C28-5E1D-43B9-987C-B51BAAA6E4F0}" name="Column4975"/>
    <tableColumn id="4976" xr3:uid="{BA9A360F-986F-44E4-A114-DD91A57FCF0F}" name="Column4976"/>
    <tableColumn id="4977" xr3:uid="{4531B54B-9555-4B3C-B7A4-3220E77BDD8D}" name="Column4977"/>
    <tableColumn id="4978" xr3:uid="{A60BD773-7984-4C23-9D69-4C32416FC186}" name="Column4978"/>
    <tableColumn id="4979" xr3:uid="{4E253F75-C6C4-48B5-B737-5FC1E1D85F91}" name="Column4979"/>
    <tableColumn id="4980" xr3:uid="{7FDCF31E-748A-4D07-93AE-F1242F512A34}" name="Column4980"/>
    <tableColumn id="4981" xr3:uid="{693CB9B8-EAB9-4F2E-BC76-4410C42821E7}" name="Column4981"/>
    <tableColumn id="4982" xr3:uid="{3B0A2425-9A76-45AE-8033-2E28805BF4A3}" name="Column4982"/>
    <tableColumn id="4983" xr3:uid="{697B4B2C-C061-4839-82ED-763ADDFD5584}" name="Column4983"/>
    <tableColumn id="4984" xr3:uid="{FD7D14B3-6DD7-468A-AC52-070CF6C4E106}" name="Column4984"/>
    <tableColumn id="4985" xr3:uid="{A68C33B8-B4F6-48FB-88B6-16539D0C8696}" name="Column4985"/>
    <tableColumn id="4986" xr3:uid="{67A254EA-C958-4324-BE60-80D1B9CFDCE7}" name="Column4986"/>
    <tableColumn id="4987" xr3:uid="{160FC01F-6908-4AE8-92A8-24E532505666}" name="Column4987"/>
    <tableColumn id="4988" xr3:uid="{9E9FBF58-368F-433B-AE55-97D73332506C}" name="Column4988"/>
    <tableColumn id="4989" xr3:uid="{7B725C30-D7DF-4956-A0CD-137632A1C03A}" name="Column4989"/>
    <tableColumn id="4990" xr3:uid="{A84CC399-412D-49E2-9F65-77FD7663B320}" name="Column4990"/>
    <tableColumn id="4991" xr3:uid="{5CD3DDBF-1A99-43AA-BE0F-3371F785F8D3}" name="Column4991"/>
    <tableColumn id="4992" xr3:uid="{2DA57A8C-C5D6-4D4D-9456-410A2B7758A5}" name="Column4992"/>
    <tableColumn id="4993" xr3:uid="{79493B0A-B62D-40A4-91ED-61A0FCD82541}" name="Column4993"/>
    <tableColumn id="4994" xr3:uid="{5ADAA60C-6377-444D-BB61-803A32D60F1D}" name="Column4994"/>
    <tableColumn id="4995" xr3:uid="{6FEE7E7F-E939-4418-BFC0-FF05BCA36097}" name="Column4995"/>
    <tableColumn id="4996" xr3:uid="{016E80FF-C9BF-4304-B3C9-15E9A6935DDF}" name="Column4996"/>
    <tableColumn id="4997" xr3:uid="{A86919DB-97CD-4E26-B3C1-0A57E693FFC6}" name="Column4997"/>
    <tableColumn id="4998" xr3:uid="{B49C2392-3ABE-4EE9-9E88-C04599A08359}" name="Column4998"/>
    <tableColumn id="4999" xr3:uid="{4CCC4207-5439-42CD-A549-3CC7E10896D1}" name="Column4999"/>
    <tableColumn id="5000" xr3:uid="{06DFBCCA-EE5A-4B1E-A77D-2934F2EF9FC0}" name="Column5000"/>
    <tableColumn id="5001" xr3:uid="{F1E3B5C3-458F-4697-8199-ED92D6D70BF5}" name="Column5001"/>
    <tableColumn id="5002" xr3:uid="{37C5569F-419F-4B6F-8A89-094628D97182}" name="Column5002"/>
    <tableColumn id="5003" xr3:uid="{CAEBF4DD-8CFF-490E-ABE1-C0C2E1BECD7B}" name="Column5003"/>
    <tableColumn id="5004" xr3:uid="{A7631D7A-0F93-4E3C-BAB5-63A622C8F671}" name="Column5004"/>
    <tableColumn id="5005" xr3:uid="{E8DA6D1B-7221-47F8-A728-8256F2CAFB23}" name="Column5005"/>
    <tableColumn id="5006" xr3:uid="{4A7F84BA-DE83-4718-9DA2-698C467998F9}" name="Column5006"/>
    <tableColumn id="5007" xr3:uid="{624B6FBB-6714-40E3-BE5D-D40B94F0FD65}" name="Column5007"/>
    <tableColumn id="5008" xr3:uid="{4B11CD20-F5B5-475D-9631-C48385BCB234}" name="Column5008"/>
    <tableColumn id="5009" xr3:uid="{0DD07F67-E97B-4E6B-BDA1-411992FE3302}" name="Column5009"/>
    <tableColumn id="5010" xr3:uid="{DA2565DF-2072-40D7-A962-A8C4A610B9AC}" name="Column5010"/>
    <tableColumn id="5011" xr3:uid="{00EC3066-F521-4A0A-BE8C-FB08FEAAFC40}" name="Column5011"/>
    <tableColumn id="5012" xr3:uid="{101911F5-3AE2-4A18-B314-31D2F293536F}" name="Column5012"/>
    <tableColumn id="5013" xr3:uid="{F25DA30A-AECD-4E98-B712-B3679AB73F0F}" name="Column5013"/>
    <tableColumn id="5014" xr3:uid="{4EC7483C-F851-4183-B62B-7F3C6D5EC8A5}" name="Column5014"/>
    <tableColumn id="5015" xr3:uid="{1251024D-A732-4763-9825-D67967D655F7}" name="Column5015"/>
    <tableColumn id="5016" xr3:uid="{85111963-3513-447F-B8CD-12CF33E61DBD}" name="Column5016"/>
    <tableColumn id="5017" xr3:uid="{1C2B49C6-38EF-484C-91A6-15060D608F83}" name="Column5017"/>
    <tableColumn id="5018" xr3:uid="{66A048C4-3541-4D7A-8A6F-8FA43B5330CE}" name="Column5018"/>
    <tableColumn id="5019" xr3:uid="{5BF27E82-7DF2-47D9-B4D4-AA462A4ED755}" name="Column5019"/>
    <tableColumn id="5020" xr3:uid="{8FDF0FBD-5131-4CFF-ACC1-BA21D5967BF7}" name="Column5020"/>
    <tableColumn id="5021" xr3:uid="{D131A9F5-0B72-43C6-BD30-94FF578A6DDF}" name="Column5021"/>
    <tableColumn id="5022" xr3:uid="{31C15A41-4ED2-4651-8CA8-C14FB4072AE1}" name="Column5022"/>
    <tableColumn id="5023" xr3:uid="{1C9C5A7F-50F4-49C7-AAB6-35091A1E0006}" name="Column5023"/>
    <tableColumn id="5024" xr3:uid="{BAB9BE05-F95C-438A-AA38-CA023FF3C094}" name="Column5024"/>
    <tableColumn id="5025" xr3:uid="{63A6942B-837E-4E5C-AD33-F13898C8819E}" name="Column5025"/>
    <tableColumn id="5026" xr3:uid="{AC317522-8B8F-41D2-BCA0-A086D17411AE}" name="Column5026"/>
    <tableColumn id="5027" xr3:uid="{0F2310B4-0864-4ACD-BCDA-9BB8A5C1FFF0}" name="Column5027"/>
    <tableColumn id="5028" xr3:uid="{4A80C909-FA9C-421D-8D93-962944C947D9}" name="Column5028"/>
    <tableColumn id="5029" xr3:uid="{7DE19C6C-35C6-4BEC-925C-C84B4087B9CE}" name="Column5029"/>
    <tableColumn id="5030" xr3:uid="{6DCDC063-763F-4FD0-BC95-062BF99DF195}" name="Column5030"/>
    <tableColumn id="5031" xr3:uid="{81E56586-3D21-44B2-86B5-BFF7C10BD62D}" name="Column5031"/>
    <tableColumn id="5032" xr3:uid="{0DBF65DE-99D5-4FE2-A28A-C440A0B6D779}" name="Column5032"/>
    <tableColumn id="5033" xr3:uid="{F7F16F35-FCAB-42B8-98DE-CF8D0D698ABE}" name="Column5033"/>
    <tableColumn id="5034" xr3:uid="{80AD2D85-33F9-46C5-9E44-D79B64E93EF1}" name="Column5034"/>
    <tableColumn id="5035" xr3:uid="{5E173FBE-A3F7-4272-9B78-B1D255A13E51}" name="Column5035"/>
    <tableColumn id="5036" xr3:uid="{7EBFB647-A59D-4282-AD7E-88CB6086C673}" name="Column5036"/>
    <tableColumn id="5037" xr3:uid="{E7DC27B6-AA36-4971-BCDE-465D6268639B}" name="Column5037"/>
    <tableColumn id="5038" xr3:uid="{15817212-9120-4BAF-B8C1-94A9736AE014}" name="Column5038"/>
    <tableColumn id="5039" xr3:uid="{A47C269F-3065-479C-91B0-F7ACDB4E22DC}" name="Column5039"/>
    <tableColumn id="5040" xr3:uid="{B06FF5D9-0E7B-40D9-A449-D69A484F5BA8}" name="Column5040"/>
    <tableColumn id="5041" xr3:uid="{94C15254-A4AB-4029-B570-CF67DD79FCD1}" name="Column5041"/>
    <tableColumn id="5042" xr3:uid="{167146E6-8B8E-4FA8-A11D-302FCF18326B}" name="Column5042"/>
    <tableColumn id="5043" xr3:uid="{0726713C-E8C4-420A-94E5-70ADD81C09AF}" name="Column5043"/>
    <tableColumn id="5044" xr3:uid="{7DA40E6C-C0BF-4B84-9C3A-DCB929C8D0DF}" name="Column5044"/>
    <tableColumn id="5045" xr3:uid="{6276DBEE-79AB-4EC7-B4C2-D672764D5B0D}" name="Column5045"/>
    <tableColumn id="5046" xr3:uid="{BFCEB929-5936-45E4-9E01-F4B5E3BE3871}" name="Column5046"/>
    <tableColumn id="5047" xr3:uid="{0B271FE2-046D-4B2D-B72E-7AD5DEC78053}" name="Column5047"/>
    <tableColumn id="5048" xr3:uid="{CA4FFD72-FAF7-4841-BE76-10F4DE6802B0}" name="Column5048"/>
    <tableColumn id="5049" xr3:uid="{25EC59FA-8009-4351-B106-3F180529E2DA}" name="Column5049"/>
    <tableColumn id="5050" xr3:uid="{E70443CB-5717-4EEC-AD23-CAA8ACFABB9B}" name="Column5050"/>
    <tableColumn id="5051" xr3:uid="{663D3824-EFA1-4C2B-AF5E-65ED75816C4C}" name="Column5051"/>
    <tableColumn id="5052" xr3:uid="{5C2EC774-9CE4-4260-861B-ACDD5DECF5DF}" name="Column5052"/>
    <tableColumn id="5053" xr3:uid="{A39FD6F9-8E60-47F8-8244-36B54A20FE16}" name="Column5053"/>
    <tableColumn id="5054" xr3:uid="{C5158221-60BC-4CEA-9443-D910029489C5}" name="Column5054"/>
    <tableColumn id="5055" xr3:uid="{9A8168B9-31BC-46A1-9DEE-88FCD234E089}" name="Column5055"/>
    <tableColumn id="5056" xr3:uid="{A671E15E-122B-478C-8EC6-1B3E1FB4D74A}" name="Column5056"/>
    <tableColumn id="5057" xr3:uid="{18DC9280-9F65-4252-BADE-51A68BCA04A2}" name="Column5057"/>
    <tableColumn id="5058" xr3:uid="{DC250FCD-CC63-48E6-B665-9F6E0AB386BF}" name="Column5058"/>
    <tableColumn id="5059" xr3:uid="{6D86900C-6C9A-4F41-8254-A0CBDC523CBE}" name="Column5059"/>
    <tableColumn id="5060" xr3:uid="{154D7B68-7071-4A90-82B9-E5675EC43257}" name="Column5060"/>
    <tableColumn id="5061" xr3:uid="{5478BB10-023F-43ED-AAE5-369DA7E1D040}" name="Column5061"/>
    <tableColumn id="5062" xr3:uid="{98C76DE7-8128-45E6-B91D-C7DE24C1A524}" name="Column5062"/>
    <tableColumn id="5063" xr3:uid="{7FDF923B-793E-4D21-A33C-B15CE9CB2E69}" name="Column5063"/>
    <tableColumn id="5064" xr3:uid="{42FF924D-FAEF-4E42-A3C6-265849F7C852}" name="Column5064"/>
    <tableColumn id="5065" xr3:uid="{AFE96412-618A-4707-9AED-EF87818D02CC}" name="Column5065"/>
    <tableColumn id="5066" xr3:uid="{A6B06ED9-185B-4334-B1CF-5958F1D75CEA}" name="Column5066"/>
    <tableColumn id="5067" xr3:uid="{6FBCFE9F-5D8F-4836-9C1F-D15FA723CB9F}" name="Column5067"/>
    <tableColumn id="5068" xr3:uid="{006CD1D0-2454-439B-A9E6-4056ABD8A994}" name="Column5068"/>
    <tableColumn id="5069" xr3:uid="{68FC8552-8894-422A-A32C-6D874F82A8D3}" name="Column5069"/>
    <tableColumn id="5070" xr3:uid="{6894EF15-A2B6-4E71-9343-7768998B5627}" name="Column5070"/>
    <tableColumn id="5071" xr3:uid="{35B944EE-BB6B-4B60-A7FC-5C157EDA1647}" name="Column5071"/>
    <tableColumn id="5072" xr3:uid="{70F6D966-365A-48B8-A2A3-32EEE188CC64}" name="Column5072"/>
    <tableColumn id="5073" xr3:uid="{FF7FBB70-25E0-4C58-B9C5-10439E0E114E}" name="Column5073"/>
    <tableColumn id="5074" xr3:uid="{9D91C597-C712-4E8C-A6F2-FA40B3D516C1}" name="Column5074"/>
    <tableColumn id="5075" xr3:uid="{0B75EB62-F98F-40DB-9B0B-C15037A14ED9}" name="Column5075"/>
    <tableColumn id="5076" xr3:uid="{8D3392F7-D492-41F2-84A0-728DB1CC99BB}" name="Column5076"/>
    <tableColumn id="5077" xr3:uid="{C91B1958-B20B-42BA-A152-206CF14F303E}" name="Column5077"/>
    <tableColumn id="5078" xr3:uid="{08650D7E-3D4B-411B-87C4-2719A199B35D}" name="Column5078"/>
    <tableColumn id="5079" xr3:uid="{8E50899C-9650-4AF2-A4D0-D688DD31F2AF}" name="Column5079"/>
    <tableColumn id="5080" xr3:uid="{71BC005D-BE80-4D3C-802F-A70F156E2907}" name="Column5080"/>
    <tableColumn id="5081" xr3:uid="{1E32F583-6572-4E56-A053-8302669882A5}" name="Column5081"/>
    <tableColumn id="5082" xr3:uid="{710C1608-14D9-4EB4-802E-1BD6BCB59E4E}" name="Column5082"/>
    <tableColumn id="5083" xr3:uid="{C21D81EB-E727-4B93-9E66-B9A276C32556}" name="Column5083"/>
    <tableColumn id="5084" xr3:uid="{2DCC0333-2F20-44D7-8F28-6427CDCE201C}" name="Column5084"/>
    <tableColumn id="5085" xr3:uid="{72C7D852-0616-4972-9D5D-94FC34156045}" name="Column5085"/>
    <tableColumn id="5086" xr3:uid="{BB51B60C-E2E8-4DA7-B290-6CA4C7C8EBD3}" name="Column5086"/>
    <tableColumn id="5087" xr3:uid="{4D56687F-DFBA-4A52-92E5-2134E7F7F504}" name="Column5087"/>
    <tableColumn id="5088" xr3:uid="{52A9F32E-BD90-47B0-89C2-C7129A73BB93}" name="Column5088"/>
    <tableColumn id="5089" xr3:uid="{C387A676-C87D-4E2B-9699-E7D1163D17FD}" name="Column5089"/>
    <tableColumn id="5090" xr3:uid="{11F7632E-A74E-4760-B64A-10CEDDEB3823}" name="Column5090"/>
    <tableColumn id="5091" xr3:uid="{F27ACED4-295C-4247-9C73-5B1A38EB1230}" name="Column5091"/>
    <tableColumn id="5092" xr3:uid="{6291E05C-6AFF-477D-B087-44113FFEBA4C}" name="Column5092"/>
    <tableColumn id="5093" xr3:uid="{3F1CC45A-B90D-407F-A28F-AD88EC0EF34A}" name="Column5093"/>
    <tableColumn id="5094" xr3:uid="{38CA7321-5B36-405E-9158-4800ACED6632}" name="Column5094"/>
    <tableColumn id="5095" xr3:uid="{74A102AE-BFD8-4CC6-8182-A363C481B4DB}" name="Column5095"/>
    <tableColumn id="5096" xr3:uid="{5E46CA70-74FB-404C-A09D-9667CEFFA794}" name="Column5096"/>
    <tableColumn id="5097" xr3:uid="{EE6AAE9A-C60B-4B70-9204-6DE016DF867F}" name="Column5097"/>
    <tableColumn id="5098" xr3:uid="{9C0C9CDB-DC38-4268-8D6D-95D78F48FA89}" name="Column5098"/>
    <tableColumn id="5099" xr3:uid="{DAF95033-5A8A-4955-AE14-0F5B18203F9C}" name="Column5099"/>
    <tableColumn id="5100" xr3:uid="{B22935BD-650F-470B-AC81-0E26D8AE0356}" name="Column5100"/>
    <tableColumn id="5101" xr3:uid="{B50AA18C-2549-4309-828E-B40B982FF410}" name="Column5101"/>
    <tableColumn id="5102" xr3:uid="{47EDB2A4-71D2-415B-83F5-E1578EBAFF82}" name="Column5102"/>
    <tableColumn id="5103" xr3:uid="{1DE5971F-5AA2-4F12-9A79-1C4034B0D197}" name="Column5103"/>
    <tableColumn id="5104" xr3:uid="{88BC7039-5D29-4C14-BC51-58C733168880}" name="Column5104"/>
    <tableColumn id="5105" xr3:uid="{145FD9A3-9F7C-4594-A8BE-39B8D7A61F3E}" name="Column5105"/>
    <tableColumn id="5106" xr3:uid="{A57EC982-EB26-40D6-AEF8-AC39E053C545}" name="Column5106"/>
    <tableColumn id="5107" xr3:uid="{717E2A2B-8C0F-41DA-B5A7-D606708C5E51}" name="Column5107"/>
    <tableColumn id="5108" xr3:uid="{DD1E04C1-E7E5-43D0-8B45-46D871CFF61E}" name="Column5108"/>
    <tableColumn id="5109" xr3:uid="{7F7642FE-3F1B-4D58-A09C-9B6C420038FE}" name="Column5109"/>
    <tableColumn id="5110" xr3:uid="{D20D4A4D-77C7-450D-AF08-081D25AC2E8A}" name="Column5110"/>
    <tableColumn id="5111" xr3:uid="{08A904AB-F209-4FBD-A425-7996753C9A52}" name="Column5111"/>
    <tableColumn id="5112" xr3:uid="{BA7A13B5-1576-4E13-9318-9C97641E7125}" name="Column5112"/>
    <tableColumn id="5113" xr3:uid="{1579EEA4-5794-40DE-84B2-50BA0D198057}" name="Column5113"/>
    <tableColumn id="5114" xr3:uid="{88593013-CCEB-4D66-939D-32B29B6F1995}" name="Column5114"/>
    <tableColumn id="5115" xr3:uid="{4083529C-0FC7-451A-A828-2CB5EBB012CA}" name="Column5115"/>
    <tableColumn id="5116" xr3:uid="{029386B4-529F-4563-97F9-C289909231D9}" name="Column5116"/>
    <tableColumn id="5117" xr3:uid="{0D885772-82F3-4418-891D-E76A1F72DCB0}" name="Column5117"/>
    <tableColumn id="5118" xr3:uid="{05F2B327-8724-471F-BCAE-AE642E835733}" name="Column5118"/>
    <tableColumn id="5119" xr3:uid="{324E3A6E-DEE3-40B2-AFAE-A9C74C09BF78}" name="Column5119"/>
    <tableColumn id="5120" xr3:uid="{EA03E1EE-F0D2-4711-8B62-0B43E24BCB82}" name="Column5120"/>
    <tableColumn id="5121" xr3:uid="{9F035C8F-966D-49EF-AD3A-3F53E2C40C59}" name="Column5121"/>
    <tableColumn id="5122" xr3:uid="{DE121B3F-9EBF-4727-9E07-1B56693FF586}" name="Column5122"/>
    <tableColumn id="5123" xr3:uid="{CA8BE727-43C6-4FA5-BCBD-4FE5ACBCA0D0}" name="Column5123"/>
    <tableColumn id="5124" xr3:uid="{43E4B638-D817-480A-8952-E553DED3798C}" name="Column5124"/>
    <tableColumn id="5125" xr3:uid="{21FCC48C-E853-428D-A6F9-1841E4387022}" name="Column5125"/>
    <tableColumn id="5126" xr3:uid="{DBA555AF-E2FF-4243-AD3D-EAAE07B480E6}" name="Column5126"/>
    <tableColumn id="5127" xr3:uid="{8E98BD44-4F68-4CA3-948C-B97AEA9AEE21}" name="Column5127"/>
    <tableColumn id="5128" xr3:uid="{B5F853F1-9BF9-4385-92BE-A4289AAC1A0A}" name="Column5128"/>
    <tableColumn id="5129" xr3:uid="{32CAF68C-F394-4AB8-85CB-3B771A5985E9}" name="Column5129"/>
    <tableColumn id="5130" xr3:uid="{CDAEB3CE-8297-4010-A7FE-BFD08E96B8F3}" name="Column5130"/>
    <tableColumn id="5131" xr3:uid="{87DEAC73-CC09-4520-A558-D4D4779D6FA5}" name="Column5131"/>
    <tableColumn id="5132" xr3:uid="{4656880A-2FA4-43D4-8DE9-CF39A734476D}" name="Column5132"/>
    <tableColumn id="5133" xr3:uid="{BEDDF3EB-1CFA-43BE-A14A-A242A9D0E41A}" name="Column5133"/>
    <tableColumn id="5134" xr3:uid="{CDA75BC4-AD0F-45DD-8D27-5540BE901FB2}" name="Column5134"/>
    <tableColumn id="5135" xr3:uid="{AF1920AF-9096-47B5-A88E-148FB1238C00}" name="Column5135"/>
    <tableColumn id="5136" xr3:uid="{7E46192E-AD11-417C-BCBD-C72057A40268}" name="Column5136"/>
    <tableColumn id="5137" xr3:uid="{313A0F3B-26FD-4899-B7C7-67111748BD90}" name="Column5137"/>
    <tableColumn id="5138" xr3:uid="{B7111F00-1CC5-4BF6-A928-7BD62B59D7B9}" name="Column5138"/>
    <tableColumn id="5139" xr3:uid="{6282525E-D0B8-4CF2-A1B7-2E0BB2E264CA}" name="Column5139"/>
    <tableColumn id="5140" xr3:uid="{C942D55A-99EE-4B79-9354-CF01F20666AD}" name="Column5140"/>
    <tableColumn id="5141" xr3:uid="{0BA0DDD0-E22E-4805-8D73-291D5ECBAAE8}" name="Column5141"/>
    <tableColumn id="5142" xr3:uid="{7812323E-B3D9-498C-8F39-C2FF51A201D1}" name="Column5142"/>
    <tableColumn id="5143" xr3:uid="{AAA62B6D-4DBC-4B2B-B524-6C786AAF2B28}" name="Column5143"/>
    <tableColumn id="5144" xr3:uid="{129F72B5-D3CD-42DA-B2BD-EF5C3E3B3F91}" name="Column5144"/>
    <tableColumn id="5145" xr3:uid="{688AA845-8DB1-4557-9105-AFF1C011FEDD}" name="Column5145"/>
    <tableColumn id="5146" xr3:uid="{9B5ECAEA-53FB-4959-8D3F-C7CCB51F7D93}" name="Column5146"/>
    <tableColumn id="5147" xr3:uid="{BDE6D6DF-F55E-485E-BCC5-0B5D147779B4}" name="Column5147"/>
    <tableColumn id="5148" xr3:uid="{24A1458D-38F8-40D0-B6C7-4D99700FAAE7}" name="Column5148"/>
    <tableColumn id="5149" xr3:uid="{94BB76C2-BFF9-4A76-8EB4-E223852BE920}" name="Column5149"/>
    <tableColumn id="5150" xr3:uid="{D7D9E170-2578-4744-975A-D28B042A569C}" name="Column5150"/>
    <tableColumn id="5151" xr3:uid="{199D348D-9093-450C-8744-0979AEAED496}" name="Column5151"/>
    <tableColumn id="5152" xr3:uid="{A587B511-2134-4396-9852-6B4C18D131AD}" name="Column5152"/>
    <tableColumn id="5153" xr3:uid="{5E3EE771-6B70-44EB-8C1B-5F93871C5757}" name="Column5153"/>
    <tableColumn id="5154" xr3:uid="{74814564-4BA0-4C15-B88F-24767030FE34}" name="Column5154"/>
    <tableColumn id="5155" xr3:uid="{CDC3FB19-AB7F-4B6B-B09C-B7FC4813A843}" name="Column5155"/>
    <tableColumn id="5156" xr3:uid="{AA2ABCF2-38D4-4EBE-8765-4264EF1EE7B9}" name="Column5156"/>
    <tableColumn id="5157" xr3:uid="{743EDC36-B17C-4CE4-9E5B-D952634C79E4}" name="Column5157"/>
    <tableColumn id="5158" xr3:uid="{2880F3AC-88C6-4F2D-827C-200128F4ECAD}" name="Column5158"/>
    <tableColumn id="5159" xr3:uid="{5C01CF50-5053-45E2-BAB0-4C49FB14FAFC}" name="Column5159"/>
    <tableColumn id="5160" xr3:uid="{76DBB850-6460-4F8B-ADF6-8F1FAB73F999}" name="Column5160"/>
    <tableColumn id="5161" xr3:uid="{CB1F63BE-6E69-4490-89A0-DEB15DDBF944}" name="Column5161"/>
    <tableColumn id="5162" xr3:uid="{F236D10E-0E02-416E-86ED-F6C458AA42D1}" name="Column5162"/>
    <tableColumn id="5163" xr3:uid="{99DE200B-FE41-41A8-9C1D-B7DB8E31E4CC}" name="Column5163"/>
    <tableColumn id="5164" xr3:uid="{1DA2427D-7430-408B-B86C-BAD26F61368C}" name="Column5164"/>
    <tableColumn id="5165" xr3:uid="{E2F7828C-C36A-411C-9CDC-2E00CA836279}" name="Column5165"/>
    <tableColumn id="5166" xr3:uid="{CEBEE8C4-0F81-4865-A54A-EAF484D7D334}" name="Column5166"/>
    <tableColumn id="5167" xr3:uid="{58CED3FF-DE3B-430C-855D-5ABF5E61B7A5}" name="Column5167"/>
    <tableColumn id="5168" xr3:uid="{26F0ABE3-475F-43D6-AF86-79E5E6814453}" name="Column5168"/>
    <tableColumn id="5169" xr3:uid="{5098756F-181E-4E15-96DE-047EF06A142A}" name="Column5169"/>
    <tableColumn id="5170" xr3:uid="{CDB1A36F-0EA7-4811-BF49-CCB27FC982F5}" name="Column5170"/>
    <tableColumn id="5171" xr3:uid="{55524CD2-315E-455B-AFCB-E15E4544E8D7}" name="Column5171"/>
    <tableColumn id="5172" xr3:uid="{A8D46E40-92DD-43D3-AEFA-B5AF71084C7C}" name="Column5172"/>
    <tableColumn id="5173" xr3:uid="{CA80AFF5-1920-4F52-8DD9-85EB5640A47C}" name="Column5173"/>
    <tableColumn id="5174" xr3:uid="{A1FB9931-F25B-413A-90AB-7C26D7CDD64D}" name="Column5174"/>
    <tableColumn id="5175" xr3:uid="{5237157E-BC98-4176-B85E-094F2C50BA91}" name="Column5175"/>
    <tableColumn id="5176" xr3:uid="{586135F8-96AD-4D0B-B46F-139D00355493}" name="Column5176"/>
    <tableColumn id="5177" xr3:uid="{45016ABB-298C-4AC4-9A51-987FA1C9530D}" name="Column5177"/>
    <tableColumn id="5178" xr3:uid="{AF867F9B-B424-49B8-A0C3-3B2EB6F71F97}" name="Column5178"/>
    <tableColumn id="5179" xr3:uid="{BFCF19DF-F119-46D9-8DF8-9DBFFBDCF0EA}" name="Column5179"/>
    <tableColumn id="5180" xr3:uid="{DD82436C-B6EF-44BD-9A57-AEE5F4E25294}" name="Column5180"/>
    <tableColumn id="5181" xr3:uid="{B7779465-6B19-4623-98E7-BC5576DDBE33}" name="Column5181"/>
    <tableColumn id="5182" xr3:uid="{55383EA9-07F1-45D3-80D7-08779F0DF606}" name="Column5182"/>
    <tableColumn id="5183" xr3:uid="{FD4B74BE-7C6A-4F38-A968-38B89E4AF3A4}" name="Column5183"/>
    <tableColumn id="5184" xr3:uid="{3112BEA2-7F76-4A73-AEF1-224C5DE89841}" name="Column5184"/>
    <tableColumn id="5185" xr3:uid="{E97DE8B4-B9B3-46CD-91B5-49DF3DD4A807}" name="Column5185"/>
    <tableColumn id="5186" xr3:uid="{589E2B7D-4F1A-4CEA-BE0E-94F250DC820E}" name="Column5186"/>
    <tableColumn id="5187" xr3:uid="{2F599CB0-6B0B-43C9-89C8-FB635431A45A}" name="Column5187"/>
    <tableColumn id="5188" xr3:uid="{4BA4044C-4FA4-4046-9569-128941F69516}" name="Column5188"/>
    <tableColumn id="5189" xr3:uid="{5E2BD4A3-8CEB-46ED-94A6-E86006556498}" name="Column5189"/>
    <tableColumn id="5190" xr3:uid="{944E7D94-301C-4FBE-8B60-D0D1C3A63A9D}" name="Column5190"/>
    <tableColumn id="5191" xr3:uid="{CA547CC3-E448-4D3A-8EF2-455807950F34}" name="Column5191"/>
    <tableColumn id="5192" xr3:uid="{4BF76812-7139-4911-A449-026131144DD2}" name="Column5192"/>
    <tableColumn id="5193" xr3:uid="{CC44AC8E-B2AD-4179-AD93-19EA6AA23B64}" name="Column5193"/>
    <tableColumn id="5194" xr3:uid="{EA98DB66-9F36-47BA-ACAE-320298DC5E9D}" name="Column5194"/>
    <tableColumn id="5195" xr3:uid="{23FEA4AA-92F0-4A41-8066-82EA77E2F061}" name="Column5195"/>
    <tableColumn id="5196" xr3:uid="{5B496FB8-4A88-4C1C-A395-391CB1825AB4}" name="Column5196"/>
    <tableColumn id="5197" xr3:uid="{B71760C5-B702-413E-BDC9-41BE0C86FD2B}" name="Column5197"/>
    <tableColumn id="5198" xr3:uid="{058BBCAA-035E-438F-8ED8-21E717A10B1F}" name="Column5198"/>
    <tableColumn id="5199" xr3:uid="{3D125127-B4AB-471D-89C6-E8A4EDDE2056}" name="Column5199"/>
    <tableColumn id="5200" xr3:uid="{56EB106E-172B-4610-8C7F-2102E2AE6365}" name="Column5200"/>
    <tableColumn id="5201" xr3:uid="{1CCBA7EF-364E-4796-9C6E-1BB8F6E40C4D}" name="Column5201"/>
    <tableColumn id="5202" xr3:uid="{81FF461C-4B30-41B8-B2F4-D560A337AC1D}" name="Column5202"/>
    <tableColumn id="5203" xr3:uid="{D74958AA-F69D-4AE6-90A8-79ECF207E6DB}" name="Column5203"/>
    <tableColumn id="5204" xr3:uid="{043789E0-FD60-441E-A8F6-12EBFE3E491B}" name="Column5204"/>
    <tableColumn id="5205" xr3:uid="{5DAE9926-7DDC-4094-AA28-A90A5D59C77A}" name="Column5205"/>
    <tableColumn id="5206" xr3:uid="{32355FDC-955B-4EE6-AEF7-5196267DA169}" name="Column5206"/>
    <tableColumn id="5207" xr3:uid="{235C2912-BBAD-47C3-B04B-46BE0C0FE328}" name="Column5207"/>
    <tableColumn id="5208" xr3:uid="{713DC9D0-1A7D-4440-ACEF-5B102BA8DF63}" name="Column5208"/>
    <tableColumn id="5209" xr3:uid="{65837747-271D-46FE-9B46-B553BA5C0086}" name="Column5209"/>
    <tableColumn id="5210" xr3:uid="{5F5122BA-6D7D-49C2-9D8E-FE8A9A4F1609}" name="Column5210"/>
    <tableColumn id="5211" xr3:uid="{A5C2D723-26F8-47B4-9994-73D0ADA8FBDE}" name="Column5211"/>
    <tableColumn id="5212" xr3:uid="{4E13A3C3-F0D7-4BE5-9236-6F5585244E20}" name="Column5212"/>
    <tableColumn id="5213" xr3:uid="{BEAC73D3-51A0-4131-8E9E-10DBAB7626A6}" name="Column5213"/>
    <tableColumn id="5214" xr3:uid="{661C39B9-0730-4AFD-B592-9C5C38E7A7F6}" name="Column5214"/>
    <tableColumn id="5215" xr3:uid="{EDD48D13-FC61-4FB5-BD44-0A6F35B17CBD}" name="Column5215"/>
    <tableColumn id="5216" xr3:uid="{DB3D93A5-52A5-4745-8E49-C15EBB42919A}" name="Column5216"/>
    <tableColumn id="5217" xr3:uid="{28234279-09E3-4EEF-9F98-F356B2B632C6}" name="Column5217"/>
    <tableColumn id="5218" xr3:uid="{34A76F66-077F-4AEB-9675-71BDBED3F9B4}" name="Column5218"/>
    <tableColumn id="5219" xr3:uid="{321F3DDC-0F40-4EBF-9274-3B477FD76741}" name="Column5219"/>
    <tableColumn id="5220" xr3:uid="{D666B4A4-18CB-4EEB-AFAA-56AF8F351A61}" name="Column5220"/>
    <tableColumn id="5221" xr3:uid="{DCEB0B28-ABB1-4591-A2A1-068EF9430C93}" name="Column5221"/>
    <tableColumn id="5222" xr3:uid="{0B30E660-65D0-44BF-BBA2-192B5EF62913}" name="Column5222"/>
    <tableColumn id="5223" xr3:uid="{4994357C-C48E-415A-BBBB-EDC18369F5BA}" name="Column5223"/>
    <tableColumn id="5224" xr3:uid="{568E92B8-07CD-4B43-8D39-D8A24987713E}" name="Column5224"/>
    <tableColumn id="5225" xr3:uid="{01E041B5-7E36-44B6-868E-942CF46E61FB}" name="Column5225"/>
    <tableColumn id="5226" xr3:uid="{46ABC000-43BF-492B-A796-967F306354D8}" name="Column5226"/>
    <tableColumn id="5227" xr3:uid="{4DDC5452-2BBE-4D53-A4C5-54CF6AB8CBEB}" name="Column5227"/>
    <tableColumn id="5228" xr3:uid="{A45010C1-74A4-4760-AFD2-BCB9465959C7}" name="Column5228"/>
    <tableColumn id="5229" xr3:uid="{583A26B8-F7BC-4F42-82D0-AE2BE804AC15}" name="Column5229"/>
    <tableColumn id="5230" xr3:uid="{DE8731E7-7599-4389-9428-D86BF6FFEB91}" name="Column5230"/>
    <tableColumn id="5231" xr3:uid="{CA245769-8051-4CA8-B474-AA3B9DF530AA}" name="Column5231"/>
    <tableColumn id="5232" xr3:uid="{66CB6302-4EC1-4DDF-944E-6B7E11AC17F5}" name="Column5232"/>
    <tableColumn id="5233" xr3:uid="{FEDEFDF4-C50B-4E8A-A009-74EF6AC63F78}" name="Column5233"/>
    <tableColumn id="5234" xr3:uid="{C559CF7A-031F-4A51-8311-AB5C7F9F8F81}" name="Column5234"/>
    <tableColumn id="5235" xr3:uid="{41D20EBD-F4E7-4981-B7E6-DBC896B603F8}" name="Column5235"/>
    <tableColumn id="5236" xr3:uid="{C6882D0B-9C65-4632-BA4A-C7F2F9BB741F}" name="Column5236"/>
    <tableColumn id="5237" xr3:uid="{6D4F0EE3-8AA6-418C-A9C2-15A1720E4360}" name="Column5237"/>
    <tableColumn id="5238" xr3:uid="{EAA852DF-678A-4F70-93B7-DB462A6E555A}" name="Column5238"/>
    <tableColumn id="5239" xr3:uid="{A5E6B963-8571-46B3-9BDD-DD0BB9A2BFE8}" name="Column5239"/>
    <tableColumn id="5240" xr3:uid="{220E3C63-B890-4CA4-A476-21114FAF0FE6}" name="Column5240"/>
    <tableColumn id="5241" xr3:uid="{E6E0E318-C4B2-4E89-9D94-13C54CA6E889}" name="Column5241"/>
    <tableColumn id="5242" xr3:uid="{7C058248-9240-446E-9B4C-CE0FFA6B138E}" name="Column5242"/>
    <tableColumn id="5243" xr3:uid="{0453707E-035C-4E0B-BAFF-F2C5B31CDC38}" name="Column5243"/>
    <tableColumn id="5244" xr3:uid="{BE31BC97-A441-4750-945C-AB3286E42943}" name="Column5244"/>
    <tableColumn id="5245" xr3:uid="{0C4008D1-DE54-4428-8A42-225CD4E51659}" name="Column5245"/>
    <tableColumn id="5246" xr3:uid="{82DDFD6C-BFDF-4A76-9C5F-8686EDF86293}" name="Column5246"/>
    <tableColumn id="5247" xr3:uid="{0D2759AC-AC09-4B43-A605-01C21C4C0A2B}" name="Column5247"/>
    <tableColumn id="5248" xr3:uid="{59FFC3DE-4D0A-43CE-A342-A9C9E2F1E070}" name="Column5248"/>
    <tableColumn id="5249" xr3:uid="{6B35FA8C-3EC7-4D28-AE4E-59B6418FE064}" name="Column5249"/>
    <tableColumn id="5250" xr3:uid="{DB087323-DBA8-4A74-B66E-D0B0CF67220F}" name="Column5250"/>
    <tableColumn id="5251" xr3:uid="{5B0E46EB-9BFD-46A6-BB82-43918DFE2949}" name="Column5251"/>
    <tableColumn id="5252" xr3:uid="{9D086E20-2844-4242-9D0B-7816DB828BFA}" name="Column5252"/>
    <tableColumn id="5253" xr3:uid="{C48501D2-156C-4860-BC17-3C286D406E41}" name="Column5253"/>
    <tableColumn id="5254" xr3:uid="{88478126-960C-42D1-9F9A-EC66183887C3}" name="Column5254"/>
    <tableColumn id="5255" xr3:uid="{704BA43F-92A8-4F20-9A4B-F42DB629BF33}" name="Column5255"/>
    <tableColumn id="5256" xr3:uid="{7CD50A43-A389-43FA-A268-A0A6C2632813}" name="Column5256"/>
    <tableColumn id="5257" xr3:uid="{92458724-2CFA-40AA-84A5-62F98CF16571}" name="Column5257"/>
    <tableColumn id="5258" xr3:uid="{52E81FBD-8116-4E03-B0B7-4AF1F3DA6B7A}" name="Column5258"/>
    <tableColumn id="5259" xr3:uid="{8D0BD6F8-B7A6-4939-B1CC-F3BA00C2655C}" name="Column5259"/>
    <tableColumn id="5260" xr3:uid="{A274E1D0-C09F-4C97-B172-B31911590D38}" name="Column5260"/>
    <tableColumn id="5261" xr3:uid="{3B284051-58E4-45CC-B255-64764C380C91}" name="Column5261"/>
    <tableColumn id="5262" xr3:uid="{8B213A84-7E60-4C03-A962-D6802B6C2627}" name="Column5262"/>
    <tableColumn id="5263" xr3:uid="{82EACD1A-865C-4B30-B529-5D713A0E7D68}" name="Column5263"/>
    <tableColumn id="5264" xr3:uid="{265EC0A0-93C8-40DF-B1FD-5C0360640227}" name="Column5264"/>
    <tableColumn id="5265" xr3:uid="{7A9BAEDB-C7E3-4094-85DC-4C6A84632481}" name="Column5265"/>
    <tableColumn id="5266" xr3:uid="{C458D22F-21CE-410E-AF00-E78995B1B6B5}" name="Column5266"/>
    <tableColumn id="5267" xr3:uid="{8E2467F9-CC99-4E1A-90D9-1EDE2CA9352C}" name="Column5267"/>
    <tableColumn id="5268" xr3:uid="{D1DCB975-6058-4F40-A14C-B393356C5A0D}" name="Column5268"/>
    <tableColumn id="5269" xr3:uid="{39637AD8-732E-476A-999C-2933B1B10A83}" name="Column5269"/>
    <tableColumn id="5270" xr3:uid="{7275D137-7F65-4272-ADAB-118E31BD43C3}" name="Column5270"/>
    <tableColumn id="5271" xr3:uid="{0D02CFAD-E4C2-4E67-AA6B-90A6D8A7EC3B}" name="Column5271"/>
    <tableColumn id="5272" xr3:uid="{5F5E38A5-58F1-42FE-873F-B9BEE0C758A3}" name="Column5272"/>
    <tableColumn id="5273" xr3:uid="{803297DC-794B-42E9-A5DD-CEE2B92427B5}" name="Column5273"/>
    <tableColumn id="5274" xr3:uid="{1B0930AB-4F93-4BE6-AE59-C2189B8017CA}" name="Column5274"/>
    <tableColumn id="5275" xr3:uid="{2CF3CCF0-EBDF-4217-8C27-96A478F98C4B}" name="Column5275"/>
    <tableColumn id="5276" xr3:uid="{552E4BB2-C822-43EE-B36D-94F39306F4B8}" name="Column5276"/>
    <tableColumn id="5277" xr3:uid="{27C1B8E5-BC1F-4111-8035-03D837A0E7ED}" name="Column5277"/>
    <tableColumn id="5278" xr3:uid="{CF281D18-7696-40AB-9421-27A51D910E7C}" name="Column5278"/>
    <tableColumn id="5279" xr3:uid="{B58B4878-A5F6-48F3-BF3A-B0DF34E1BB27}" name="Column5279"/>
    <tableColumn id="5280" xr3:uid="{1CCBBF87-DF75-44DB-9C04-28D931053B1D}" name="Column5280"/>
    <tableColumn id="5281" xr3:uid="{B5559A84-977D-4F7F-9AEC-B3E3217ECBD5}" name="Column5281"/>
    <tableColumn id="5282" xr3:uid="{CFB73138-5627-43D7-91AD-7A00F6CEBBFE}" name="Column5282"/>
    <tableColumn id="5283" xr3:uid="{143DB18A-F737-4638-848B-6E26CEB7A01B}" name="Column5283"/>
    <tableColumn id="5284" xr3:uid="{5F6E366F-6E91-4798-97CF-30934C432030}" name="Column5284"/>
    <tableColumn id="5285" xr3:uid="{6ACA9878-F0C0-42EA-9C57-D0E084F01A22}" name="Column5285"/>
    <tableColumn id="5286" xr3:uid="{2424B696-6137-4493-A956-200336F9C42C}" name="Column5286"/>
    <tableColumn id="5287" xr3:uid="{7C991BCE-9C84-4954-8FF6-73A00BE6962E}" name="Column5287"/>
    <tableColumn id="5288" xr3:uid="{619C0402-D9C1-49EE-87A3-BB2FFBCCC7AB}" name="Column5288"/>
    <tableColumn id="5289" xr3:uid="{6EE8E97A-76E3-4005-9D5C-E04BCAB32F60}" name="Column5289"/>
    <tableColumn id="5290" xr3:uid="{63B74F6F-840B-4DCD-930F-BFAA993D161D}" name="Column5290"/>
    <tableColumn id="5291" xr3:uid="{7AB8AA2D-A34C-44DB-9750-C2C428F4791E}" name="Column5291"/>
    <tableColumn id="5292" xr3:uid="{14A73969-AA2F-4B10-A086-FC621AFE7127}" name="Column5292"/>
    <tableColumn id="5293" xr3:uid="{36B6E41F-A72B-4C78-8B56-88AA72ED53FF}" name="Column5293"/>
    <tableColumn id="5294" xr3:uid="{BEF2FD5C-FF8D-4A22-ABE8-955FE309DAF3}" name="Column5294"/>
    <tableColumn id="5295" xr3:uid="{CA58C897-2482-4B58-B6CE-D0E75848BC2B}" name="Column5295"/>
    <tableColumn id="5296" xr3:uid="{153CF864-7A2D-4A05-9B8F-02773699B22D}" name="Column5296"/>
    <tableColumn id="5297" xr3:uid="{0B6FBA27-96E1-485D-842C-B26E650B8C55}" name="Column5297"/>
    <tableColumn id="5298" xr3:uid="{34830578-B92E-4F33-AF65-948F78F80EFC}" name="Column5298"/>
    <tableColumn id="5299" xr3:uid="{1EA3BFB1-CCA7-45CC-B618-6627391EE8DD}" name="Column5299"/>
    <tableColumn id="5300" xr3:uid="{D4B16647-539D-4730-A263-5D8C46840909}" name="Column5300"/>
    <tableColumn id="5301" xr3:uid="{6322A8BB-7BDD-48CB-B389-CEE36BA2E4B0}" name="Column5301"/>
    <tableColumn id="5302" xr3:uid="{33C37059-F4A2-49FD-B80A-FBE533906C07}" name="Column5302"/>
    <tableColumn id="5303" xr3:uid="{EC834D8C-418F-4F73-A113-5F2CA35D5E00}" name="Column5303"/>
    <tableColumn id="5304" xr3:uid="{0FFBD3F9-3649-4415-8896-830671F019E9}" name="Column5304"/>
    <tableColumn id="5305" xr3:uid="{AFFEA2F2-9FE7-4766-B828-82973C3DA727}" name="Column5305"/>
    <tableColumn id="5306" xr3:uid="{5B7A93B3-D34E-42EF-8E56-CAF58DB14A70}" name="Column5306"/>
    <tableColumn id="5307" xr3:uid="{A0292643-2D81-4B21-A881-6166EF302E35}" name="Column5307"/>
    <tableColumn id="5308" xr3:uid="{D91E577B-6199-4F50-89AE-F5A39E457027}" name="Column5308"/>
    <tableColumn id="5309" xr3:uid="{9205846C-0009-43F1-85A2-B32FE3D4D78B}" name="Column5309"/>
    <tableColumn id="5310" xr3:uid="{4A5B8F97-CB3A-4D92-893D-CD4D3EFB0649}" name="Column5310"/>
    <tableColumn id="5311" xr3:uid="{17C07BD6-3016-4F20-963B-2B3D8F12DD76}" name="Column5311"/>
    <tableColumn id="5312" xr3:uid="{329D49B8-4B9D-46F6-AFFB-308228674101}" name="Column5312"/>
    <tableColumn id="5313" xr3:uid="{83531230-AD42-46DD-81C1-6C28F6AE82EB}" name="Column5313"/>
    <tableColumn id="5314" xr3:uid="{42AF6065-4AAD-42AD-9939-989B4B2B4F6F}" name="Column5314"/>
    <tableColumn id="5315" xr3:uid="{DE3113AE-32C1-4B7F-8F67-2A04B549073A}" name="Column5315"/>
    <tableColumn id="5316" xr3:uid="{059B31B8-A88E-43EB-A189-EC15EE8C4B0F}" name="Column5316"/>
    <tableColumn id="5317" xr3:uid="{C0057286-B0E5-4C65-8DBC-E9E408F2F867}" name="Column5317"/>
    <tableColumn id="5318" xr3:uid="{8CF9DA8A-FDF8-4938-BC31-802A2094EB88}" name="Column5318"/>
    <tableColumn id="5319" xr3:uid="{945E9F9B-FAE8-4EFF-9CD5-21DE64C62B3D}" name="Column5319"/>
    <tableColumn id="5320" xr3:uid="{C4127AB4-AA70-44E7-89A8-A0B2AD0A48CE}" name="Column5320"/>
    <tableColumn id="5321" xr3:uid="{C223DFAC-702B-4394-9317-B11359C2AAA6}" name="Column5321"/>
    <tableColumn id="5322" xr3:uid="{481EE550-D362-4406-9BC0-10BE09662513}" name="Column5322"/>
    <tableColumn id="5323" xr3:uid="{52CC55CC-2F3B-467B-B7D4-45B04CBFC5F6}" name="Column5323"/>
    <tableColumn id="5324" xr3:uid="{26954B47-D719-4FF2-87AA-1062CAF42691}" name="Column5324"/>
    <tableColumn id="5325" xr3:uid="{0CF7C121-8265-4A56-B297-CE4498DA9E8B}" name="Column5325"/>
    <tableColumn id="5326" xr3:uid="{8D5CB30C-923D-44D5-8ABD-42151A221752}" name="Column5326"/>
    <tableColumn id="5327" xr3:uid="{4B807B1A-450E-4DBB-A90C-EDD59DCAADEF}" name="Column5327"/>
    <tableColumn id="5328" xr3:uid="{27B1D09E-28E9-4D8A-BC69-A341F92028EE}" name="Column5328"/>
    <tableColumn id="5329" xr3:uid="{91B059F5-9B31-4F39-99D2-0023E1D9BD23}" name="Column5329"/>
    <tableColumn id="5330" xr3:uid="{01BF29E9-DB3F-416B-98E5-21AC850B0E49}" name="Column5330"/>
    <tableColumn id="5331" xr3:uid="{C16A1286-F907-4D86-A081-713086DC6A3E}" name="Column5331"/>
    <tableColumn id="5332" xr3:uid="{7A687489-709B-4171-9644-6C5983E4E58E}" name="Column5332"/>
    <tableColumn id="5333" xr3:uid="{39865698-7910-46D0-BAAD-A73ECAFD7A5B}" name="Column5333"/>
    <tableColumn id="5334" xr3:uid="{8ED68061-A772-44C9-8D3A-81D87F5B21A8}" name="Column5334"/>
    <tableColumn id="5335" xr3:uid="{99AB3A1F-7731-4116-9543-EB388F35D449}" name="Column5335"/>
    <tableColumn id="5336" xr3:uid="{C6FFE51E-18B6-434F-AC5B-25D5BADBA9C9}" name="Column5336"/>
    <tableColumn id="5337" xr3:uid="{77838040-0AC8-4336-B14A-F2D1168C796B}" name="Column5337"/>
    <tableColumn id="5338" xr3:uid="{F099A7ED-0568-4F77-A97C-86826E8B6F7B}" name="Column5338"/>
    <tableColumn id="5339" xr3:uid="{1CB44885-1798-4D4B-A442-E260BB9A4FC8}" name="Column5339"/>
    <tableColumn id="5340" xr3:uid="{2DE5C807-B115-4AA3-BC8C-AF8650AF5F29}" name="Column5340"/>
    <tableColumn id="5341" xr3:uid="{41FD673C-54D3-4341-83B5-9452FAE17924}" name="Column5341"/>
    <tableColumn id="5342" xr3:uid="{B8EF736C-C32C-4993-952C-26C39CFB4F43}" name="Column5342"/>
    <tableColumn id="5343" xr3:uid="{B93627A9-7AA8-4596-BA54-8F7F3A583D6C}" name="Column5343"/>
    <tableColumn id="5344" xr3:uid="{2DB26978-ECC0-40D6-9CF0-FAF1B3452BEB}" name="Column5344"/>
    <tableColumn id="5345" xr3:uid="{40BF7BB0-42FC-4D69-8FF2-5B4D0E14BF15}" name="Column5345"/>
    <tableColumn id="5346" xr3:uid="{F602F890-B71A-4799-ADDD-CB25CF524669}" name="Column5346"/>
    <tableColumn id="5347" xr3:uid="{68E0BCC2-072F-43C4-89B7-0B0BC48FC04A}" name="Column5347"/>
    <tableColumn id="5348" xr3:uid="{71F0FD87-166B-4236-9406-94BBE5A5951F}" name="Column5348"/>
    <tableColumn id="5349" xr3:uid="{E8C9F98D-E63A-4B39-8334-C785147B8143}" name="Column5349"/>
    <tableColumn id="5350" xr3:uid="{8EDF0281-6C91-4A12-AD30-98024416D320}" name="Column5350"/>
    <tableColumn id="5351" xr3:uid="{13B2FAB1-912F-4A4F-8CA3-F4549164314F}" name="Column5351"/>
    <tableColumn id="5352" xr3:uid="{2F8B1CAD-FAAD-474A-817F-51DF8A80323F}" name="Column5352"/>
    <tableColumn id="5353" xr3:uid="{1AC1BE4C-763A-49BB-B5BC-BD99FDE6D54F}" name="Column5353"/>
    <tableColumn id="5354" xr3:uid="{921798CE-7958-4A8A-AD74-B609600612E0}" name="Column5354"/>
    <tableColumn id="5355" xr3:uid="{5BD5A9D8-FF95-4AD4-9E7D-89DAEFD157A4}" name="Column5355"/>
    <tableColumn id="5356" xr3:uid="{39A366AC-E447-4624-89D3-585C4E981A48}" name="Column5356"/>
    <tableColumn id="5357" xr3:uid="{0B2A250D-3D88-43C3-8ED0-4FE747FBE5DA}" name="Column5357"/>
    <tableColumn id="5358" xr3:uid="{1D003C9C-07E2-468B-965A-A8BD71FF40D7}" name="Column5358"/>
    <tableColumn id="5359" xr3:uid="{99C88CE6-B0DE-40C7-9846-7A56760DC304}" name="Column5359"/>
    <tableColumn id="5360" xr3:uid="{99BEFA1D-B074-4338-BAFA-6603EB5D58CF}" name="Column5360"/>
    <tableColumn id="5361" xr3:uid="{43AB48E8-57AD-45EE-9E75-FC87F1A6E7BE}" name="Column5361"/>
    <tableColumn id="5362" xr3:uid="{7EE917AA-38D3-4B1C-A372-30553111D95C}" name="Column5362"/>
    <tableColumn id="5363" xr3:uid="{5DBC2F33-58FC-4602-AB69-6B53525C2876}" name="Column5363"/>
    <tableColumn id="5364" xr3:uid="{3245D359-71EE-4D90-AE2D-A030012B9D12}" name="Column5364"/>
    <tableColumn id="5365" xr3:uid="{869B5AA8-E86E-47DE-A184-13A91C633641}" name="Column5365"/>
    <tableColumn id="5366" xr3:uid="{F01504AD-9321-4366-AB61-8ACAC22BCFC8}" name="Column5366"/>
    <tableColumn id="5367" xr3:uid="{35314466-E12D-4F3D-8CE2-19925FC4B9D4}" name="Column5367"/>
    <tableColumn id="5368" xr3:uid="{585FB502-52D4-4C46-9272-6B1856EBC314}" name="Column5368"/>
    <tableColumn id="5369" xr3:uid="{D118A59C-B48A-4C6F-B959-01F01D65AA67}" name="Column5369"/>
    <tableColumn id="5370" xr3:uid="{7E206BFF-633D-4BFA-97F2-94594E7611AF}" name="Column5370"/>
    <tableColumn id="5371" xr3:uid="{6A834739-23B2-4D89-A644-6AA11A5372BF}" name="Column5371"/>
    <tableColumn id="5372" xr3:uid="{BE4BEDEB-B4D6-451F-8FD2-FBE9D2461E1E}" name="Column5372"/>
    <tableColumn id="5373" xr3:uid="{7AD4DC28-DC4F-4425-AD5F-BFFE32A6FD98}" name="Column5373"/>
    <tableColumn id="5374" xr3:uid="{F55A32E0-71E5-4AB8-9F14-625D16BAE741}" name="Column5374"/>
    <tableColumn id="5375" xr3:uid="{DBD4B29D-09C4-46CE-A886-16C8576B57E8}" name="Column5375"/>
    <tableColumn id="5376" xr3:uid="{BE917106-120F-4B66-848C-12967B320C06}" name="Column5376"/>
    <tableColumn id="5377" xr3:uid="{D001D84A-E770-44EF-9ADB-B647C29B48E7}" name="Column5377"/>
    <tableColumn id="5378" xr3:uid="{59BF658D-3765-4840-B831-DF29DF17AB72}" name="Column5378"/>
    <tableColumn id="5379" xr3:uid="{FC5342CC-B125-42C4-9CEF-FC590C20CFEF}" name="Column5379"/>
    <tableColumn id="5380" xr3:uid="{36D96C31-1C91-4924-B512-2CB323DE4B7E}" name="Column5380"/>
    <tableColumn id="5381" xr3:uid="{5438B37F-6FBB-421C-8A7B-75AD7B6FA2F4}" name="Column5381"/>
    <tableColumn id="5382" xr3:uid="{91429768-F32A-4D21-A163-E2EB79AEAC3C}" name="Column5382"/>
    <tableColumn id="5383" xr3:uid="{EA87FB95-4956-4A80-BF2A-FF998B46802B}" name="Column5383"/>
    <tableColumn id="5384" xr3:uid="{402426FF-C6E8-448D-9FE6-2C920DC847C4}" name="Column5384"/>
    <tableColumn id="5385" xr3:uid="{398C2362-AE28-4250-9D42-048A622BDF7F}" name="Column5385"/>
    <tableColumn id="5386" xr3:uid="{C58062A8-EA9A-4C69-80F1-CB31CC0EF9BE}" name="Column5386"/>
    <tableColumn id="5387" xr3:uid="{BB703C5E-C4CC-46DB-A61E-0B22E60B2F80}" name="Column5387"/>
    <tableColumn id="5388" xr3:uid="{D43B3961-2CFA-47DD-A057-6A4BE24E31FE}" name="Column5388"/>
    <tableColumn id="5389" xr3:uid="{95D31131-834E-4496-ADF5-D8C04AEF512C}" name="Column5389"/>
    <tableColumn id="5390" xr3:uid="{00CAF1EB-1BC6-4E0B-8D7D-22766737769C}" name="Column5390"/>
    <tableColumn id="5391" xr3:uid="{4F9A4011-633B-4986-8B46-4C428CE1344C}" name="Column5391"/>
    <tableColumn id="5392" xr3:uid="{48DC9752-9CEC-40EC-8CD1-F3EB3F59BC15}" name="Column5392"/>
    <tableColumn id="5393" xr3:uid="{E6788F2C-A46F-42C9-911B-941E45CE3279}" name="Column5393"/>
    <tableColumn id="5394" xr3:uid="{1216453A-E039-4C6A-99D0-C624B758B895}" name="Column5394"/>
    <tableColumn id="5395" xr3:uid="{1C3AD037-D1FC-4CF2-8482-1F3BFBE44D32}" name="Column5395"/>
    <tableColumn id="5396" xr3:uid="{80130359-5652-41A1-8950-DC0376668BBD}" name="Column5396"/>
    <tableColumn id="5397" xr3:uid="{26A6A0C2-640C-4F18-B735-073ED7A575AA}" name="Column5397"/>
    <tableColumn id="5398" xr3:uid="{A52A726F-1A49-4998-8914-9B510AE5299F}" name="Column5398"/>
    <tableColumn id="5399" xr3:uid="{5CEB6B99-A138-41AA-9711-BE8558FAB0D3}" name="Column5399"/>
    <tableColumn id="5400" xr3:uid="{B77E4FBD-3A91-482E-9602-A434EA240EB9}" name="Column5400"/>
    <tableColumn id="5401" xr3:uid="{5885A67E-851F-4394-935A-469106C1C7EF}" name="Column5401"/>
    <tableColumn id="5402" xr3:uid="{3684293E-73B4-4A77-973C-B413FC44CA23}" name="Column5402"/>
    <tableColumn id="5403" xr3:uid="{AF5637AF-E5FD-417E-8BF6-5F291F18507C}" name="Column5403"/>
    <tableColumn id="5404" xr3:uid="{C03D9E35-170E-4663-ACBB-28BC17899410}" name="Column5404"/>
    <tableColumn id="5405" xr3:uid="{8B2CED37-9018-44AB-AA51-F0FE1812506A}" name="Column5405"/>
    <tableColumn id="5406" xr3:uid="{82959685-1ABE-4BC1-BFEA-74412D9C4C23}" name="Column5406"/>
    <tableColumn id="5407" xr3:uid="{95FFF4E9-8435-4EE3-901B-8651BFF5EE62}" name="Column5407"/>
    <tableColumn id="5408" xr3:uid="{7DB5607B-94F1-4EA3-900A-B87C9DC4B3EB}" name="Column5408"/>
    <tableColumn id="5409" xr3:uid="{BC2C486A-CD33-4F8A-AA37-CBB657DD449B}" name="Column5409"/>
    <tableColumn id="5410" xr3:uid="{CEC56F63-104E-4F23-AD61-4BFD20B657ED}" name="Column5410"/>
    <tableColumn id="5411" xr3:uid="{05A8F1BC-CDAA-4E7E-9CEE-0E855A92C870}" name="Column5411"/>
    <tableColumn id="5412" xr3:uid="{7BAD35DF-E521-4DFD-AB29-6D0A01BF1804}" name="Column5412"/>
    <tableColumn id="5413" xr3:uid="{19AD9BBF-6BFA-475F-B852-43B2B8898A97}" name="Column5413"/>
    <tableColumn id="5414" xr3:uid="{7E076731-511B-4CC5-8D15-DE274AB0C4D3}" name="Column5414"/>
    <tableColumn id="5415" xr3:uid="{51A6A486-0CD8-440E-B7CA-0BE860A87A8B}" name="Column5415"/>
    <tableColumn id="5416" xr3:uid="{622F1CC8-36DD-4E8A-B19F-8FA2D7FC897E}" name="Column5416"/>
    <tableColumn id="5417" xr3:uid="{423F23D5-4F43-4974-8A48-BC81C3659BCE}" name="Column5417"/>
    <tableColumn id="5418" xr3:uid="{3A99A9A3-4DBE-404B-88A3-4D2B0FE2088F}" name="Column5418"/>
    <tableColumn id="5419" xr3:uid="{2B8A9ED7-1EA2-40DE-A1E1-DC9060C7771C}" name="Column5419"/>
    <tableColumn id="5420" xr3:uid="{308F69F4-C401-4232-8A4F-1A0617A233D8}" name="Column5420"/>
    <tableColumn id="5421" xr3:uid="{F0D486DC-8162-4EE3-9988-8A0CEA823E96}" name="Column5421"/>
    <tableColumn id="5422" xr3:uid="{1BE6B10D-9E64-43A6-9622-BBE248365F54}" name="Column5422"/>
    <tableColumn id="5423" xr3:uid="{9A25457D-027C-4678-9C9C-02DF12EE393A}" name="Column5423"/>
    <tableColumn id="5424" xr3:uid="{D89DC856-DFE4-406C-A692-7C565DEF7D9D}" name="Column5424"/>
    <tableColumn id="5425" xr3:uid="{81901302-EF6F-403E-8170-10D444A0B669}" name="Column5425"/>
    <tableColumn id="5426" xr3:uid="{8A3E7E47-2046-4084-9026-0D3A55015E4E}" name="Column5426"/>
    <tableColumn id="5427" xr3:uid="{35B9A278-DA62-4771-A2EA-F6F7911987D0}" name="Column5427"/>
    <tableColumn id="5428" xr3:uid="{9E9F8F42-A94B-49EF-959E-03CCD5DB125E}" name="Column5428"/>
    <tableColumn id="5429" xr3:uid="{2FC46BD7-7734-45A0-B652-40707AF9453B}" name="Column5429"/>
    <tableColumn id="5430" xr3:uid="{89615F75-BDAD-4A65-9875-A6F794283911}" name="Column5430"/>
    <tableColumn id="5431" xr3:uid="{2A5197FD-72B2-4F08-8B9E-ECB813E32C2B}" name="Column5431"/>
    <tableColumn id="5432" xr3:uid="{A9303077-7F8B-4817-8409-B3816D9CBF97}" name="Column5432"/>
    <tableColumn id="5433" xr3:uid="{AA759E5F-CCA9-48D8-B963-C073616764C7}" name="Column5433"/>
    <tableColumn id="5434" xr3:uid="{874B87EA-E84A-40A7-91B2-D1EB3AAF5926}" name="Column5434"/>
    <tableColumn id="5435" xr3:uid="{8405F8E1-984E-42C8-A33D-B5726BCC4A2D}" name="Column5435"/>
    <tableColumn id="5436" xr3:uid="{23B8B5E9-F06E-45BE-9625-A9A05AAD4E2A}" name="Column5436"/>
    <tableColumn id="5437" xr3:uid="{A5CBC35D-B4A3-4022-A048-248F4BE41338}" name="Column5437"/>
    <tableColumn id="5438" xr3:uid="{268F9E63-52F0-4E46-A8BF-E84B06BB7209}" name="Column5438"/>
    <tableColumn id="5439" xr3:uid="{CE195940-D864-4C39-BBB0-A3B9A28843F4}" name="Column5439"/>
    <tableColumn id="5440" xr3:uid="{CF3D5F0C-009B-4837-AD3C-0C0F5A3B7D5D}" name="Column5440"/>
    <tableColumn id="5441" xr3:uid="{12E2218F-4E48-4A58-A869-F1D9B38748E2}" name="Column5441"/>
    <tableColumn id="5442" xr3:uid="{89B51C54-D6C0-43DA-A565-75D498D3FB46}" name="Column5442"/>
    <tableColumn id="5443" xr3:uid="{CC199C3E-BECF-41AF-9619-3DBB5DF4BEC1}" name="Column5443"/>
    <tableColumn id="5444" xr3:uid="{103A7406-974E-4294-91B5-F9A646386383}" name="Column5444"/>
    <tableColumn id="5445" xr3:uid="{3E0684EC-A552-4231-9FB0-A623B1CA6ACE}" name="Column5445"/>
    <tableColumn id="5446" xr3:uid="{714D5CBD-2B7F-478E-8477-F19E78669B05}" name="Column5446"/>
    <tableColumn id="5447" xr3:uid="{83CC1EDE-2284-4692-935C-CCE0E77E7F1F}" name="Column5447"/>
    <tableColumn id="5448" xr3:uid="{90BD9BB6-E2F1-40A5-8BE1-DF86788CD5AB}" name="Column5448"/>
    <tableColumn id="5449" xr3:uid="{AB959A9D-BE16-44E2-B165-1DFEAAC0FC1F}" name="Column5449"/>
    <tableColumn id="5450" xr3:uid="{2D7386E1-3A45-4CB4-A49F-F5A10C739D1C}" name="Column5450"/>
    <tableColumn id="5451" xr3:uid="{7BFE3281-6035-48DA-A9A1-D9138B4F1E40}" name="Column5451"/>
    <tableColumn id="5452" xr3:uid="{B00D535A-7327-4B28-A6BB-FC745CE0B0A7}" name="Column5452"/>
    <tableColumn id="5453" xr3:uid="{806CD840-41F4-4062-9B9D-215FEC795BE3}" name="Column5453"/>
    <tableColumn id="5454" xr3:uid="{0D7C1CE8-4883-4F3E-B70B-B50FEBD4E6C5}" name="Column5454"/>
    <tableColumn id="5455" xr3:uid="{F9D73ED2-911E-4B95-94B1-86E7163F6C8F}" name="Column5455"/>
    <tableColumn id="5456" xr3:uid="{4C533EAE-1C6B-4CDD-8077-FF3ABC9503B3}" name="Column5456"/>
    <tableColumn id="5457" xr3:uid="{41EA9B98-389B-41D5-ABAE-5A9728F13AE1}" name="Column5457"/>
    <tableColumn id="5458" xr3:uid="{F21E63B3-5551-4DFE-BA3A-2A6F5E3EC82B}" name="Column5458"/>
    <tableColumn id="5459" xr3:uid="{43B6497C-FAB9-4F4F-9373-2569AB44C035}" name="Column5459"/>
    <tableColumn id="5460" xr3:uid="{BE352648-515A-427F-964F-5FF6D94670B4}" name="Column5460"/>
    <tableColumn id="5461" xr3:uid="{779244A4-509B-4E8B-9523-AE429856247A}" name="Column5461"/>
    <tableColumn id="5462" xr3:uid="{21CAB3D1-62C6-48D8-A00C-BCB9FF3D795D}" name="Column5462"/>
    <tableColumn id="5463" xr3:uid="{CEA1E8F7-B15C-4FA7-B30A-69B6515ACC7D}" name="Column5463"/>
    <tableColumn id="5464" xr3:uid="{9A8097DB-30F7-47AD-9F2F-DD879A135CB5}" name="Column5464"/>
    <tableColumn id="5465" xr3:uid="{EB6EF1DB-EA96-4AB8-90B5-5414A195D868}" name="Column5465"/>
    <tableColumn id="5466" xr3:uid="{293324B8-FFF6-49F9-9A62-C961444F7375}" name="Column5466"/>
    <tableColumn id="5467" xr3:uid="{1C945A24-392B-4788-BAB0-B5F95EA15585}" name="Column5467"/>
    <tableColumn id="5468" xr3:uid="{B56BBB2C-E663-4502-A71B-FB57AAD85937}" name="Column5468"/>
    <tableColumn id="5469" xr3:uid="{012A48A8-C755-4F46-965A-F8176D520603}" name="Column5469"/>
    <tableColumn id="5470" xr3:uid="{C83C8E7D-6B71-4DD3-A184-A1BA000D82A6}" name="Column5470"/>
    <tableColumn id="5471" xr3:uid="{1A6E6DE7-D0A0-4BE6-AAC6-91E57F79641B}" name="Column5471"/>
    <tableColumn id="5472" xr3:uid="{8AA4E981-92F1-4C24-8402-564610D94402}" name="Column5472"/>
    <tableColumn id="5473" xr3:uid="{59ED2AA2-9F37-490B-A2E7-F98F646B7DC9}" name="Column5473"/>
    <tableColumn id="5474" xr3:uid="{C1C5A241-F65E-42E8-A929-0DCF582ED797}" name="Column5474"/>
    <tableColumn id="5475" xr3:uid="{72C8E72E-1948-43B2-9D4E-5D68CA796E05}" name="Column5475"/>
    <tableColumn id="5476" xr3:uid="{9102C9EE-4FF8-488F-A5A2-6016A6606357}" name="Column5476"/>
    <tableColumn id="5477" xr3:uid="{548F302E-B757-4A11-A754-73EABE0FDB4C}" name="Column5477"/>
    <tableColumn id="5478" xr3:uid="{E6546E2C-F01B-4C22-B802-6D4620F74556}" name="Column5478"/>
    <tableColumn id="5479" xr3:uid="{9F88FE33-5EF0-4973-A315-1602AE7D79C0}" name="Column5479"/>
    <tableColumn id="5480" xr3:uid="{5DF8DB8F-D4DA-4B0E-A9DD-A7F905340538}" name="Column5480"/>
    <tableColumn id="5481" xr3:uid="{8F8FFD1B-9980-4348-A52E-3C9BE8439708}" name="Column5481"/>
    <tableColumn id="5482" xr3:uid="{54548D24-9515-4514-A32C-FCD0408D08F8}" name="Column5482"/>
    <tableColumn id="5483" xr3:uid="{88260317-7482-429E-A322-E2893B1CFD82}" name="Column5483"/>
    <tableColumn id="5484" xr3:uid="{4C9E939A-9A77-443A-BD7B-EA21877E606C}" name="Column5484"/>
    <tableColumn id="5485" xr3:uid="{E22A93A5-E0E5-46A3-8879-29FE54BAE088}" name="Column5485"/>
    <tableColumn id="5486" xr3:uid="{3149025F-6622-45CE-AC50-81C9D9063685}" name="Column5486"/>
    <tableColumn id="5487" xr3:uid="{AD709EEE-A2F1-4200-9142-059CCA099799}" name="Column5487"/>
    <tableColumn id="5488" xr3:uid="{BFEAA9AF-069D-48F3-9AFA-698144B30CF6}" name="Column5488"/>
    <tableColumn id="5489" xr3:uid="{04380326-F21B-4090-A39B-FA41680A809B}" name="Column5489"/>
    <tableColumn id="5490" xr3:uid="{587AC280-C83B-425B-B58B-7A1AF73E76DB}" name="Column5490"/>
    <tableColumn id="5491" xr3:uid="{AFE15EAB-91FA-4553-A15C-BF2B6684EF85}" name="Column5491"/>
    <tableColumn id="5492" xr3:uid="{D0D6BF28-FD79-448E-A754-253B84991468}" name="Column5492"/>
    <tableColumn id="5493" xr3:uid="{D8AEA07D-CA66-4355-9624-8930EA1531F8}" name="Column5493"/>
    <tableColumn id="5494" xr3:uid="{4D191179-5E8B-45AC-9EDE-15073BAD1445}" name="Column5494"/>
    <tableColumn id="5495" xr3:uid="{9183EC12-0A11-42BA-A2FF-B59B9DC8521F}" name="Column5495"/>
    <tableColumn id="5496" xr3:uid="{3605BC95-404C-4177-9662-F5158280D0F1}" name="Column5496"/>
    <tableColumn id="5497" xr3:uid="{250BEEE0-5DB4-4ABD-973D-6668370846BB}" name="Column5497"/>
    <tableColumn id="5498" xr3:uid="{88440482-B053-4E53-A190-022A5AC8F785}" name="Column5498"/>
    <tableColumn id="5499" xr3:uid="{92A53D21-392A-4B66-BF9E-E29C5A03923E}" name="Column5499"/>
    <tableColumn id="5500" xr3:uid="{C6D719F0-E467-43C1-A941-F65DFAC32B04}" name="Column5500"/>
    <tableColumn id="5501" xr3:uid="{6FBC8ED7-A148-49A0-85EE-2A0C8FA2DE9A}" name="Column5501"/>
    <tableColumn id="5502" xr3:uid="{E47152C1-543C-4615-8D1D-A56DBFF79CD5}" name="Column5502"/>
    <tableColumn id="5503" xr3:uid="{E418C873-C215-42FA-BA58-D5B0492C92FC}" name="Column5503"/>
    <tableColumn id="5504" xr3:uid="{12C9A7FE-E839-49CC-871C-0F609C8DFA44}" name="Column5504"/>
    <tableColumn id="5505" xr3:uid="{F9D540EE-8877-476A-A962-F8C51C82DEFA}" name="Column5505"/>
    <tableColumn id="5506" xr3:uid="{D24D9847-1490-4046-AAFA-CB5D70DE7083}" name="Column5506"/>
    <tableColumn id="5507" xr3:uid="{09197808-B416-42E6-B0FC-8FE2FA3D5F20}" name="Column5507"/>
    <tableColumn id="5508" xr3:uid="{60AD4735-DC8B-4F86-BCAF-E475DEF12A76}" name="Column5508"/>
    <tableColumn id="5509" xr3:uid="{B288A1D8-821A-40ED-8276-80D7869245E8}" name="Column5509"/>
    <tableColumn id="5510" xr3:uid="{92887DFD-AEB4-4773-AD0E-86528FF0713F}" name="Column5510"/>
    <tableColumn id="5511" xr3:uid="{21E193EC-924E-4A15-85EA-9DF1B233DDC0}" name="Column5511"/>
    <tableColumn id="5512" xr3:uid="{71140A92-E426-4A78-B609-35B95ABF3A47}" name="Column5512"/>
    <tableColumn id="5513" xr3:uid="{846854D0-C9EF-47DA-925F-3CFB32A419A3}" name="Column5513"/>
    <tableColumn id="5514" xr3:uid="{3AB66F05-F590-4561-9124-B6F379ECE283}" name="Column5514"/>
    <tableColumn id="5515" xr3:uid="{260B7521-A824-49AA-8562-437D6366C128}" name="Column5515"/>
    <tableColumn id="5516" xr3:uid="{A350EA17-7C0E-4394-889B-29B82A793F0E}" name="Column5516"/>
    <tableColumn id="5517" xr3:uid="{A927CC0B-1518-43B4-864C-F9BE7F8579F4}" name="Column5517"/>
    <tableColumn id="5518" xr3:uid="{4C795161-9934-4A22-96CC-05959FAF6985}" name="Column5518"/>
    <tableColumn id="5519" xr3:uid="{58558AE5-7D9D-4919-8268-4520B9A225F3}" name="Column5519"/>
    <tableColumn id="5520" xr3:uid="{C24B0265-3DE1-44AC-B81D-D25C1001459E}" name="Column5520"/>
    <tableColumn id="5521" xr3:uid="{83AEF693-AAF0-4CEF-9645-EEB2CF37BA31}" name="Column5521"/>
    <tableColumn id="5522" xr3:uid="{D6240095-B391-415A-838C-F6AF55DF002D}" name="Column5522"/>
    <tableColumn id="5523" xr3:uid="{65D27954-A81D-49AB-916F-26C596C33E91}" name="Column5523"/>
    <tableColumn id="5524" xr3:uid="{1556CF32-E648-4AC9-98F6-8F491D9B00C1}" name="Column5524"/>
    <tableColumn id="5525" xr3:uid="{16341656-147E-47C1-A636-18B7A7E33FDE}" name="Column5525"/>
    <tableColumn id="5526" xr3:uid="{7031AD2B-2643-4A48-A724-B275499D4864}" name="Column5526"/>
    <tableColumn id="5527" xr3:uid="{DAD08509-C95E-4940-BC8E-6B84993F3240}" name="Column5527"/>
    <tableColumn id="5528" xr3:uid="{B745DC3A-7C55-4613-967C-03900A6D193D}" name="Column5528"/>
    <tableColumn id="5529" xr3:uid="{907CC182-DBC4-4EA0-B06A-73D4FE5E7FF5}" name="Column5529"/>
    <tableColumn id="5530" xr3:uid="{12BAAA82-D290-4870-80A6-77AA18EC7643}" name="Column5530"/>
    <tableColumn id="5531" xr3:uid="{9FC90933-251E-4B47-92C8-65D8FF877365}" name="Column5531"/>
    <tableColumn id="5532" xr3:uid="{17BE55EE-574B-4364-8F98-2C9DFB5C9B4D}" name="Column5532"/>
    <tableColumn id="5533" xr3:uid="{FCA6D73D-18C8-4ADE-B783-AB6524412F4D}" name="Column5533"/>
    <tableColumn id="5534" xr3:uid="{EA352C9A-14C0-43D8-9B36-53E53218F8BD}" name="Column5534"/>
    <tableColumn id="5535" xr3:uid="{E815CBCF-E8E1-401E-8BBF-9A6C78928B81}" name="Column5535"/>
    <tableColumn id="5536" xr3:uid="{C7C1E036-82E2-4F66-B02F-24437D77D514}" name="Column5536"/>
    <tableColumn id="5537" xr3:uid="{27FB6CA5-C7CE-484C-A586-162B468A5FA4}" name="Column5537"/>
    <tableColumn id="5538" xr3:uid="{5DF851E5-4885-4DC2-A787-5B1B0E55EDA2}" name="Column5538"/>
    <tableColumn id="5539" xr3:uid="{6C391198-19B8-4AF3-BA4F-2F127D6F6DBE}" name="Column5539"/>
    <tableColumn id="5540" xr3:uid="{BFF02C89-715D-4EFB-AA10-AFAC67BF9408}" name="Column5540"/>
    <tableColumn id="5541" xr3:uid="{A92A4B6C-727F-485D-BBEF-AB9195ED35AC}" name="Column5541"/>
    <tableColumn id="5542" xr3:uid="{C61099DC-A27C-4B51-A0E6-A14811BB5A21}" name="Column5542"/>
    <tableColumn id="5543" xr3:uid="{CBCF5F06-69FF-462E-A2A4-67BAC58C3D39}" name="Column5543"/>
    <tableColumn id="5544" xr3:uid="{F6B7DE65-8C36-48E8-98BD-7EA91206674C}" name="Column5544"/>
    <tableColumn id="5545" xr3:uid="{DC02ED80-1120-458E-B669-4BF036F64CF4}" name="Column5545"/>
    <tableColumn id="5546" xr3:uid="{CE2E7C81-3C54-4648-8B22-DAF56F28AA63}" name="Column5546"/>
    <tableColumn id="5547" xr3:uid="{7ED130B7-2BAF-49D0-81B4-D854D0826733}" name="Column5547"/>
    <tableColumn id="5548" xr3:uid="{CAADC7BC-BD3B-4CE8-BC29-C8284D90F3F5}" name="Column5548"/>
    <tableColumn id="5549" xr3:uid="{F0EAC002-42FC-40AF-919F-F176224F54AA}" name="Column5549"/>
    <tableColumn id="5550" xr3:uid="{6E25ADD4-244F-4C33-AF92-442BF526D25B}" name="Column5550"/>
    <tableColumn id="5551" xr3:uid="{3DC13C82-F9C0-4BE5-8BD5-7C07475EDE7C}" name="Column5551"/>
    <tableColumn id="5552" xr3:uid="{9D631CD4-CD25-4312-B3DE-A031799F6832}" name="Column5552"/>
    <tableColumn id="5553" xr3:uid="{E0EF014B-EE22-4D29-A387-A1AD20BB24EE}" name="Column5553"/>
    <tableColumn id="5554" xr3:uid="{D11B12F0-24FF-44CD-A262-83891E2DE99A}" name="Column5554"/>
    <tableColumn id="5555" xr3:uid="{2BC2720A-86F4-4AB1-8719-EE3B4C766318}" name="Column5555"/>
    <tableColumn id="5556" xr3:uid="{28F3400A-868C-49E8-8ACB-753F15627A4E}" name="Column5556"/>
    <tableColumn id="5557" xr3:uid="{17405821-23CA-4C3E-857D-B29B977476C0}" name="Column5557"/>
    <tableColumn id="5558" xr3:uid="{28621972-971C-4A79-A424-8D91D42165A5}" name="Column5558"/>
    <tableColumn id="5559" xr3:uid="{CA4A77F7-6E45-4363-A28B-3253514B0EF3}" name="Column5559"/>
    <tableColumn id="5560" xr3:uid="{69A10645-733B-4B6B-AAFE-5529D9BCF3E6}" name="Column5560"/>
    <tableColumn id="5561" xr3:uid="{434CD505-6166-414E-A7A0-02331E68D548}" name="Column5561"/>
    <tableColumn id="5562" xr3:uid="{A549AC73-43E4-46FE-AA92-D04FB79D038E}" name="Column5562"/>
    <tableColumn id="5563" xr3:uid="{E079998B-0F64-4D32-86E0-5F85776F5931}" name="Column5563"/>
    <tableColumn id="5564" xr3:uid="{B1F7729B-8563-4B0F-AB00-F8441B992F9E}" name="Column5564"/>
    <tableColumn id="5565" xr3:uid="{BD8DC930-82B6-42D0-AE24-C1EEFECCEA8B}" name="Column5565"/>
    <tableColumn id="5566" xr3:uid="{8888DF23-8C24-48CC-B308-052899E99715}" name="Column5566"/>
    <tableColumn id="5567" xr3:uid="{9DB02A35-42CE-4140-B984-CC653F5F9C03}" name="Column5567"/>
    <tableColumn id="5568" xr3:uid="{0A5B098A-1A4A-4CF5-B4DD-BFE19374C3E9}" name="Column5568"/>
    <tableColumn id="5569" xr3:uid="{BB8A21C3-A729-4421-827F-9319AF204E80}" name="Column5569"/>
    <tableColumn id="5570" xr3:uid="{8A28F620-FC97-455B-9D25-9387F4911FC2}" name="Column5570"/>
    <tableColumn id="5571" xr3:uid="{A6BD6A17-2E03-46E6-AF10-A45149FEAE5F}" name="Column5571"/>
    <tableColumn id="5572" xr3:uid="{5DF99E2A-239B-4207-B4AE-160EF7728697}" name="Column5572"/>
    <tableColumn id="5573" xr3:uid="{C2DC769C-0F55-4B3C-890C-EA338DC02CEE}" name="Column5573"/>
    <tableColumn id="5574" xr3:uid="{EBBAAA5A-23D3-4743-BC37-883A30BA8A16}" name="Column5574"/>
    <tableColumn id="5575" xr3:uid="{FF1C63D3-A7A2-4B0B-89CF-6FAE9D2A39EE}" name="Column5575"/>
    <tableColumn id="5576" xr3:uid="{A52D0C06-BAC1-4825-8F33-EC4EC5742B18}" name="Column5576"/>
    <tableColumn id="5577" xr3:uid="{798F8C23-2D63-46CF-896A-60C405532653}" name="Column5577"/>
    <tableColumn id="5578" xr3:uid="{9727790B-43E4-4865-A4D7-1169ECCB9D96}" name="Column5578"/>
    <tableColumn id="5579" xr3:uid="{6794BDC4-ADAA-4760-83BA-DFF6D5DC5BAE}" name="Column5579"/>
    <tableColumn id="5580" xr3:uid="{5A586458-A885-4380-8658-E00CCBDF5ACF}" name="Column5580"/>
    <tableColumn id="5581" xr3:uid="{05C7C3E1-DD41-4D1D-8DC0-E735EF84D43E}" name="Column5581"/>
    <tableColumn id="5582" xr3:uid="{96B445F3-6789-4F72-964D-8E16EEAC0C67}" name="Column5582"/>
    <tableColumn id="5583" xr3:uid="{1551713F-9930-4181-983D-47AEAAE623EC}" name="Column5583"/>
    <tableColumn id="5584" xr3:uid="{24192BC3-8746-4116-82CE-546AE37AAC20}" name="Column5584"/>
    <tableColumn id="5585" xr3:uid="{85F25282-22DE-4A6A-9DA5-9276470F47E9}" name="Column5585"/>
    <tableColumn id="5586" xr3:uid="{F289E6E1-E05D-43FE-BBC0-8F9BE7D5162D}" name="Column5586"/>
    <tableColumn id="5587" xr3:uid="{C1F3A39A-CDD1-43AD-9579-1D3119CF30B5}" name="Column5587"/>
    <tableColumn id="5588" xr3:uid="{47E6089A-8CD5-4F36-B25C-B60CF2392ADF}" name="Column5588"/>
    <tableColumn id="5589" xr3:uid="{13AE6C9C-9B86-49BB-A887-80DF91952CF2}" name="Column5589"/>
    <tableColumn id="5590" xr3:uid="{EEDF476F-1A0F-4ACE-9553-8DDB69DC0A58}" name="Column5590"/>
    <tableColumn id="5591" xr3:uid="{D98C5484-C3ED-460A-8D3B-A0B131CA2EA6}" name="Column5591"/>
    <tableColumn id="5592" xr3:uid="{01507052-775B-41C4-9873-03F207F45D56}" name="Column5592"/>
    <tableColumn id="5593" xr3:uid="{649754E4-F6EC-4AED-BD97-0005F72D8FB1}" name="Column5593"/>
    <tableColumn id="5594" xr3:uid="{2630B89C-2F4B-4B87-B969-6465A6FF3A48}" name="Column5594"/>
    <tableColumn id="5595" xr3:uid="{D18E09D8-DFA5-428E-B9F9-9A0B8FE6020C}" name="Column5595"/>
    <tableColumn id="5596" xr3:uid="{624F32ED-7A61-4BBA-BB5B-5A81238B7082}" name="Column5596"/>
    <tableColumn id="5597" xr3:uid="{26241529-2BC1-49B5-AF9B-286E49721214}" name="Column5597"/>
    <tableColumn id="5598" xr3:uid="{42C179B4-AA59-48F4-AD41-B91F178E861E}" name="Column5598"/>
    <tableColumn id="5599" xr3:uid="{7C957B11-462B-4B46-96B9-5EC46987A2BE}" name="Column5599"/>
    <tableColumn id="5600" xr3:uid="{65FFFB08-20B3-4C9F-B431-6D784C6812EA}" name="Column5600"/>
    <tableColumn id="5601" xr3:uid="{1B08873B-FAA4-4F38-88EC-25D44F9CD8AC}" name="Column5601"/>
    <tableColumn id="5602" xr3:uid="{4668E6C4-129F-4243-B3BB-6B6B68E8941B}" name="Column5602"/>
    <tableColumn id="5603" xr3:uid="{16451E2F-18B3-43D4-84E7-D47021559F33}" name="Column5603"/>
    <tableColumn id="5604" xr3:uid="{BFB7499E-3735-4A34-9AA8-1BF7C3A9C6EA}" name="Column5604"/>
    <tableColumn id="5605" xr3:uid="{64D108DE-C164-4EC2-84AA-342022233722}" name="Column5605"/>
    <tableColumn id="5606" xr3:uid="{2AF29A2A-D776-4FB5-BDFF-73CF6D07AAA4}" name="Column5606"/>
    <tableColumn id="5607" xr3:uid="{0D787CD7-DFC1-4044-B7D2-5BF54EB11CDB}" name="Column5607"/>
    <tableColumn id="5608" xr3:uid="{2BFB176C-F695-489E-B453-058C3AEA31CA}" name="Column5608"/>
    <tableColumn id="5609" xr3:uid="{73E9FC41-32B2-4AB3-9098-6B25F443879E}" name="Column5609"/>
    <tableColumn id="5610" xr3:uid="{E3786CB0-0E77-49AB-950E-F33D7D858853}" name="Column5610"/>
    <tableColumn id="5611" xr3:uid="{B19BF1A1-A2FA-49CC-B1E8-F9830E7FC0AE}" name="Column5611"/>
    <tableColumn id="5612" xr3:uid="{992C4A2D-9C53-4E6B-832D-DEF8B8055136}" name="Column5612"/>
    <tableColumn id="5613" xr3:uid="{E536A33F-4AF9-48FB-90D1-E15128FCD34C}" name="Column5613"/>
    <tableColumn id="5614" xr3:uid="{B16A58BB-FBF7-412F-AEFE-5A1483F1C3A3}" name="Column5614"/>
    <tableColumn id="5615" xr3:uid="{923CE612-B287-4D1A-A8E9-7A77D44AFAFB}" name="Column5615"/>
    <tableColumn id="5616" xr3:uid="{BE6E3C21-87B2-47AC-A7C5-C7D12D797009}" name="Column5616"/>
    <tableColumn id="5617" xr3:uid="{2EAADEE4-1BA9-4BB7-A72C-AB014B20906D}" name="Column5617"/>
    <tableColumn id="5618" xr3:uid="{A094F2F1-2431-4891-899D-2F3519BE4B5F}" name="Column5618"/>
    <tableColumn id="5619" xr3:uid="{E0B66339-1019-4BB5-BB6A-D9AD853937D0}" name="Column5619"/>
    <tableColumn id="5620" xr3:uid="{B83A4360-E833-4D57-A75E-BDB5B5F58BC7}" name="Column5620"/>
    <tableColumn id="5621" xr3:uid="{344FE9EB-52C8-4FC1-AF74-7AE96C0D9FA5}" name="Column5621"/>
    <tableColumn id="5622" xr3:uid="{8F208516-EDD0-4221-9341-F4927113E3EC}" name="Column5622"/>
    <tableColumn id="5623" xr3:uid="{87EB337F-62A1-4358-873D-155F4963740E}" name="Column5623"/>
    <tableColumn id="5624" xr3:uid="{B471331C-BED2-427F-AA0C-8BD1236DB3DB}" name="Column5624"/>
    <tableColumn id="5625" xr3:uid="{437A0306-8945-47C1-AD4B-362CF5A9E196}" name="Column5625"/>
    <tableColumn id="5626" xr3:uid="{0983197E-53D6-4387-AA1E-170E126DDE65}" name="Column5626"/>
    <tableColumn id="5627" xr3:uid="{CC253E17-83C3-4928-87C4-510188A7F664}" name="Column5627"/>
    <tableColumn id="5628" xr3:uid="{417FE8FA-F2EB-4792-A3B4-895504435071}" name="Column5628"/>
    <tableColumn id="5629" xr3:uid="{8C26885E-8653-427A-90BD-906C78B87B7D}" name="Column5629"/>
    <tableColumn id="5630" xr3:uid="{47CE813D-699E-4F46-B3B2-D0F6A4433E17}" name="Column5630"/>
    <tableColumn id="5631" xr3:uid="{A77FF0EE-ACB1-4DD2-9E3F-1641F83BA6C1}" name="Column5631"/>
    <tableColumn id="5632" xr3:uid="{609CEF38-F31F-46BB-9B21-16FB1C516398}" name="Column5632"/>
    <tableColumn id="5633" xr3:uid="{B61ABD24-3E73-4AE7-B7C7-325AAECE0EE0}" name="Column5633"/>
    <tableColumn id="5634" xr3:uid="{FA56115D-EF39-400F-83D3-E27C0CC94C4F}" name="Column5634"/>
    <tableColumn id="5635" xr3:uid="{0B1CED12-8FA7-44D9-8B56-F9E2A9AD3402}" name="Column5635"/>
    <tableColumn id="5636" xr3:uid="{09D0D962-6B85-4C8A-A8C3-C88A60756B96}" name="Column5636"/>
    <tableColumn id="5637" xr3:uid="{26E9A754-90A7-45C3-B511-4D129C16F7DB}" name="Column5637"/>
    <tableColumn id="5638" xr3:uid="{E6C780C2-1CB3-4630-8D41-3768FEDCE3CB}" name="Column5638"/>
    <tableColumn id="5639" xr3:uid="{E8576B29-9454-4B80-91D3-D7C1A55DFAB0}" name="Column5639"/>
    <tableColumn id="5640" xr3:uid="{7374CE38-EB22-41EB-8407-986282E8EB25}" name="Column5640"/>
    <tableColumn id="5641" xr3:uid="{EF136A61-C2F2-4417-9D91-634B927EE08B}" name="Column5641"/>
    <tableColumn id="5642" xr3:uid="{38528249-DB29-4DA6-B100-B2104380260B}" name="Column5642"/>
    <tableColumn id="5643" xr3:uid="{47EBD828-9CC1-45FC-8F36-5C0BE87E437E}" name="Column5643"/>
    <tableColumn id="5644" xr3:uid="{94E04CDF-581E-44D7-A751-9DDAFC81452B}" name="Column5644"/>
    <tableColumn id="5645" xr3:uid="{B31C2D83-EEDA-41D2-B3BE-43ACBDB9D8AA}" name="Column5645"/>
    <tableColumn id="5646" xr3:uid="{6C9BF8E4-4E7C-417D-B24D-87223438DED7}" name="Column5646"/>
    <tableColumn id="5647" xr3:uid="{CA222521-A1D8-4340-97F0-0B5F2A6421AC}" name="Column5647"/>
    <tableColumn id="5648" xr3:uid="{E8402F1F-866B-47A2-A09B-1326EA396F53}" name="Column5648"/>
    <tableColumn id="5649" xr3:uid="{030F3B94-5E5E-4CA2-8FD5-9A74B583A94A}" name="Column5649"/>
    <tableColumn id="5650" xr3:uid="{812C0014-B0BE-4167-AC66-1B1F34AC7928}" name="Column5650"/>
    <tableColumn id="5651" xr3:uid="{197D7438-0A11-4748-8B62-31BB26679AFF}" name="Column5651"/>
    <tableColumn id="5652" xr3:uid="{1F74E938-4B7C-4BF4-B10C-15358F961740}" name="Column5652"/>
    <tableColumn id="5653" xr3:uid="{22043A88-F32D-49DA-B8D0-6F5729BAEDA7}" name="Column5653"/>
    <tableColumn id="5654" xr3:uid="{2A61C4B9-4A1F-4004-9B82-A435A32DC7E5}" name="Column5654"/>
    <tableColumn id="5655" xr3:uid="{D6C1B8C6-54B0-4669-B39E-E4277793B7FC}" name="Column5655"/>
    <tableColumn id="5656" xr3:uid="{18D78B9A-A01D-4DB2-8C66-32FEED7C9DFD}" name="Column5656"/>
    <tableColumn id="5657" xr3:uid="{B80E3E93-10DB-4FA2-A5C8-261DA725F623}" name="Column5657"/>
    <tableColumn id="5658" xr3:uid="{AF082C8A-AD10-4957-86D6-247DFDDBC22F}" name="Column5658"/>
    <tableColumn id="5659" xr3:uid="{F4916CA7-B2D1-4F14-8E00-A80CBC231F5B}" name="Column5659"/>
    <tableColumn id="5660" xr3:uid="{020B9A05-329C-4F80-9668-65437A46CB86}" name="Column5660"/>
    <tableColumn id="5661" xr3:uid="{23828F58-B2EE-4221-B7A7-8960BFDA72BC}" name="Column5661"/>
    <tableColumn id="5662" xr3:uid="{0524A77A-B882-444D-8782-F911AF2D12C4}" name="Column5662"/>
    <tableColumn id="5663" xr3:uid="{BA608BFD-D068-4138-A842-BD57EC379ACF}" name="Column5663"/>
    <tableColumn id="5664" xr3:uid="{DB87796D-D73C-4515-9883-5F4D36E5A345}" name="Column5664"/>
    <tableColumn id="5665" xr3:uid="{1C8896CC-BA27-4E48-972F-40C8BCF83A2B}" name="Column5665"/>
    <tableColumn id="5666" xr3:uid="{AC944737-141A-41E2-ADAC-F0F066895986}" name="Column5666"/>
    <tableColumn id="5667" xr3:uid="{DB874EBA-BB66-415D-9CC8-72D378B4FA7A}" name="Column5667"/>
    <tableColumn id="5668" xr3:uid="{CAF70077-5627-4DD0-8E64-B4E9E523BD9B}" name="Column5668"/>
    <tableColumn id="5669" xr3:uid="{EA3E6116-122D-4CF4-A9AF-6DA868FC4913}" name="Column5669"/>
    <tableColumn id="5670" xr3:uid="{605F8B6D-04A5-4535-8E1E-0ECF0A833B93}" name="Column5670"/>
    <tableColumn id="5671" xr3:uid="{3EB11DFA-E502-4E88-8C4B-3E93AD45B7F8}" name="Column5671"/>
    <tableColumn id="5672" xr3:uid="{A26C79B5-6C65-4497-9D09-FDB151A22356}" name="Column5672"/>
    <tableColumn id="5673" xr3:uid="{F80416F2-07AE-4BEF-A2C3-0340A46904C8}" name="Column5673"/>
    <tableColumn id="5674" xr3:uid="{746D3609-8C21-4F3C-8853-3E36E1BFDCE4}" name="Column5674"/>
    <tableColumn id="5675" xr3:uid="{7EF1A80C-CECE-402D-84B8-988DBBE4862E}" name="Column5675"/>
    <tableColumn id="5676" xr3:uid="{736C5A49-5186-4CD4-BF84-35C04B4EAC86}" name="Column5676"/>
    <tableColumn id="5677" xr3:uid="{A0523B7B-7229-44CA-918E-BD1EFF7AAC21}" name="Column5677"/>
    <tableColumn id="5678" xr3:uid="{52EAB7EE-062E-43D6-9DD1-F4AB3B215EC0}" name="Column5678"/>
    <tableColumn id="5679" xr3:uid="{468F4D58-03A4-429C-A818-21E0E31AAE75}" name="Column5679"/>
    <tableColumn id="5680" xr3:uid="{F48A9C41-AA0E-4E9B-8F06-5DB64904FC5A}" name="Column5680"/>
    <tableColumn id="5681" xr3:uid="{2E135BE1-7EDA-416F-AD54-B669AAB4FA22}" name="Column5681"/>
    <tableColumn id="5682" xr3:uid="{B0D4448A-BB9A-44F6-BAB0-D66C8EC72DBF}" name="Column5682"/>
    <tableColumn id="5683" xr3:uid="{F890C94A-A48C-44A9-BC48-AF9F081F72B3}" name="Column5683"/>
    <tableColumn id="5684" xr3:uid="{F770C061-716E-4121-A346-EEA8DA9EC98F}" name="Column5684"/>
    <tableColumn id="5685" xr3:uid="{D8C437A3-BF63-4B51-A387-F7F8E8B9D5BD}" name="Column5685"/>
    <tableColumn id="5686" xr3:uid="{6DD83F65-B948-4AC0-A4B4-6193137631CB}" name="Column5686"/>
    <tableColumn id="5687" xr3:uid="{B0240876-7A18-4EB4-A597-4898E302F3D7}" name="Column5687"/>
    <tableColumn id="5688" xr3:uid="{AFE4EE39-1047-45AF-8C07-5AE976F94F10}" name="Column5688"/>
    <tableColumn id="5689" xr3:uid="{1650DC8C-E430-4082-A056-E04A4627D641}" name="Column5689"/>
    <tableColumn id="5690" xr3:uid="{8DEB86AC-B002-49A7-BE35-4B06E2AADEA8}" name="Column5690"/>
    <tableColumn id="5691" xr3:uid="{8841527D-C47C-49BC-A677-0BE9725B6B08}" name="Column5691"/>
    <tableColumn id="5692" xr3:uid="{C7856E75-BB48-4036-AF92-3B59AD550F68}" name="Column5692"/>
    <tableColumn id="5693" xr3:uid="{28A264DB-E1D8-4D99-A1F3-B1E990F1F763}" name="Column5693"/>
    <tableColumn id="5694" xr3:uid="{1910D954-92D2-4257-9C98-FD05DB24747D}" name="Column5694"/>
    <tableColumn id="5695" xr3:uid="{B359A4DF-DEC1-4C2A-999C-28ADC50227AF}" name="Column5695"/>
    <tableColumn id="5696" xr3:uid="{7CF757DD-65AB-4F55-BB9B-42FE4650C44B}" name="Column5696"/>
    <tableColumn id="5697" xr3:uid="{B98CF81E-8700-49F8-A1BB-50A50533A360}" name="Column5697"/>
    <tableColumn id="5698" xr3:uid="{2EC40A81-10B5-41B4-88DE-D1C7DC68F008}" name="Column5698"/>
    <tableColumn id="5699" xr3:uid="{32A235D8-3B5C-4234-B1F4-3F3B15FD2BD3}" name="Column5699"/>
    <tableColumn id="5700" xr3:uid="{4E65A3C1-9309-46D3-89DE-F9B772915A54}" name="Column5700"/>
    <tableColumn id="5701" xr3:uid="{1055FB6C-57A8-47FC-A1A9-935E2506F453}" name="Column5701"/>
    <tableColumn id="5702" xr3:uid="{F76EDDB3-DB8A-4A7A-A50F-60415503733A}" name="Column5702"/>
    <tableColumn id="5703" xr3:uid="{87DA3311-DA9D-46AB-8817-746CF2BA8F69}" name="Column5703"/>
    <tableColumn id="5704" xr3:uid="{0C1053B9-3AEF-4702-B061-357B8E8DE23F}" name="Column5704"/>
    <tableColumn id="5705" xr3:uid="{42FA2FE9-0679-4B6E-BC1B-93B8D8E17023}" name="Column5705"/>
    <tableColumn id="5706" xr3:uid="{C2550A0E-0E61-4441-85B1-5AAF235229D1}" name="Column5706"/>
    <tableColumn id="5707" xr3:uid="{A353B4A7-A608-477D-9F9D-59FB20B916AE}" name="Column5707"/>
    <tableColumn id="5708" xr3:uid="{407289CC-36A2-4270-AF45-82B4A1771EEE}" name="Column5708"/>
    <tableColumn id="5709" xr3:uid="{FEDA7C8B-D652-44A6-AAEA-B9F476457235}" name="Column5709"/>
    <tableColumn id="5710" xr3:uid="{4A9027F3-9852-430D-8BAE-7CD4DD937C6F}" name="Column5710"/>
    <tableColumn id="5711" xr3:uid="{8DAD8701-B36C-4B59-B434-54CEF1AF194D}" name="Column5711"/>
    <tableColumn id="5712" xr3:uid="{2ECDBEA9-E476-4A97-A5FA-395539B79EC4}" name="Column5712"/>
    <tableColumn id="5713" xr3:uid="{7420F2A6-29F2-4643-BC6B-C1BB3E45300D}" name="Column5713"/>
    <tableColumn id="5714" xr3:uid="{DF815FC6-5032-43B0-AB6B-DEDDFAE0EFD9}" name="Column5714"/>
    <tableColumn id="5715" xr3:uid="{76CB6FB8-00C6-4875-B774-ECBFC31DAE8A}" name="Column5715"/>
    <tableColumn id="5716" xr3:uid="{46D96B57-F404-4603-9374-98407D593435}" name="Column5716"/>
    <tableColumn id="5717" xr3:uid="{7DADFCC4-C120-4D38-9FDB-309BB194605D}" name="Column5717"/>
    <tableColumn id="5718" xr3:uid="{01675FE7-836B-40E5-81B6-10B074D4F124}" name="Column5718"/>
    <tableColumn id="5719" xr3:uid="{1DDBE193-7CD0-44C8-886E-7852AD21120A}" name="Column5719"/>
    <tableColumn id="5720" xr3:uid="{40AE6847-8A09-49A9-B6BB-B16F01F9FF3F}" name="Column5720"/>
    <tableColumn id="5721" xr3:uid="{3FEAA159-6C1D-4DD0-8EDA-84B38A9DFD33}" name="Column5721"/>
    <tableColumn id="5722" xr3:uid="{F95AF737-C9B9-49C6-BC31-B8543F155154}" name="Column5722"/>
    <tableColumn id="5723" xr3:uid="{8F467C2C-957A-4324-A888-5C4ADCFD6041}" name="Column5723"/>
    <tableColumn id="5724" xr3:uid="{E6D66997-671C-47F2-A16A-EFECEF46647C}" name="Column5724"/>
    <tableColumn id="5725" xr3:uid="{5E6A86BC-C2DA-4EBE-95BC-95CCE0D3A82D}" name="Column5725"/>
    <tableColumn id="5726" xr3:uid="{834FD532-A9F9-4C62-B154-F2DBCE1837F7}" name="Column5726"/>
    <tableColumn id="5727" xr3:uid="{8CAD1AFE-02C4-4AE6-BDC0-52DBEC45394E}" name="Column5727"/>
    <tableColumn id="5728" xr3:uid="{732F1F89-5D4B-4814-8826-382879D0CBC7}" name="Column5728"/>
    <tableColumn id="5729" xr3:uid="{CD1BBFCF-DB4A-45BC-9182-7007DED16352}" name="Column5729"/>
    <tableColumn id="5730" xr3:uid="{733CE176-371E-451B-94C5-68889673E623}" name="Column5730"/>
    <tableColumn id="5731" xr3:uid="{08E18360-56DB-45E1-9B29-1212B30F8138}" name="Column5731"/>
    <tableColumn id="5732" xr3:uid="{19583590-2696-467B-95C3-F4650F9248CF}" name="Column5732"/>
    <tableColumn id="5733" xr3:uid="{E6A06B50-7A36-4F53-ADA4-FA233448C2EC}" name="Column5733"/>
    <tableColumn id="5734" xr3:uid="{18470382-8E41-44CA-ABAD-D5227B30BCBF}" name="Column5734"/>
    <tableColumn id="5735" xr3:uid="{27564850-E4C5-45C6-894F-63118D943B9B}" name="Column5735"/>
    <tableColumn id="5736" xr3:uid="{3F169F4A-38E0-4ED7-BEC0-53EF042AEC98}" name="Column5736"/>
    <tableColumn id="5737" xr3:uid="{5F26BDBA-5DB4-4738-9052-87F1CE82FEF6}" name="Column5737"/>
    <tableColumn id="5738" xr3:uid="{B0275156-549C-4D0B-AA5A-E1CE9A124C47}" name="Column5738"/>
    <tableColumn id="5739" xr3:uid="{17F4DF75-E757-43E8-8005-C23FEA7CD977}" name="Column5739"/>
    <tableColumn id="5740" xr3:uid="{13B952D4-196C-4174-95F7-68AFFFC7ECA6}" name="Column5740"/>
    <tableColumn id="5741" xr3:uid="{7986048A-6356-4B8B-A6C6-9F2D860D2F83}" name="Column5741"/>
    <tableColumn id="5742" xr3:uid="{DA66B353-C509-463E-AAA4-47D9EDF9B7F7}" name="Column5742"/>
    <tableColumn id="5743" xr3:uid="{73E6D79D-C928-4619-AE85-F09FF50A7B9B}" name="Column5743"/>
    <tableColumn id="5744" xr3:uid="{740A8138-2B4E-4403-824E-8EF2B9D1AFC6}" name="Column5744"/>
    <tableColumn id="5745" xr3:uid="{1BEE81AD-10D7-43D7-82DB-3705A4F824D9}" name="Column5745"/>
    <tableColumn id="5746" xr3:uid="{AE7436CD-431B-4864-84E4-0C1E325B43FD}" name="Column5746"/>
    <tableColumn id="5747" xr3:uid="{D12331E7-F14B-44A7-9B3D-2E30E5D7E5FB}" name="Column5747"/>
    <tableColumn id="5748" xr3:uid="{25AF956C-6774-41BC-B8A7-8F6DB4BEB4E7}" name="Column5748"/>
    <tableColumn id="5749" xr3:uid="{7238273C-8470-4893-875A-D8841EB300A1}" name="Column5749"/>
    <tableColumn id="5750" xr3:uid="{E2421BDE-BAA0-4C1D-B24D-5F6D40142F0E}" name="Column5750"/>
    <tableColumn id="5751" xr3:uid="{7F264255-EF66-42C9-A889-0FFD7EBB6D2E}" name="Column5751"/>
    <tableColumn id="5752" xr3:uid="{EABDF2F0-DDBD-48F5-A8FA-6F9B1DD86910}" name="Column5752"/>
    <tableColumn id="5753" xr3:uid="{6F1C33CE-9E99-4158-99F3-9024A5CC3113}" name="Column5753"/>
    <tableColumn id="5754" xr3:uid="{47F9FAB7-380E-4B2B-BF2C-4903C185D338}" name="Column5754"/>
    <tableColumn id="5755" xr3:uid="{7B31C461-AB22-4FCF-8616-02D054E7C61D}" name="Column5755"/>
    <tableColumn id="5756" xr3:uid="{6731AF07-7A20-46D7-9F9F-8D2FA7E5F424}" name="Column5756"/>
    <tableColumn id="5757" xr3:uid="{C5F39975-B754-40EC-B0F1-89EFC4C344FE}" name="Column5757"/>
    <tableColumn id="5758" xr3:uid="{3E22372E-B5E9-40AE-A2B1-AD2FE19AAF29}" name="Column5758"/>
    <tableColumn id="5759" xr3:uid="{90FC1871-1991-4D22-8FE3-D6434575F790}" name="Column5759"/>
    <tableColumn id="5760" xr3:uid="{76F43BAA-3131-4053-B5E6-9EA3040439B4}" name="Column5760"/>
    <tableColumn id="5761" xr3:uid="{0B78E7EA-F104-407D-8137-9454A41BBB05}" name="Column5761"/>
    <tableColumn id="5762" xr3:uid="{3BB4CCFB-7812-4A25-886A-FCD91480DBFA}" name="Column5762"/>
    <tableColumn id="5763" xr3:uid="{DC9E6823-41F5-4EA9-BBF9-79E60628546B}" name="Column5763"/>
    <tableColumn id="5764" xr3:uid="{7F808A24-F194-4094-9A95-E805AE7CF1C3}" name="Column5764"/>
    <tableColumn id="5765" xr3:uid="{4BD34B6F-5C35-48C8-92DF-B7CFA4C0FE81}" name="Column5765"/>
    <tableColumn id="5766" xr3:uid="{3A47B70E-3B64-46A8-A707-5B77C9791BE4}" name="Column5766"/>
    <tableColumn id="5767" xr3:uid="{A7FD6E0D-E1A3-4BF1-B65A-7EDC6D656A9C}" name="Column5767"/>
    <tableColumn id="5768" xr3:uid="{F9C375C4-CECD-4D7E-B66E-D70E9CDAB4CB}" name="Column5768"/>
    <tableColumn id="5769" xr3:uid="{81B31F2F-9FBB-427F-9F9A-BB59828CCDC5}" name="Column5769"/>
    <tableColumn id="5770" xr3:uid="{3CD3A409-9A22-4222-B4A8-8B739BE9D7F3}" name="Column5770"/>
    <tableColumn id="5771" xr3:uid="{41B3458C-C810-475C-BE08-0ADD3CC5B8D8}" name="Column5771"/>
    <tableColumn id="5772" xr3:uid="{009B7756-CE23-4FC5-82A0-948A76E66C37}" name="Column5772"/>
    <tableColumn id="5773" xr3:uid="{EBB1E3AC-95D8-490F-9ABA-2DAAB35CA199}" name="Column5773"/>
    <tableColumn id="5774" xr3:uid="{0C4E826A-33E5-4CEF-B7AD-F65EDA1D3E2A}" name="Column5774"/>
    <tableColumn id="5775" xr3:uid="{F3D155E0-580E-4ECC-AA94-3CF050492537}" name="Column5775"/>
    <tableColumn id="5776" xr3:uid="{EA61A6EF-E970-45C6-AE41-56311421AC21}" name="Column5776"/>
    <tableColumn id="5777" xr3:uid="{1670BC66-849D-4C96-8696-EB9D33DCB033}" name="Column5777"/>
    <tableColumn id="5778" xr3:uid="{6C92E531-5759-4257-B36D-63A7F7F87156}" name="Column5778"/>
    <tableColumn id="5779" xr3:uid="{376E2DD1-403E-416D-AE53-D149AA9539FA}" name="Column5779"/>
    <tableColumn id="5780" xr3:uid="{58C746C6-31CE-4320-BEBC-2754D13C5A9A}" name="Column5780"/>
    <tableColumn id="5781" xr3:uid="{D61EEC95-51AE-484A-A663-27BB0CE9C121}" name="Column5781"/>
    <tableColumn id="5782" xr3:uid="{D080C2D2-C099-4567-9753-46CA01FCEE4D}" name="Column5782"/>
    <tableColumn id="5783" xr3:uid="{84759BB2-4553-4961-9C2E-3A1812ECE43C}" name="Column5783"/>
    <tableColumn id="5784" xr3:uid="{BB70F84D-CEAB-41B9-9D98-675F2FCACFAA}" name="Column5784"/>
    <tableColumn id="5785" xr3:uid="{2AB7CE5D-D803-4820-91DF-0C34D7D4F074}" name="Column5785"/>
    <tableColumn id="5786" xr3:uid="{B35486EC-EA63-447D-8384-25D9223DA0ED}" name="Column5786"/>
    <tableColumn id="5787" xr3:uid="{93DDA121-DD78-4783-A218-47CB79826DA4}" name="Column5787"/>
    <tableColumn id="5788" xr3:uid="{FA015252-9FA0-45BE-AA26-B81E3B6ACAFC}" name="Column5788"/>
    <tableColumn id="5789" xr3:uid="{B361B806-E769-44C1-8605-FF53FDE2C767}" name="Column5789"/>
    <tableColumn id="5790" xr3:uid="{7D56612B-9402-4DDE-85B7-3319BB3FE0C1}" name="Column5790"/>
    <tableColumn id="5791" xr3:uid="{AF1B2BE3-7EBD-46B2-9861-431EFE80B023}" name="Column5791"/>
    <tableColumn id="5792" xr3:uid="{DCD61E37-F445-4CD6-B8E2-086E348B2691}" name="Column5792"/>
    <tableColumn id="5793" xr3:uid="{5187348E-CB55-4769-A446-080DEA75FA82}" name="Column5793"/>
    <tableColumn id="5794" xr3:uid="{C9F8DE9F-91D5-47AC-A396-EDC3B1278553}" name="Column5794"/>
    <tableColumn id="5795" xr3:uid="{DADB4459-E0CF-4C70-8EA5-8296A4791676}" name="Column5795"/>
    <tableColumn id="5796" xr3:uid="{F59B64CD-57B1-4153-9133-97240EA22234}" name="Column5796"/>
    <tableColumn id="5797" xr3:uid="{EB251285-1FF8-4FA8-8B85-7172D21990DC}" name="Column5797"/>
    <tableColumn id="5798" xr3:uid="{1C24AF50-1610-49A2-9899-9A053FADE7AC}" name="Column5798"/>
    <tableColumn id="5799" xr3:uid="{D288637B-3DE3-4F8E-9AD3-0B70BE5969AA}" name="Column5799"/>
    <tableColumn id="5800" xr3:uid="{53A8DE1C-915A-4920-B2C7-4B24BE94976D}" name="Column5800"/>
    <tableColumn id="5801" xr3:uid="{6F40F9E5-C8E5-4EEC-9CB8-F47A92C307F1}" name="Column5801"/>
    <tableColumn id="5802" xr3:uid="{CB072F97-C129-4E9D-AA6E-F2AC5A2859E8}" name="Column5802"/>
    <tableColumn id="5803" xr3:uid="{14752E35-F78F-40CB-B595-F82F28AA3202}" name="Column5803"/>
    <tableColumn id="5804" xr3:uid="{D90C71D3-F797-42FC-B86B-92D4CAC1200E}" name="Column5804"/>
    <tableColumn id="5805" xr3:uid="{267A0472-3656-4DAD-9BB5-987D5B1719C6}" name="Column5805"/>
    <tableColumn id="5806" xr3:uid="{876F0CA3-D92E-4A9A-B664-36ADE52806F7}" name="Column5806"/>
    <tableColumn id="5807" xr3:uid="{3F9A7C03-F0F3-4DFA-B78A-6AF7B9A5B657}" name="Column5807"/>
    <tableColumn id="5808" xr3:uid="{A35E674F-6EBF-41FF-8AFC-2750C7F2B4DB}" name="Column5808"/>
    <tableColumn id="5809" xr3:uid="{D0057A7D-95D9-41AC-B915-2D33680679B2}" name="Column5809"/>
    <tableColumn id="5810" xr3:uid="{2EACBCE9-28A8-4BD2-90E5-2B334081457F}" name="Column5810"/>
    <tableColumn id="5811" xr3:uid="{B65E008B-262D-44A3-9726-36E134811425}" name="Column5811"/>
    <tableColumn id="5812" xr3:uid="{0D23765A-D09D-442E-8B35-E2F95DEA1F22}" name="Column5812"/>
    <tableColumn id="5813" xr3:uid="{FF112FFD-86EC-4DC6-8C1E-61B3074813F3}" name="Column5813"/>
    <tableColumn id="5814" xr3:uid="{45AFAE69-BEEE-4DB3-8503-6D170B98F719}" name="Column5814"/>
    <tableColumn id="5815" xr3:uid="{248C4425-C52E-4FC1-AFE4-2C496FCC8877}" name="Column5815"/>
    <tableColumn id="5816" xr3:uid="{BBE02F7A-0FE9-4E5C-831F-31AE087995C8}" name="Column5816"/>
    <tableColumn id="5817" xr3:uid="{887418FE-0907-46DB-8FEE-779A324558FE}" name="Column5817"/>
    <tableColumn id="5818" xr3:uid="{FE723E46-9635-4149-8E18-B963E44BCE40}" name="Column5818"/>
    <tableColumn id="5819" xr3:uid="{438685BE-B7BA-4596-B324-788FC87E87F7}" name="Column5819"/>
    <tableColumn id="5820" xr3:uid="{3FA10F36-8AC0-4798-91D1-B9FC396DA6F7}" name="Column5820"/>
    <tableColumn id="5821" xr3:uid="{A2D940AA-C72E-4698-AA66-B8823B73503C}" name="Column5821"/>
    <tableColumn id="5822" xr3:uid="{3AF5F73C-02CC-45F6-813D-918D7A146F2B}" name="Column5822"/>
    <tableColumn id="5823" xr3:uid="{E9D3F9CB-7C11-4B2B-B977-F0358BA5ACD9}" name="Column5823"/>
    <tableColumn id="5824" xr3:uid="{B4DE2B66-AC85-42EC-98E1-5B5D15C9B33A}" name="Column5824"/>
    <tableColumn id="5825" xr3:uid="{D928E348-898F-4797-B7A1-11BAE2C039CF}" name="Column5825"/>
    <tableColumn id="5826" xr3:uid="{D0EF40F3-09EA-45F2-9CB2-15925A58FEAE}" name="Column5826"/>
    <tableColumn id="5827" xr3:uid="{D3ECE250-1E3F-4481-AD93-B353EF4946E3}" name="Column5827"/>
    <tableColumn id="5828" xr3:uid="{DB5675AD-A74F-4956-8401-49AFEA76AAF5}" name="Column5828"/>
    <tableColumn id="5829" xr3:uid="{DDA2D55F-6451-44C3-B0AB-1E3635AE674D}" name="Column5829"/>
    <tableColumn id="5830" xr3:uid="{0A9795B3-F3F0-4A12-93CA-96CB57C44DAC}" name="Column5830"/>
    <tableColumn id="5831" xr3:uid="{C1BD78FD-876A-4B33-882D-728B344FEF7B}" name="Column5831"/>
    <tableColumn id="5832" xr3:uid="{125CA808-4C96-4406-9A30-B71F75F18CEE}" name="Column5832"/>
    <tableColumn id="5833" xr3:uid="{669CAEF6-F290-4C16-B2CF-B40D1C8B3403}" name="Column5833"/>
    <tableColumn id="5834" xr3:uid="{B6C28B7D-A744-42B8-B7FF-EEBF79CF9C38}" name="Column5834"/>
    <tableColumn id="5835" xr3:uid="{7B418891-142C-4968-ACBA-BFDD44C49390}" name="Column5835"/>
    <tableColumn id="5836" xr3:uid="{35B2BB05-78D9-47ED-8B59-817D1D4CB600}" name="Column5836"/>
    <tableColumn id="5837" xr3:uid="{7A5CEF7C-4982-416F-81E9-6F79F2AC5547}" name="Column5837"/>
    <tableColumn id="5838" xr3:uid="{19AB894A-EC62-434E-A4DF-4B35B7B58EA0}" name="Column5838"/>
    <tableColumn id="5839" xr3:uid="{BB77F003-E9C8-49D0-8D52-1009C57525A2}" name="Column5839"/>
    <tableColumn id="5840" xr3:uid="{6AD98615-DAE4-42C6-8FF6-E1E4316039EA}" name="Column5840"/>
    <tableColumn id="5841" xr3:uid="{088B3EA8-4668-4BA6-BE46-D77AF071443B}" name="Column5841"/>
    <tableColumn id="5842" xr3:uid="{8FC6DDFB-7E1F-425D-84AE-444A445FE95F}" name="Column5842"/>
    <tableColumn id="5843" xr3:uid="{A6B59178-F37C-473E-8F6D-322FC125C327}" name="Column5843"/>
    <tableColumn id="5844" xr3:uid="{22EDBD6A-AF4D-4368-A3E1-869076248DC8}" name="Column5844"/>
    <tableColumn id="5845" xr3:uid="{7763A76D-F9AC-42C9-9D93-D1D8B32A5112}" name="Column5845"/>
    <tableColumn id="5846" xr3:uid="{B26F53EC-F62B-4202-AB9A-FDD20678DF05}" name="Column5846"/>
    <tableColumn id="5847" xr3:uid="{62BD0F48-0E1A-4D94-9D16-586D799F01BF}" name="Column5847"/>
    <tableColumn id="5848" xr3:uid="{15349B09-366E-4588-8498-699F6650BCE4}" name="Column5848"/>
    <tableColumn id="5849" xr3:uid="{55632F4C-571D-4B18-9482-4D2A57BF2C51}" name="Column5849"/>
    <tableColumn id="5850" xr3:uid="{4E6F1661-4891-4B84-9528-237F79BDBBFE}" name="Column5850"/>
    <tableColumn id="5851" xr3:uid="{90D384BC-B615-4909-933A-13C2336A9067}" name="Column5851"/>
    <tableColumn id="5852" xr3:uid="{E8F0F0D7-393F-4286-A115-849128815AD9}" name="Column5852"/>
    <tableColumn id="5853" xr3:uid="{36B7CD76-7869-4B67-989F-98633D9B9C94}" name="Column5853"/>
    <tableColumn id="5854" xr3:uid="{AF44B8C3-D389-465A-8E58-65114A5EF350}" name="Column5854"/>
    <tableColumn id="5855" xr3:uid="{4DE706EB-FF12-4923-954D-6D7D5294CED5}" name="Column5855"/>
    <tableColumn id="5856" xr3:uid="{BCD5E0EE-4C00-4F01-8480-5E5AEC0AF948}" name="Column5856"/>
    <tableColumn id="5857" xr3:uid="{70390D9F-BEF6-462D-842A-E9D2D2A4D788}" name="Column5857"/>
    <tableColumn id="5858" xr3:uid="{B023A390-5DA1-4B47-AA40-3B394B8E00A0}" name="Column5858"/>
    <tableColumn id="5859" xr3:uid="{B48D745F-D373-4529-99D4-A8063575393F}" name="Column5859"/>
    <tableColumn id="5860" xr3:uid="{6627667C-C297-4FBA-B837-7DD5AFBB8D0F}" name="Column5860"/>
    <tableColumn id="5861" xr3:uid="{388D4569-BA06-43AF-AA71-DFD789489592}" name="Column5861"/>
    <tableColumn id="5862" xr3:uid="{76DC7E6A-0198-48E2-9BE3-DB0E7AF6752E}" name="Column5862"/>
    <tableColumn id="5863" xr3:uid="{A6D43212-15E0-4A8A-9C7E-8CB609967922}" name="Column5863"/>
    <tableColumn id="5864" xr3:uid="{662F1B07-3D7B-44FD-AD0C-43C822CD3713}" name="Column5864"/>
    <tableColumn id="5865" xr3:uid="{3DD8E178-22F0-47E5-BFF3-6E8629FE0ACA}" name="Column5865"/>
    <tableColumn id="5866" xr3:uid="{90B162F0-1C39-40BA-B0F8-4B5C85EA1987}" name="Column5866"/>
    <tableColumn id="5867" xr3:uid="{0BE52848-8C3C-4089-994F-A21AF25BB33B}" name="Column5867"/>
    <tableColumn id="5868" xr3:uid="{BC17511F-F296-4494-9F20-20EA9CDC3240}" name="Column5868"/>
    <tableColumn id="5869" xr3:uid="{07C81B82-52B5-49E6-BFC3-13F17A662A16}" name="Column5869"/>
    <tableColumn id="5870" xr3:uid="{AB9FE48B-0D2E-4750-AF01-C807DF8CF7B7}" name="Column5870"/>
    <tableColumn id="5871" xr3:uid="{0D5018A2-A45B-4007-8E7A-9E2DAE6FB3F0}" name="Column5871"/>
    <tableColumn id="5872" xr3:uid="{1B323E0D-8C50-40ED-A6A3-244D7133154F}" name="Column5872"/>
    <tableColumn id="5873" xr3:uid="{554B1163-5E54-49E6-B40D-4F16B6403E0E}" name="Column5873"/>
    <tableColumn id="5874" xr3:uid="{94BA4754-9C58-4F6D-824D-149AD7401BFC}" name="Column5874"/>
    <tableColumn id="5875" xr3:uid="{2D5819F4-C5EC-451A-ABE2-66DCCA38AEAF}" name="Column5875"/>
    <tableColumn id="5876" xr3:uid="{CE0D60E5-AF13-47C7-8C1E-4583B9284B25}" name="Column5876"/>
    <tableColumn id="5877" xr3:uid="{0773B5F4-5D53-4E92-AB84-FFD99812FA6A}" name="Column5877"/>
    <tableColumn id="5878" xr3:uid="{60DAB313-5958-477A-AD52-49A315B95162}" name="Column5878"/>
    <tableColumn id="5879" xr3:uid="{51EA8676-B593-4450-9DA6-646A8B1EDCE9}" name="Column5879"/>
    <tableColumn id="5880" xr3:uid="{9453869A-21F6-4CF4-AA13-51D3D20E8063}" name="Column5880"/>
    <tableColumn id="5881" xr3:uid="{B30A209B-6CB0-494E-B075-DC1F9EC188BE}" name="Column5881"/>
    <tableColumn id="5882" xr3:uid="{F2A01177-CE54-48C0-8C6E-FA6FCDB7C307}" name="Column5882"/>
    <tableColumn id="5883" xr3:uid="{E59CAFB4-4FBD-4694-BB89-2A3F3119BED4}" name="Column5883"/>
    <tableColumn id="5884" xr3:uid="{5DDB5A97-5F05-4817-9996-D555D1A3E7D5}" name="Column5884"/>
    <tableColumn id="5885" xr3:uid="{9418A628-632E-4DA5-9C4F-AAE80477A4C5}" name="Column5885"/>
    <tableColumn id="5886" xr3:uid="{302AE287-922E-43DF-B6A8-C5C4A530060E}" name="Column5886"/>
    <tableColumn id="5887" xr3:uid="{4B9F0DB1-3D0A-4DF7-8060-5D4C98185422}" name="Column5887"/>
    <tableColumn id="5888" xr3:uid="{298F11A2-386C-42AC-923B-51DC5F2AA545}" name="Column5888"/>
    <tableColumn id="5889" xr3:uid="{EECC56B5-40C5-479F-B1F1-4D2FAF18622E}" name="Column5889"/>
    <tableColumn id="5890" xr3:uid="{0D313B2D-0FE8-4697-944F-43F3BFF59452}" name="Column5890"/>
    <tableColumn id="5891" xr3:uid="{B3A9A0FD-8E40-4389-90FB-725593086EE1}" name="Column5891"/>
    <tableColumn id="5892" xr3:uid="{643E13AF-DFF4-4D2D-983F-63B85D594DD6}" name="Column5892"/>
    <tableColumn id="5893" xr3:uid="{3567B11A-BC97-429C-88D7-4749FD053AFA}" name="Column5893"/>
    <tableColumn id="5894" xr3:uid="{516CC81E-3F4E-4A3E-8FD7-EA14F9AAD46F}" name="Column5894"/>
    <tableColumn id="5895" xr3:uid="{DD359B36-905F-4F21-844E-CF88F17B359A}" name="Column5895"/>
    <tableColumn id="5896" xr3:uid="{D80B3B59-D7F9-4EE4-9F4C-27A72D8308AC}" name="Column5896"/>
    <tableColumn id="5897" xr3:uid="{36C6C482-AF6A-468C-A1C0-DA7BF2513A81}" name="Column5897"/>
    <tableColumn id="5898" xr3:uid="{197ED85E-5398-40F5-B3F8-FAAC5F2859EF}" name="Column5898"/>
    <tableColumn id="5899" xr3:uid="{9C093A44-5FFD-4481-B8CB-B27CF88C5B75}" name="Column5899"/>
    <tableColumn id="5900" xr3:uid="{60DCEC84-2CB5-41F3-B5F5-8C263B3AA550}" name="Column5900"/>
    <tableColumn id="5901" xr3:uid="{6C556144-0BBE-456F-BE95-C25E91277949}" name="Column5901"/>
    <tableColumn id="5902" xr3:uid="{6FCC3048-6673-4153-935D-B60017D89F64}" name="Column5902"/>
    <tableColumn id="5903" xr3:uid="{B332EF06-77C4-4BE8-BD59-52C9E7A80674}" name="Column5903"/>
    <tableColumn id="5904" xr3:uid="{8A2A5E02-A7B4-495C-8092-03BDCE54559C}" name="Column5904"/>
    <tableColumn id="5905" xr3:uid="{F0632958-4BCC-4229-ADCA-ED48455DF5C0}" name="Column5905"/>
    <tableColumn id="5906" xr3:uid="{3D461A82-132A-43D9-85DB-AEA2CB469A42}" name="Column5906"/>
    <tableColumn id="5907" xr3:uid="{E6CB5BCD-B0F6-44CC-9DE3-5AA43BFB31DD}" name="Column5907"/>
    <tableColumn id="5908" xr3:uid="{416F6D21-A644-43C3-83A9-894BB0BA9A9B}" name="Column5908"/>
    <tableColumn id="5909" xr3:uid="{4B8B6FEA-5A62-4833-89F7-56D0564F8BF3}" name="Column5909"/>
    <tableColumn id="5910" xr3:uid="{75E1444A-6EEC-4172-ACC7-4F743A4A48FE}" name="Column5910"/>
    <tableColumn id="5911" xr3:uid="{A15F3658-2FA8-46AA-8D34-E9881556EB8B}" name="Column5911"/>
    <tableColumn id="5912" xr3:uid="{BC11077F-ABB8-41BC-9BF9-1CC463F8625D}" name="Column5912"/>
    <tableColumn id="5913" xr3:uid="{D71282DA-E4F2-4A5E-A94E-0B60FF7BDDC4}" name="Column5913"/>
    <tableColumn id="5914" xr3:uid="{42B1D89F-B160-4BAF-8A64-C3DE8819AF47}" name="Column5914"/>
    <tableColumn id="5915" xr3:uid="{2BF07A0C-8189-4B97-8FBA-27B70E96DC2F}" name="Column5915"/>
    <tableColumn id="5916" xr3:uid="{EC311BB7-501D-4681-9A4E-764E1B61A64A}" name="Column5916"/>
    <tableColumn id="5917" xr3:uid="{22ABD98D-2D6C-468D-B596-EF31F727DFDC}" name="Column5917"/>
    <tableColumn id="5918" xr3:uid="{1F0C56D8-12C5-45EE-9916-433876AD127A}" name="Column5918"/>
    <tableColumn id="5919" xr3:uid="{806C359C-13B5-4B64-85E5-79844EFB629E}" name="Column5919"/>
    <tableColumn id="5920" xr3:uid="{B54688B2-1FDE-43F0-B4E5-D120E39CD71D}" name="Column5920"/>
    <tableColumn id="5921" xr3:uid="{5DBFF1E5-BCDF-4900-8C11-C69338EB0F93}" name="Column5921"/>
    <tableColumn id="5922" xr3:uid="{5DD293E0-E5E2-4B47-A5CE-D0DB8FD80ED6}" name="Column5922"/>
    <tableColumn id="5923" xr3:uid="{A51FB4D2-7D08-429D-A670-336C71B28A3D}" name="Column5923"/>
    <tableColumn id="5924" xr3:uid="{85ABF2E8-529B-4157-90D8-E483C2598BA5}" name="Column5924"/>
    <tableColumn id="5925" xr3:uid="{A62495D0-D9E8-4D0E-B3A2-0A8F44B3A4E9}" name="Column5925"/>
    <tableColumn id="5926" xr3:uid="{9E1A89EE-AC96-4707-B11A-9254026B0168}" name="Column5926"/>
    <tableColumn id="5927" xr3:uid="{53E2B8E4-6213-4A2E-A7CB-25559A190C44}" name="Column5927"/>
    <tableColumn id="5928" xr3:uid="{6ED8832B-C14E-417F-BFC1-064B4C6860D4}" name="Column5928"/>
    <tableColumn id="5929" xr3:uid="{8028B75B-5C18-4EEB-BD49-63DCFF474C74}" name="Column5929"/>
    <tableColumn id="5930" xr3:uid="{EBEDAC2B-DAF9-4D95-90E0-66FEE5A028F6}" name="Column5930"/>
    <tableColumn id="5931" xr3:uid="{B8C7A5A6-4D89-4C8F-8E76-FF270551862D}" name="Column5931"/>
    <tableColumn id="5932" xr3:uid="{7D178E61-016D-42AD-8987-21BFC712B1A8}" name="Column5932"/>
    <tableColumn id="5933" xr3:uid="{D3EF4C0C-D2E9-4416-9860-D03A685F30B9}" name="Column5933"/>
    <tableColumn id="5934" xr3:uid="{036E8FFC-C92E-4897-95FE-9D9425ED345E}" name="Column5934"/>
    <tableColumn id="5935" xr3:uid="{67143834-BDF7-4913-A9D1-59EDDABFF35D}" name="Column5935"/>
    <tableColumn id="5936" xr3:uid="{11705857-F50F-44A8-86FC-A571BF0E66B4}" name="Column5936"/>
    <tableColumn id="5937" xr3:uid="{6AD79FC9-CFA0-45C2-A5A6-0C0F3C40A545}" name="Column5937"/>
    <tableColumn id="5938" xr3:uid="{9ADC4FE0-FD61-4F20-9D00-3CFAA5D53DC8}" name="Column5938"/>
    <tableColumn id="5939" xr3:uid="{46C001C5-C765-4165-8618-48F81E609C5F}" name="Column5939"/>
    <tableColumn id="5940" xr3:uid="{8BEB6217-EFD8-4135-B561-5B3AF919CDB8}" name="Column5940"/>
    <tableColumn id="5941" xr3:uid="{CBA1948D-00D9-488D-87D1-9833D3DA1B7F}" name="Column5941"/>
    <tableColumn id="5942" xr3:uid="{0DCB1019-CDD0-40E0-83C2-20F9D790A9DF}" name="Column5942"/>
    <tableColumn id="5943" xr3:uid="{CF12A6E8-91B9-455D-912B-34B9891AAA2B}" name="Column5943"/>
    <tableColumn id="5944" xr3:uid="{6F0D36C9-E1B6-46CA-8AE1-8E74FF097DFF}" name="Column5944"/>
    <tableColumn id="5945" xr3:uid="{C96EE5A0-8BD5-455D-9C14-1FCAABEB95FE}" name="Column5945"/>
    <tableColumn id="5946" xr3:uid="{2D436BE3-8948-4E09-BBB6-136912FBC377}" name="Column5946"/>
    <tableColumn id="5947" xr3:uid="{73A4115B-4DC0-40AD-82CB-2E97AED68E6E}" name="Column5947"/>
    <tableColumn id="5948" xr3:uid="{6BBB43F0-157C-4163-87B9-15D1A2841460}" name="Column5948"/>
    <tableColumn id="5949" xr3:uid="{AEA609B3-1BA9-45E9-88AC-D916CF99B8C3}" name="Column5949"/>
    <tableColumn id="5950" xr3:uid="{04EB7EEB-DF99-41E1-9826-78339F81CA84}" name="Column5950"/>
    <tableColumn id="5951" xr3:uid="{8110C848-BCA3-4492-90E3-57788A02194D}" name="Column5951"/>
    <tableColumn id="5952" xr3:uid="{F8806F33-85D3-46E3-B553-99039183707F}" name="Column5952"/>
    <tableColumn id="5953" xr3:uid="{5E8DA81C-CD9F-42E9-BC4A-9157C585DE9E}" name="Column5953"/>
    <tableColumn id="5954" xr3:uid="{44EE8D0B-259C-4754-B968-76B410CF7727}" name="Column5954"/>
    <tableColumn id="5955" xr3:uid="{96BF53FB-8F26-49D0-B771-EF5AE27040C6}" name="Column5955"/>
    <tableColumn id="5956" xr3:uid="{F367CB82-BA18-4925-8D36-5F7F591226EC}" name="Column5956"/>
    <tableColumn id="5957" xr3:uid="{6E170A21-6D3C-4019-ABA3-AE8721182BE6}" name="Column5957"/>
    <tableColumn id="5958" xr3:uid="{C8427622-B8B2-4612-B459-1AD752B28CE1}" name="Column5958"/>
    <tableColumn id="5959" xr3:uid="{FFA3F76E-F2B7-4001-A107-0E5D6096B45D}" name="Column5959"/>
    <tableColumn id="5960" xr3:uid="{5D7865F6-4BED-4749-9280-A506F357A482}" name="Column5960"/>
    <tableColumn id="5961" xr3:uid="{F4975F43-CFCB-4249-B392-A29448FCE330}" name="Column5961"/>
    <tableColumn id="5962" xr3:uid="{547BE4BA-0362-43F2-9B20-179B538460AD}" name="Column5962"/>
    <tableColumn id="5963" xr3:uid="{651F840C-BCE1-41BD-A58F-311E0D7F2EF7}" name="Column5963"/>
    <tableColumn id="5964" xr3:uid="{75833A62-B428-42F8-B810-E12CDB4C1DDE}" name="Column5964"/>
    <tableColumn id="5965" xr3:uid="{028D8B72-3F97-4525-9165-F35BA548EFEC}" name="Column5965"/>
    <tableColumn id="5966" xr3:uid="{0D1CE5E5-4EEC-48A3-9C89-890659169993}" name="Column5966"/>
    <tableColumn id="5967" xr3:uid="{A8AA3FCE-36BC-40A9-AC29-33DE95D2E424}" name="Column5967"/>
    <tableColumn id="5968" xr3:uid="{DDF0A28E-E458-4F21-9420-3FD68B94B048}" name="Column5968"/>
    <tableColumn id="5969" xr3:uid="{C8684D15-E53D-47B3-8298-EBC4545174E0}" name="Column5969"/>
    <tableColumn id="5970" xr3:uid="{BF7EF867-47F3-400B-B220-081A95EF7F41}" name="Column5970"/>
    <tableColumn id="5971" xr3:uid="{8B450C27-A26F-4FEF-931C-B3E2DDB1AC25}" name="Column5971"/>
    <tableColumn id="5972" xr3:uid="{361F2BD6-72E0-415B-AE0E-02E772AE6312}" name="Column5972"/>
    <tableColumn id="5973" xr3:uid="{3F7CF60C-A081-44B2-A4EB-75A6B8AF43E1}" name="Column5973"/>
    <tableColumn id="5974" xr3:uid="{22C29BDB-1048-42D5-9D4B-1617D8F0CBB6}" name="Column5974"/>
    <tableColumn id="5975" xr3:uid="{1403F13B-B8D1-408A-9E51-7F6BC563E9D0}" name="Column5975"/>
    <tableColumn id="5976" xr3:uid="{74954D00-380E-470C-A3BD-64E1AFF50DEA}" name="Column5976"/>
    <tableColumn id="5977" xr3:uid="{330496A4-C887-4365-B9F8-0CD56D22FF35}" name="Column5977"/>
    <tableColumn id="5978" xr3:uid="{AAD4397C-A018-40B9-A0F8-91ECB0B35FA0}" name="Column5978"/>
    <tableColumn id="5979" xr3:uid="{55946261-5C2D-43BB-93CC-CB16629B18D7}" name="Column5979"/>
    <tableColumn id="5980" xr3:uid="{BC254B4E-9594-460A-A4DE-DCCBB1505EF8}" name="Column5980"/>
    <tableColumn id="5981" xr3:uid="{D351AF02-EFC1-4A5D-8C54-5FC781312067}" name="Column5981"/>
    <tableColumn id="5982" xr3:uid="{D1F4FE3E-490C-433A-A9C3-0FBE959D965E}" name="Column5982"/>
    <tableColumn id="5983" xr3:uid="{44CD37FF-608D-455D-A234-38A2484FC1FA}" name="Column5983"/>
    <tableColumn id="5984" xr3:uid="{9EACD864-B7CE-46F7-B7B3-947B9932CB93}" name="Column5984"/>
    <tableColumn id="5985" xr3:uid="{AFB72519-A9A7-4774-9C5C-B643EAF9D7FD}" name="Column5985"/>
    <tableColumn id="5986" xr3:uid="{DFA2D34F-04BA-4160-A65E-B7D8B727B567}" name="Column5986"/>
    <tableColumn id="5987" xr3:uid="{3FE8AAD5-1B62-4B45-B88F-818A8EB62E3B}" name="Column5987"/>
    <tableColumn id="5988" xr3:uid="{3F451AE0-7F63-409A-9193-67732803DE71}" name="Column5988"/>
    <tableColumn id="5989" xr3:uid="{3E985BAC-B827-43C1-A252-45C72AED3385}" name="Column5989"/>
    <tableColumn id="5990" xr3:uid="{3DA11F30-33B1-4730-AF7D-AAE22882F83E}" name="Column5990"/>
    <tableColumn id="5991" xr3:uid="{C06ABCAD-A1A7-4DDB-8B52-EFAC4FF97877}" name="Column5991"/>
    <tableColumn id="5992" xr3:uid="{0C4F5A3C-C0C7-460B-A93B-DCF033EE3E2D}" name="Column5992"/>
    <tableColumn id="5993" xr3:uid="{95BEA99C-699B-4B71-9FFE-20987B2B437E}" name="Column5993"/>
    <tableColumn id="5994" xr3:uid="{14FDD267-CFD8-4327-81B0-743592DFA932}" name="Column5994"/>
    <tableColumn id="5995" xr3:uid="{3FC814EB-7555-4152-8780-4C57731C0336}" name="Column5995"/>
    <tableColumn id="5996" xr3:uid="{81A54AE5-3345-4B7D-94F7-3B02AACF9A46}" name="Column5996"/>
    <tableColumn id="5997" xr3:uid="{304DB22B-BBA5-482F-B329-4F344EBCAD9A}" name="Column5997"/>
    <tableColumn id="5998" xr3:uid="{BECFFAC3-F67F-49F3-BDD8-310FA1325C6E}" name="Column5998"/>
    <tableColumn id="5999" xr3:uid="{8048C454-D26D-453D-8B1B-BD6C41F1719C}" name="Column5999"/>
    <tableColumn id="6000" xr3:uid="{D276D707-1126-4FE2-9207-50B18BB4F6B9}" name="Column6000"/>
    <tableColumn id="6001" xr3:uid="{BAC1A1BA-BF3B-4475-9428-AD88401C8A3B}" name="Column6001"/>
    <tableColumn id="6002" xr3:uid="{F34D7DA3-58CA-470E-9FCD-5DA192A1C00F}" name="Column6002"/>
    <tableColumn id="6003" xr3:uid="{8329E214-F0F7-4DCF-86FF-CB98C70DDF8F}" name="Column6003"/>
    <tableColumn id="6004" xr3:uid="{180AE1A6-F5FD-4A3C-8B43-98BCCE9AF44F}" name="Column6004"/>
    <tableColumn id="6005" xr3:uid="{F6A55FEC-1D6D-4AFC-BE1A-20F1ACBB4285}" name="Column6005"/>
    <tableColumn id="6006" xr3:uid="{3240F6D0-5D61-4494-9059-6C19FF353DF7}" name="Column6006"/>
    <tableColumn id="6007" xr3:uid="{761C8F12-A892-4BA1-8E01-3C25F9EA096D}" name="Column6007"/>
    <tableColumn id="6008" xr3:uid="{F4FCC669-0951-485B-A918-92CCDDA0D0CD}" name="Column6008"/>
    <tableColumn id="6009" xr3:uid="{47E5B03C-958D-4C06-B904-C2AEF6B94991}" name="Column6009"/>
    <tableColumn id="6010" xr3:uid="{584A64C1-7291-4832-9995-3A26AE902097}" name="Column6010"/>
    <tableColumn id="6011" xr3:uid="{FEF9B817-F165-4427-A17F-8AF108E4629D}" name="Column6011"/>
    <tableColumn id="6012" xr3:uid="{5E01D8D5-FF9E-4118-A625-E247168DA5FB}" name="Column6012"/>
    <tableColumn id="6013" xr3:uid="{10A89A84-93EE-41F6-A354-5FC91F1DD4FB}" name="Column6013"/>
    <tableColumn id="6014" xr3:uid="{AFCF32CF-C154-4025-A8DC-07A1CCEB30A1}" name="Column6014"/>
    <tableColumn id="6015" xr3:uid="{7EBF0329-A906-462E-BE75-D3FEE489E028}" name="Column6015"/>
    <tableColumn id="6016" xr3:uid="{379E6C47-D337-4AF0-953A-7DC47320B31C}" name="Column6016"/>
    <tableColumn id="6017" xr3:uid="{1AE5626F-64FD-492C-A17C-2CBA411B07F4}" name="Column6017"/>
    <tableColumn id="6018" xr3:uid="{5EE57032-7DBE-4958-9627-5F7383F89B64}" name="Column6018"/>
    <tableColumn id="6019" xr3:uid="{D2794E5C-467F-4D8D-B3DD-465905C6CEA1}" name="Column6019"/>
    <tableColumn id="6020" xr3:uid="{09D1CCFE-77E4-4BF8-8EE4-F7AF914E4EB0}" name="Column6020"/>
    <tableColumn id="6021" xr3:uid="{5C4BE42E-40F2-451B-A064-5E78037BCC4C}" name="Column6021"/>
    <tableColumn id="6022" xr3:uid="{A1C2642C-BBE7-4219-AD8E-D0845442F7AE}" name="Column6022"/>
    <tableColumn id="6023" xr3:uid="{54C0A745-514D-4A60-8A57-06EACCAE8131}" name="Column6023"/>
    <tableColumn id="6024" xr3:uid="{54A43625-407B-46B8-9D9A-FA65DB2FB022}" name="Column6024"/>
    <tableColumn id="6025" xr3:uid="{A04D07CF-2C71-41BF-9083-47A4FF207201}" name="Column6025"/>
    <tableColumn id="6026" xr3:uid="{A9E30D82-29E5-4A33-833B-65B209B19D50}" name="Column6026"/>
    <tableColumn id="6027" xr3:uid="{35894737-568E-4D8A-AF79-E18BA0FD24BC}" name="Column6027"/>
    <tableColumn id="6028" xr3:uid="{A3FAC947-72FB-4DDF-99FE-0BD8DEEB311D}" name="Column6028"/>
    <tableColumn id="6029" xr3:uid="{191A678B-720C-4DA0-81BB-449E310C286D}" name="Column6029"/>
    <tableColumn id="6030" xr3:uid="{92593378-106A-4EB2-BBBD-1A868934E408}" name="Column6030"/>
    <tableColumn id="6031" xr3:uid="{EF67554B-0139-409B-AC93-235C15BCC2DC}" name="Column6031"/>
    <tableColumn id="6032" xr3:uid="{3155759A-3C2F-437F-9390-5A1B0F7E1BEA}" name="Column6032"/>
    <tableColumn id="6033" xr3:uid="{54557869-E459-438A-8437-A8ADC2EC049B}" name="Column6033"/>
    <tableColumn id="6034" xr3:uid="{4C82A5A4-BE78-4B2F-BEBA-B17E2777822D}" name="Column6034"/>
    <tableColumn id="6035" xr3:uid="{A1AE9415-8FB9-43E6-9221-EA775C519DF7}" name="Column6035"/>
    <tableColumn id="6036" xr3:uid="{90F1C8F0-6791-414C-B8DD-C3696E363CD9}" name="Column6036"/>
    <tableColumn id="6037" xr3:uid="{F2668259-3DA9-4534-8198-E831CC6A78FE}" name="Column6037"/>
    <tableColumn id="6038" xr3:uid="{4A13E4AA-A830-4D2D-94B3-8583BE8DE961}" name="Column6038"/>
    <tableColumn id="6039" xr3:uid="{7766B332-2A09-4C36-A189-D9F17B5E0868}" name="Column6039"/>
    <tableColumn id="6040" xr3:uid="{01BA8A2D-AD0B-4BE6-B93F-E6F696080B31}" name="Column6040"/>
    <tableColumn id="6041" xr3:uid="{A4A0C446-9902-4E61-BDB6-AA9AD31F4E87}" name="Column6041"/>
    <tableColumn id="6042" xr3:uid="{32A4CD3C-48C8-4B4B-B732-0750BC867DB8}" name="Column6042"/>
    <tableColumn id="6043" xr3:uid="{315586B9-D009-424A-AA31-3234C0D4BA1B}" name="Column6043"/>
    <tableColumn id="6044" xr3:uid="{FF1F1B71-98A0-4415-94DB-3C1C662AF05A}" name="Column6044"/>
    <tableColumn id="6045" xr3:uid="{A7090D93-BFE1-4D88-ACC7-F5629D7628D5}" name="Column6045"/>
    <tableColumn id="6046" xr3:uid="{FD8702E7-58AF-4AAB-805F-3ED493692359}" name="Column6046"/>
    <tableColumn id="6047" xr3:uid="{0A6065E6-F5E9-4702-9CC9-06B1E7DB529E}" name="Column6047"/>
    <tableColumn id="6048" xr3:uid="{982FCE99-0978-4C62-9308-D191547C9E77}" name="Column6048"/>
    <tableColumn id="6049" xr3:uid="{D87D8FF8-0853-4EA2-A89D-4555590124CF}" name="Column6049"/>
    <tableColumn id="6050" xr3:uid="{FB451617-0D1C-4CEE-8F7B-B150FE809083}" name="Column6050"/>
    <tableColumn id="6051" xr3:uid="{72D5277F-A98E-4A72-9693-D8C0ADCD7543}" name="Column6051"/>
    <tableColumn id="6052" xr3:uid="{673BDCE5-8070-4611-9A0D-5C6F92E489A7}" name="Column6052"/>
    <tableColumn id="6053" xr3:uid="{EBC27295-9ECD-4DCB-BC30-6C33D155668E}" name="Column6053"/>
    <tableColumn id="6054" xr3:uid="{0F9D9A67-8AA2-4F38-9F6C-8F696E5AADC0}" name="Column6054"/>
    <tableColumn id="6055" xr3:uid="{F15ACBC4-552D-49B6-BEF0-0B29E9DCC9B4}" name="Column6055"/>
    <tableColumn id="6056" xr3:uid="{A8645C59-FB25-411D-B6FF-3EF3DEEA41CB}" name="Column6056"/>
    <tableColumn id="6057" xr3:uid="{0F831303-3F42-49C5-A380-477F5667D42C}" name="Column6057"/>
    <tableColumn id="6058" xr3:uid="{1B6847BF-056D-4DE0-AEB7-5D14D9FA258D}" name="Column6058"/>
    <tableColumn id="6059" xr3:uid="{C9A418FA-1D7F-4973-8DA9-EADF4AB5592C}" name="Column6059"/>
    <tableColumn id="6060" xr3:uid="{279D5B96-39D1-464D-854B-D8D906ED91C1}" name="Column6060"/>
    <tableColumn id="6061" xr3:uid="{EC543503-2164-44A7-95F0-FAC6C9293B20}" name="Column6061"/>
    <tableColumn id="6062" xr3:uid="{E2740E38-50EC-46C6-99F9-D26C68A74CF3}" name="Column6062"/>
    <tableColumn id="6063" xr3:uid="{1FC01694-0A36-46CF-ACF0-598272942D59}" name="Column6063"/>
    <tableColumn id="6064" xr3:uid="{CBF53376-75CA-4F0A-88F6-2570519D7A30}" name="Column6064"/>
    <tableColumn id="6065" xr3:uid="{4B5CCBD3-4AA0-455F-AEE8-881FC9B4DE00}" name="Column6065"/>
    <tableColumn id="6066" xr3:uid="{F7F949D2-1AF4-40A3-A3D0-87CD868CDACF}" name="Column6066"/>
    <tableColumn id="6067" xr3:uid="{86ACF439-C30A-4BE5-9C6A-51B3F738C52C}" name="Column6067"/>
    <tableColumn id="6068" xr3:uid="{30ACC7E9-A087-45B5-8DCD-8CAD35CA64E9}" name="Column6068"/>
    <tableColumn id="6069" xr3:uid="{57263E33-9CAB-4EDE-BFC0-2A41CF1F85F8}" name="Column6069"/>
    <tableColumn id="6070" xr3:uid="{A0214AD5-0D49-416E-AB84-317648A810E7}" name="Column6070"/>
    <tableColumn id="6071" xr3:uid="{38BBBAC0-3D55-4862-9665-226137E059AD}" name="Column6071"/>
    <tableColumn id="6072" xr3:uid="{ADBC4E73-40FE-4B04-9A49-7C3BD5BDB659}" name="Column6072"/>
    <tableColumn id="6073" xr3:uid="{CAC3380A-30F4-432B-957D-7BBFC760B3ED}" name="Column6073"/>
    <tableColumn id="6074" xr3:uid="{52B1F2CA-9667-453C-940C-AB43A87900A2}" name="Column6074"/>
    <tableColumn id="6075" xr3:uid="{87A994AA-912C-4E96-8056-AB398AF0E147}" name="Column6075"/>
    <tableColumn id="6076" xr3:uid="{9CA6799D-58FA-49E5-8B3A-046846F535A0}" name="Column6076"/>
    <tableColumn id="6077" xr3:uid="{627841BA-00FB-482F-997C-4EF51F702326}" name="Column6077"/>
    <tableColumn id="6078" xr3:uid="{4D1673D8-951C-40A0-AB8C-044A375CB8E5}" name="Column6078"/>
    <tableColumn id="6079" xr3:uid="{CC39B05C-B7AD-435F-9B9C-ECF39E6C66C8}" name="Column6079"/>
    <tableColumn id="6080" xr3:uid="{6FD48392-4081-40A1-8663-19141EF6126A}" name="Column6080"/>
    <tableColumn id="6081" xr3:uid="{FC7D9A2E-5EEF-462C-A416-5979971A95CE}" name="Column6081"/>
    <tableColumn id="6082" xr3:uid="{01321FA0-5ACF-4D82-8A5E-D34CF849741A}" name="Column6082"/>
    <tableColumn id="6083" xr3:uid="{8D89B77B-AFE0-4E9E-9E3E-37E0F43CA07A}" name="Column6083"/>
    <tableColumn id="6084" xr3:uid="{0BAF6822-35EA-440C-8943-9642DD5AA747}" name="Column6084"/>
    <tableColumn id="6085" xr3:uid="{E861EF2A-0B80-4F7D-B0C1-FF7B0F03424C}" name="Column6085"/>
    <tableColumn id="6086" xr3:uid="{1A7E3C5D-C551-420D-B9C3-69266A8D2B81}" name="Column6086"/>
    <tableColumn id="6087" xr3:uid="{A71201BA-28F9-4650-BE66-7300C997D9C2}" name="Column6087"/>
    <tableColumn id="6088" xr3:uid="{3044E6F8-C972-4B0D-9E83-7B5E01326AB9}" name="Column6088"/>
    <tableColumn id="6089" xr3:uid="{1B4A9CC0-6D27-42D5-871A-7A1269BF0E83}" name="Column6089"/>
    <tableColumn id="6090" xr3:uid="{5F731EE9-D312-4738-BBC7-C90B65B7B26D}" name="Column6090"/>
    <tableColumn id="6091" xr3:uid="{981BDC52-EAAC-4232-9597-022167C7261F}" name="Column6091"/>
    <tableColumn id="6092" xr3:uid="{9711B63B-E742-436B-8BB6-721C0FE185E4}" name="Column6092"/>
    <tableColumn id="6093" xr3:uid="{113FE0F7-54B6-4E56-9D0E-3AC9E6F938EE}" name="Column6093"/>
    <tableColumn id="6094" xr3:uid="{831CAD9A-4109-410D-8868-99B2C0AB442B}" name="Column6094"/>
    <tableColumn id="6095" xr3:uid="{8D83347A-69B1-4C3D-BF2C-2254D1A7E713}" name="Column6095"/>
    <tableColumn id="6096" xr3:uid="{153F96F8-1F5E-4C8A-9F52-09B91F236A2C}" name="Column6096"/>
    <tableColumn id="6097" xr3:uid="{7026D9D7-C399-4B13-8006-9DE1C534808F}" name="Column6097"/>
    <tableColumn id="6098" xr3:uid="{8E818881-9D84-406C-BF1F-4F428931AFCA}" name="Column6098"/>
    <tableColumn id="6099" xr3:uid="{869C319B-6095-4A07-A7BD-F6C348866CD8}" name="Column6099"/>
    <tableColumn id="6100" xr3:uid="{35B4DE1E-6CDA-44BC-AF23-AE8399A5853C}" name="Column6100"/>
    <tableColumn id="6101" xr3:uid="{FA6CC653-BBA5-4BF5-85E2-38604CC96FCA}" name="Column6101"/>
    <tableColumn id="6102" xr3:uid="{8F786E32-E00E-4850-9B41-B2D28772FCD8}" name="Column6102"/>
    <tableColumn id="6103" xr3:uid="{4116FA03-ABB4-4E7D-B1F8-85CB902FA40F}" name="Column6103"/>
    <tableColumn id="6104" xr3:uid="{626310A3-91A9-4616-8FDA-5CA9A22D30EF}" name="Column6104"/>
    <tableColumn id="6105" xr3:uid="{F0719C5F-A228-48CC-BD6B-272B8E1A0527}" name="Column6105"/>
    <tableColumn id="6106" xr3:uid="{351DDFC8-F22B-4E98-BEF1-F8F2ED81CD7A}" name="Column6106"/>
    <tableColumn id="6107" xr3:uid="{44EB2A83-9BA1-4E22-B89B-C4D509C9BDCF}" name="Column6107"/>
    <tableColumn id="6108" xr3:uid="{760B379F-DF52-41CC-8150-6652164D200B}" name="Column6108"/>
    <tableColumn id="6109" xr3:uid="{557EB4DE-F22F-419A-82C7-14DC2FD00B7E}" name="Column6109"/>
    <tableColumn id="6110" xr3:uid="{2910FD3D-7B73-47C8-9734-70425F41C7B3}" name="Column6110"/>
    <tableColumn id="6111" xr3:uid="{533A115E-9964-4662-B4D5-C88E010CD85A}" name="Column6111"/>
    <tableColumn id="6112" xr3:uid="{3CBDBE5E-3A38-42E9-BB8C-9AF075B5C2E9}" name="Column6112"/>
    <tableColumn id="6113" xr3:uid="{E507DB8D-83A6-4A13-A402-D55C424ABDDB}" name="Column6113"/>
    <tableColumn id="6114" xr3:uid="{FAC81437-EA64-4EC5-8141-3C6269D83E3C}" name="Column6114"/>
    <tableColumn id="6115" xr3:uid="{A966E707-16B6-439A-9FD5-897A0C86D95D}" name="Column6115"/>
    <tableColumn id="6116" xr3:uid="{150B630E-D2FD-4B6D-83B4-F6CDF38FF811}" name="Column6116"/>
    <tableColumn id="6117" xr3:uid="{38E09CE7-D984-4404-BD89-7CC58214BC64}" name="Column6117"/>
    <tableColumn id="6118" xr3:uid="{4645076D-E036-4BA6-8099-B6F20C9D7DB4}" name="Column6118"/>
    <tableColumn id="6119" xr3:uid="{6983FF9C-228F-4FFE-A52E-2118035850A1}" name="Column6119"/>
    <tableColumn id="6120" xr3:uid="{B8FCC8C0-9458-4417-8E6D-A54D40DA8216}" name="Column6120"/>
    <tableColumn id="6121" xr3:uid="{07F42F60-D37A-44A4-BA7A-2D9D9ECF35A1}" name="Column6121"/>
    <tableColumn id="6122" xr3:uid="{78097141-E971-47E5-B9D8-8C8F7606BE76}" name="Column6122"/>
    <tableColumn id="6123" xr3:uid="{CE2E774C-4E3A-4816-B196-13DE26F6EAC0}" name="Column6123"/>
    <tableColumn id="6124" xr3:uid="{1A0BDE67-666D-4C5E-A3E8-83369E5FB01A}" name="Column6124"/>
    <tableColumn id="6125" xr3:uid="{C1CA2A64-DE30-432F-8201-F595A1E69DCF}" name="Column6125"/>
    <tableColumn id="6126" xr3:uid="{CBE8C7C8-8A6E-4210-A6E2-2FF9EDB2CE57}" name="Column6126"/>
    <tableColumn id="6127" xr3:uid="{282FC088-F685-4C53-8252-27D29754BE38}" name="Column6127"/>
    <tableColumn id="6128" xr3:uid="{7592A2E0-4167-4E0B-88C9-05AD007D1729}" name="Column6128"/>
    <tableColumn id="6129" xr3:uid="{A1647D37-9B2E-418E-94AB-900F44B68CA6}" name="Column6129"/>
    <tableColumn id="6130" xr3:uid="{5DF85F28-D390-4638-9F79-0380C04FBC8F}" name="Column6130"/>
    <tableColumn id="6131" xr3:uid="{A54349ED-754D-4B07-9BBC-A293CC9028C7}" name="Column6131"/>
    <tableColumn id="6132" xr3:uid="{21A51252-63D6-44FC-A430-02E656ED672E}" name="Column6132"/>
    <tableColumn id="6133" xr3:uid="{68D5B002-6FEA-420F-8606-5305E6D80BCB}" name="Column6133"/>
    <tableColumn id="6134" xr3:uid="{46CDF352-364F-48F6-9788-459D1BC8F5EC}" name="Column6134"/>
    <tableColumn id="6135" xr3:uid="{09B7E0B7-C716-4AD6-8907-BBC64962A770}" name="Column6135"/>
    <tableColumn id="6136" xr3:uid="{C9DE3B40-8340-45D7-97DF-75F17B8E9058}" name="Column6136"/>
    <tableColumn id="6137" xr3:uid="{8B84B97D-4FDB-4353-9145-36B076FAC3FA}" name="Column6137"/>
    <tableColumn id="6138" xr3:uid="{E394626E-AFBC-4145-8E31-6962983E3255}" name="Column6138"/>
    <tableColumn id="6139" xr3:uid="{87159F4B-15A1-489E-9928-3B83D912D8B6}" name="Column6139"/>
    <tableColumn id="6140" xr3:uid="{A93DA6C9-D7F0-479C-9D93-C2333C22A585}" name="Column6140"/>
    <tableColumn id="6141" xr3:uid="{75EEF62E-077F-4E33-A5C5-F507A6CB5E53}" name="Column6141"/>
    <tableColumn id="6142" xr3:uid="{82AB7975-24B7-423B-8E39-B158D07D912B}" name="Column6142"/>
    <tableColumn id="6143" xr3:uid="{2336C4CD-BC60-47E8-8628-CEFC054C943A}" name="Column6143"/>
    <tableColumn id="6144" xr3:uid="{A92BA9AA-3499-44F2-88B3-8460D278427C}" name="Column6144"/>
    <tableColumn id="6145" xr3:uid="{A151CA22-0E03-4A54-9CA0-5DBB8A165FA1}" name="Column6145"/>
    <tableColumn id="6146" xr3:uid="{C0ECDF0B-1D95-46B7-A278-F5C6F0D275EB}" name="Column6146"/>
    <tableColumn id="6147" xr3:uid="{5F04EFDC-CA0C-4925-A2E5-EF7983FC6BA7}" name="Column6147"/>
    <tableColumn id="6148" xr3:uid="{FADD4E81-E88C-47CE-AF9C-10B19B2F94E4}" name="Column6148"/>
    <tableColumn id="6149" xr3:uid="{ADB6E3A9-4F7E-451B-B7E5-71A95A8DB8C4}" name="Column6149"/>
    <tableColumn id="6150" xr3:uid="{36A922F1-8EA9-48BD-AB86-8324A742FF9D}" name="Column6150"/>
    <tableColumn id="6151" xr3:uid="{1541202E-8794-4473-AE62-A586493583DC}" name="Column6151"/>
    <tableColumn id="6152" xr3:uid="{0FA62ADB-EB10-407D-A9B9-18DCEF7FB0BC}" name="Column6152"/>
    <tableColumn id="6153" xr3:uid="{735939EA-4EC3-4CC8-9E49-A9B9E69026C9}" name="Column6153"/>
    <tableColumn id="6154" xr3:uid="{5F17912A-338D-40FA-8099-974FEC266EB7}" name="Column6154"/>
    <tableColumn id="6155" xr3:uid="{D8170469-A0BF-40BE-858D-EAF3A7EE7330}" name="Column6155"/>
    <tableColumn id="6156" xr3:uid="{E6E2245D-DB17-4A72-8D6E-FCD7C864A45A}" name="Column6156"/>
    <tableColumn id="6157" xr3:uid="{F27DA60E-EA0C-416F-BB51-8D5487F4A1BA}" name="Column6157"/>
    <tableColumn id="6158" xr3:uid="{C27D19E1-C2CD-4975-BC9D-CB4B024A04E8}" name="Column6158"/>
    <tableColumn id="6159" xr3:uid="{3615BB90-F223-4C0F-8656-0FA838C6A678}" name="Column6159"/>
    <tableColumn id="6160" xr3:uid="{9F1D4D8F-A755-4231-BDE0-AA40B42E01B9}" name="Column6160"/>
    <tableColumn id="6161" xr3:uid="{8E5C068D-6873-4009-8278-95EFFBD88B6D}" name="Column6161"/>
    <tableColumn id="6162" xr3:uid="{D1EAE222-8F09-4910-BD43-7854B47FFA7A}" name="Column6162"/>
    <tableColumn id="6163" xr3:uid="{DAB5637C-FB25-4894-B841-0D65FA9FA1DE}" name="Column6163"/>
    <tableColumn id="6164" xr3:uid="{53280836-2686-402B-8C6F-FBC28AB7C596}" name="Column6164"/>
    <tableColumn id="6165" xr3:uid="{4EB9F963-77CE-4BB0-8F8A-9561CDE19F4C}" name="Column6165"/>
    <tableColumn id="6166" xr3:uid="{ACBBC3A9-28FB-4434-A735-D36D91A4264D}" name="Column6166"/>
    <tableColumn id="6167" xr3:uid="{8B608F51-690A-4CE4-BBDE-4A107CD39551}" name="Column6167"/>
    <tableColumn id="6168" xr3:uid="{617EFB7F-8B0B-4FB8-901E-F45857673B52}" name="Column6168"/>
    <tableColumn id="6169" xr3:uid="{6B4DEDBE-542B-42F6-A264-B91C4F92C0C1}" name="Column6169"/>
    <tableColumn id="6170" xr3:uid="{003473F6-9ADF-4171-A2AA-AF53CDB5F543}" name="Column6170"/>
    <tableColumn id="6171" xr3:uid="{BA3E0767-18BD-474B-A620-15CE5446DDD8}" name="Column6171"/>
    <tableColumn id="6172" xr3:uid="{3EDB765E-9982-4C3F-A5E4-A44DB6ECAAF8}" name="Column6172"/>
    <tableColumn id="6173" xr3:uid="{DA870679-4B7A-4C74-AC25-D42325636825}" name="Column6173"/>
    <tableColumn id="6174" xr3:uid="{BDC4B809-1617-409C-80DA-62CF7F46EC81}" name="Column6174"/>
    <tableColumn id="6175" xr3:uid="{57B08EC0-801F-4046-AE86-3C6A83B57A81}" name="Column6175"/>
    <tableColumn id="6176" xr3:uid="{4D0B742A-E16F-478D-9ED9-E9F054CFA78A}" name="Column6176"/>
    <tableColumn id="6177" xr3:uid="{4737F45C-1022-40C8-9DAC-36151F0C2940}" name="Column6177"/>
    <tableColumn id="6178" xr3:uid="{CFD087CB-2630-4DD2-999D-B3BE5DCC1854}" name="Column6178"/>
    <tableColumn id="6179" xr3:uid="{44E2BA97-CC98-4C12-BD05-C17D382A405F}" name="Column6179"/>
    <tableColumn id="6180" xr3:uid="{1145E893-0B7F-47DD-98AF-0A1FFBDBD9AE}" name="Column6180"/>
    <tableColumn id="6181" xr3:uid="{112EF6BE-175E-40DF-87CA-87C2265BA5F2}" name="Column6181"/>
    <tableColumn id="6182" xr3:uid="{BF91D560-20A0-49CA-8003-E7527C5AD55A}" name="Column6182"/>
    <tableColumn id="6183" xr3:uid="{7230FF6C-A4C5-4AE6-9B9C-7BA0EB709787}" name="Column6183"/>
    <tableColumn id="6184" xr3:uid="{4025844B-FF46-40F7-B743-B3C21562E08D}" name="Column6184"/>
    <tableColumn id="6185" xr3:uid="{246D925D-E6F0-4BC3-A1B7-9786A0E06129}" name="Column6185"/>
    <tableColumn id="6186" xr3:uid="{211A6A57-BFC9-48EA-828E-B010780219CE}" name="Column6186"/>
    <tableColumn id="6187" xr3:uid="{31619B98-5BB2-4983-8907-E5F62BBA794F}" name="Column6187"/>
    <tableColumn id="6188" xr3:uid="{87FECAB4-DF89-4639-9C96-ACC1D0E1C4BB}" name="Column6188"/>
    <tableColumn id="6189" xr3:uid="{6941FDB4-7336-4C40-9438-BF1B7F08C321}" name="Column6189"/>
    <tableColumn id="6190" xr3:uid="{BEF3FA8F-AD2A-4F94-9403-D7DBC74E42D5}" name="Column6190"/>
    <tableColumn id="6191" xr3:uid="{693ABD49-24F6-4C51-86F4-1645A6B4F672}" name="Column6191"/>
    <tableColumn id="6192" xr3:uid="{5064BEDB-A729-4FD1-B4E8-C720A90A50A3}" name="Column6192"/>
    <tableColumn id="6193" xr3:uid="{3ED8D591-9FBE-4C60-B35C-763445E90A36}" name="Column6193"/>
    <tableColumn id="6194" xr3:uid="{091DEA0D-272C-4F09-BE86-344A8BBF9F92}" name="Column6194"/>
    <tableColumn id="6195" xr3:uid="{4C8DEF62-8446-453C-B618-07841557422D}" name="Column6195"/>
    <tableColumn id="6196" xr3:uid="{4D7D199D-8345-4116-B7AC-44FCEEBEB3ED}" name="Column6196"/>
    <tableColumn id="6197" xr3:uid="{52FBCE7A-FF0A-4296-B077-EE17BDB5FD72}" name="Column6197"/>
    <tableColumn id="6198" xr3:uid="{0D75C251-F086-42C8-8951-75C1C9B3DFFE}" name="Column6198"/>
    <tableColumn id="6199" xr3:uid="{E548CFFE-A87F-40BC-8411-0BE251CAB0E5}" name="Column6199"/>
    <tableColumn id="6200" xr3:uid="{F19B96DB-50C9-4768-9C7A-E140902AB321}" name="Column6200"/>
    <tableColumn id="6201" xr3:uid="{07CC09AD-7555-47CC-9468-37EB6E46028A}" name="Column6201"/>
    <tableColumn id="6202" xr3:uid="{1E1D44E6-416F-45EA-BDC0-E5A513B28A99}" name="Column6202"/>
    <tableColumn id="6203" xr3:uid="{166415CD-5D6D-49F0-AB4B-E9FB48192156}" name="Column6203"/>
    <tableColumn id="6204" xr3:uid="{B8A2F9C0-78E8-419A-AC64-26DFF2B40428}" name="Column6204"/>
    <tableColumn id="6205" xr3:uid="{6B70AF27-7C24-4DAF-AB00-5690E2E40EDA}" name="Column6205"/>
    <tableColumn id="6206" xr3:uid="{402FB7D4-4BAD-41D4-B544-A8C254E74CB7}" name="Column6206"/>
    <tableColumn id="6207" xr3:uid="{CCA660BD-5AEB-4CF1-8671-E498C912030A}" name="Column6207"/>
    <tableColumn id="6208" xr3:uid="{0E437EFD-B098-4883-BF38-B2604635863D}" name="Column6208"/>
    <tableColumn id="6209" xr3:uid="{BCCE6FDB-2688-493D-BB61-3B6503CE9FCD}" name="Column6209"/>
    <tableColumn id="6210" xr3:uid="{96372482-9773-4095-8A96-B72A09524D3F}" name="Column6210"/>
    <tableColumn id="6211" xr3:uid="{824C665E-4364-4091-A375-37215A56501E}" name="Column6211"/>
    <tableColumn id="6212" xr3:uid="{6599FC7F-3EE0-4A95-9B05-4A845D232435}" name="Column6212"/>
    <tableColumn id="6213" xr3:uid="{448F1E0A-16B8-43B6-8248-DDB9F11A5D84}" name="Column6213"/>
    <tableColumn id="6214" xr3:uid="{5BC90FF9-BC08-40AC-B81B-7B7EFE8CCC34}" name="Column6214"/>
    <tableColumn id="6215" xr3:uid="{369EA2FD-6022-4268-90A6-C0E907614CB4}" name="Column6215"/>
    <tableColumn id="6216" xr3:uid="{9656703D-9047-4593-8B58-85E972B18233}" name="Column6216"/>
    <tableColumn id="6217" xr3:uid="{EA029869-D9A3-4C4D-897B-A792018A256D}" name="Column6217"/>
    <tableColumn id="6218" xr3:uid="{F8C950DF-4030-4653-BAD9-BFE301CCB9CA}" name="Column6218"/>
    <tableColumn id="6219" xr3:uid="{9E916CBB-BECA-4274-8695-88BD712234A3}" name="Column6219"/>
    <tableColumn id="6220" xr3:uid="{2892E630-53BF-42E2-9269-4BE27AB05097}" name="Column6220"/>
    <tableColumn id="6221" xr3:uid="{27D347E7-9A75-47B6-B5C4-DE6063B10CAB}" name="Column6221"/>
    <tableColumn id="6222" xr3:uid="{4D35A7CD-48D4-4C68-AEC6-F5AB49EB6778}" name="Column6222"/>
    <tableColumn id="6223" xr3:uid="{C2FCCCA1-7295-4858-839F-82B01D098200}" name="Column6223"/>
    <tableColumn id="6224" xr3:uid="{14AC858F-CE14-4B90-9CDA-C16CF708A1C0}" name="Column6224"/>
    <tableColumn id="6225" xr3:uid="{D98170BA-B9DD-4B09-96AD-CD53555395BF}" name="Column6225"/>
    <tableColumn id="6226" xr3:uid="{0FDE34FD-E17F-4996-86DE-93C1BAF5D4A9}" name="Column6226"/>
    <tableColumn id="6227" xr3:uid="{EC958E0F-C27C-43F7-941E-CD9DD9B2D1EB}" name="Column6227"/>
    <tableColumn id="6228" xr3:uid="{0B7B2AFF-A6BC-4D1E-B854-37B6837DDACE}" name="Column6228"/>
    <tableColumn id="6229" xr3:uid="{8A2121AF-2946-4026-946D-83D1576AFF0A}" name="Column6229"/>
    <tableColumn id="6230" xr3:uid="{9406B47E-E5C3-4961-96D0-0042B88904FD}" name="Column6230"/>
    <tableColumn id="6231" xr3:uid="{60D2B569-4817-4B32-A84C-1EACDDDED762}" name="Column6231"/>
    <tableColumn id="6232" xr3:uid="{F8F541F1-E469-4D5C-8BE5-DA67B2595B3B}" name="Column6232"/>
    <tableColumn id="6233" xr3:uid="{972A7462-7CFF-49AE-B532-3E230C559C8B}" name="Column6233"/>
    <tableColumn id="6234" xr3:uid="{C74200CA-3B9D-45BB-B26D-4345834EAE32}" name="Column6234"/>
    <tableColumn id="6235" xr3:uid="{EB2EB6AC-B813-46CD-A747-A95B0EB16992}" name="Column6235"/>
    <tableColumn id="6236" xr3:uid="{77DEBD5E-4019-4AB3-9974-425591143464}" name="Column6236"/>
    <tableColumn id="6237" xr3:uid="{85FFEB9A-A2E6-4183-902F-FFD51202968A}" name="Column6237"/>
    <tableColumn id="6238" xr3:uid="{5240E804-1E72-454E-BDD3-A482EBBDCCFE}" name="Column6238"/>
    <tableColumn id="6239" xr3:uid="{F2CCF77E-C6BF-4596-BA69-982AA4DAA6B0}" name="Column6239"/>
    <tableColumn id="6240" xr3:uid="{B07D20E8-E3AA-4424-BD31-2C6148CCA9DA}" name="Column6240"/>
    <tableColumn id="6241" xr3:uid="{A4EE2892-C644-446B-AF1A-F12E544626F7}" name="Column6241"/>
    <tableColumn id="6242" xr3:uid="{C01A834C-710A-49F6-A22B-8332689E40F2}" name="Column6242"/>
    <tableColumn id="6243" xr3:uid="{B0BA2410-AA19-4BF3-9482-34CC19E9851A}" name="Column6243"/>
    <tableColumn id="6244" xr3:uid="{6C23D66F-7AA4-44F4-B8FC-2C51986CC29D}" name="Column6244"/>
    <tableColumn id="6245" xr3:uid="{E18F9A30-F8A4-4267-AA15-8160FB98108B}" name="Column6245"/>
    <tableColumn id="6246" xr3:uid="{0AD5ECEC-3149-45A7-8A6C-54B0B8555907}" name="Column6246"/>
    <tableColumn id="6247" xr3:uid="{029498C0-7CD3-4754-BCDC-A4FFC6932C82}" name="Column6247"/>
    <tableColumn id="6248" xr3:uid="{F3CC347D-FB1F-4195-8014-49D3BCB5E36F}" name="Column6248"/>
    <tableColumn id="6249" xr3:uid="{A4B7CA0C-073D-44DE-941F-B77804AA200D}" name="Column6249"/>
    <tableColumn id="6250" xr3:uid="{8029E959-3180-4D0B-B762-6104634118D6}" name="Column6250"/>
    <tableColumn id="6251" xr3:uid="{0EB6E3FC-0BCF-4DFD-9ED7-E1B0BDA0E992}" name="Column6251"/>
    <tableColumn id="6252" xr3:uid="{94916435-7569-4E8B-857A-E9F6F1B08773}" name="Column6252"/>
    <tableColumn id="6253" xr3:uid="{E5146DF3-BBFA-4875-ABE0-44D5F7463C46}" name="Column6253"/>
    <tableColumn id="6254" xr3:uid="{41D6331B-8178-4D6B-8D15-6F137BDB802C}" name="Column6254"/>
    <tableColumn id="6255" xr3:uid="{A7FCBD6E-05CB-44BE-8B65-0F7EE2B81164}" name="Column6255"/>
    <tableColumn id="6256" xr3:uid="{2DEA478E-D3C6-44ED-A4C4-BB55E9602710}" name="Column6256"/>
    <tableColumn id="6257" xr3:uid="{85D7C8DE-B344-4226-8E5D-817074E370BB}" name="Column6257"/>
    <tableColumn id="6258" xr3:uid="{BCB15DAA-0221-4BA9-9C26-EFC2B8B1EAF6}" name="Column6258"/>
    <tableColumn id="6259" xr3:uid="{9EBC7427-AE93-44D6-AF53-93FF437FEDFF}" name="Column6259"/>
    <tableColumn id="6260" xr3:uid="{A8FE2E21-8B2A-44EE-81FF-FC7DE56421E0}" name="Column6260"/>
    <tableColumn id="6261" xr3:uid="{BBC9B423-C3D6-4C24-9419-3D62244B1018}" name="Column6261"/>
    <tableColumn id="6262" xr3:uid="{DB9EDCB3-A322-49A1-AFAD-39D9BAA37F56}" name="Column6262"/>
    <tableColumn id="6263" xr3:uid="{26D9FBF4-B4F7-4779-9D31-DED00776F1D9}" name="Column6263"/>
    <tableColumn id="6264" xr3:uid="{860EAA2B-D99B-4F3D-8DFD-47463B465140}" name="Column6264"/>
    <tableColumn id="6265" xr3:uid="{7746B014-CE12-4259-B22D-DF723F49ED2E}" name="Column6265"/>
    <tableColumn id="6266" xr3:uid="{7839E7E0-1862-4A94-AB44-D29C8C545A45}" name="Column6266"/>
    <tableColumn id="6267" xr3:uid="{7FF337F9-2AB4-4E06-8CB8-678D2184AFE4}" name="Column6267"/>
    <tableColumn id="6268" xr3:uid="{036EC0B9-CDA0-414B-8DA3-7048667D7ECD}" name="Column6268"/>
    <tableColumn id="6269" xr3:uid="{9CC2EEF0-EAA5-4243-BCB5-C8610FB59D06}" name="Column6269"/>
    <tableColumn id="6270" xr3:uid="{C62DCE49-E736-435A-B8FC-75210326B85E}" name="Column6270"/>
    <tableColumn id="6271" xr3:uid="{CC62C74F-C521-49CD-9C72-A4BFCDC2C851}" name="Column6271"/>
    <tableColumn id="6272" xr3:uid="{2D2614B3-4514-4941-8253-26786F80BF45}" name="Column6272"/>
    <tableColumn id="6273" xr3:uid="{E1938E8F-C61F-4483-A91B-B01DED14B4D8}" name="Column6273"/>
    <tableColumn id="6274" xr3:uid="{920D4179-B6CA-48D0-ADF3-50372788D88D}" name="Column6274"/>
    <tableColumn id="6275" xr3:uid="{FAC28ADE-295F-49BF-9CE1-7ECD8956B2BA}" name="Column6275"/>
    <tableColumn id="6276" xr3:uid="{3904F9CE-CF0D-457E-AC4B-E99491AE135A}" name="Column6276"/>
    <tableColumn id="6277" xr3:uid="{F7254E57-75C5-484D-8466-A31D4D0245A5}" name="Column6277"/>
    <tableColumn id="6278" xr3:uid="{38E748DA-8B85-43FE-A275-0957F25D7ECC}" name="Column6278"/>
    <tableColumn id="6279" xr3:uid="{BB91C134-C179-4872-B4A1-793A82BB197C}" name="Column6279"/>
    <tableColumn id="6280" xr3:uid="{AC7ADA3F-E5F7-4DCA-BF59-F90A84D0D979}" name="Column6280"/>
    <tableColumn id="6281" xr3:uid="{0EE3BC7A-4E8D-425F-AACA-E99435875546}" name="Column6281"/>
    <tableColumn id="6282" xr3:uid="{AF0F5764-4F24-459E-9B6B-A073FEEE344E}" name="Column6282"/>
    <tableColumn id="6283" xr3:uid="{C46A9B0D-0F1E-4547-B03C-ED613E2F9C1F}" name="Column6283"/>
    <tableColumn id="6284" xr3:uid="{26A8D765-5F26-4E52-B387-0C40A1762F5F}" name="Column6284"/>
    <tableColumn id="6285" xr3:uid="{56943741-0E4F-45F2-A1F5-30018F98BC8D}" name="Column6285"/>
    <tableColumn id="6286" xr3:uid="{42B1129F-161F-430F-B751-EC55F6667579}" name="Column6286"/>
    <tableColumn id="6287" xr3:uid="{C9AB32D5-7E54-47DA-A8DC-C15FA4978DBD}" name="Column6287"/>
    <tableColumn id="6288" xr3:uid="{B941C979-4A22-43A9-9CBA-540FB44A0C12}" name="Column6288"/>
    <tableColumn id="6289" xr3:uid="{CC43F2A6-BF57-49E5-82F0-914CBD436BC3}" name="Column6289"/>
    <tableColumn id="6290" xr3:uid="{78560193-CAA7-4DD5-AFEE-6D17A05D0C95}" name="Column6290"/>
    <tableColumn id="6291" xr3:uid="{F265B134-AAC7-4AF9-BEED-EE1D1ECB11EA}" name="Column6291"/>
    <tableColumn id="6292" xr3:uid="{6E7BE785-0D5B-48F8-B48A-C55DD7857D23}" name="Column6292"/>
    <tableColumn id="6293" xr3:uid="{D18EDDF7-97D2-47A1-B41A-3733CC8433A6}" name="Column6293"/>
    <tableColumn id="6294" xr3:uid="{3EFF4326-42EC-4B6A-8A7A-436B84E6E79F}" name="Column6294"/>
    <tableColumn id="6295" xr3:uid="{20CB1BB9-4FD8-4BE7-8AA9-2C37CBDFE1DA}" name="Column6295"/>
    <tableColumn id="6296" xr3:uid="{75C43927-1A7B-4173-A892-CBFDC1E711DC}" name="Column6296"/>
    <tableColumn id="6297" xr3:uid="{C841A366-3ED4-40E7-9191-79D4D21D2A02}" name="Column6297"/>
    <tableColumn id="6298" xr3:uid="{4EFBB5E0-33BD-4B7E-8F78-2AAC843E8A36}" name="Column6298"/>
    <tableColumn id="6299" xr3:uid="{FB0C2F30-2625-44CC-AEF4-543867123FFB}" name="Column6299"/>
    <tableColumn id="6300" xr3:uid="{CE077E22-F40C-40E9-A5CE-388F57D48FB0}" name="Column6300"/>
    <tableColumn id="6301" xr3:uid="{9CC626D2-C6DA-4AD1-95BC-3933C6D94497}" name="Column6301"/>
    <tableColumn id="6302" xr3:uid="{55598DB3-AFF2-4786-A427-746196B776FD}" name="Column6302"/>
    <tableColumn id="6303" xr3:uid="{BDEDA136-E00B-4CE8-90FB-60294DD4DA36}" name="Column6303"/>
    <tableColumn id="6304" xr3:uid="{DD64279B-398D-4A16-9225-1116819B4667}" name="Column6304"/>
    <tableColumn id="6305" xr3:uid="{1D0E5EF2-CA36-4CA8-A07D-0E226C1A236B}" name="Column6305"/>
    <tableColumn id="6306" xr3:uid="{88C2121A-A1F2-4E06-B476-E958D499EB83}" name="Column6306"/>
    <tableColumn id="6307" xr3:uid="{DCF85E7F-DB00-4C9D-B16A-CED81E91BE1B}" name="Column6307"/>
    <tableColumn id="6308" xr3:uid="{65362E34-C8F8-4C71-861A-D7DFF4178B21}" name="Column6308"/>
    <tableColumn id="6309" xr3:uid="{E1172A03-E2C5-4AFD-8FB6-F500FA15CA0D}" name="Column6309"/>
    <tableColumn id="6310" xr3:uid="{E854AF79-6ED2-414D-9FB3-969C21B14805}" name="Column6310"/>
    <tableColumn id="6311" xr3:uid="{55805C9D-555B-49EA-8592-3B6114DE65DD}" name="Column6311"/>
    <tableColumn id="6312" xr3:uid="{46306BAC-A7A0-4E3C-BD19-A911CF9DA0CD}" name="Column6312"/>
    <tableColumn id="6313" xr3:uid="{D7F2901D-8A49-4532-8E7A-4D1F05290CA0}" name="Column6313"/>
    <tableColumn id="6314" xr3:uid="{73F3BB88-841C-44AC-B76F-6E2C7E2EF4C3}" name="Column6314"/>
    <tableColumn id="6315" xr3:uid="{D019621A-A16B-4CEA-8F3F-92F3D3356206}" name="Column6315"/>
    <tableColumn id="6316" xr3:uid="{7B33E6A7-AB63-4B1E-A1F5-7148C569A124}" name="Column6316"/>
    <tableColumn id="6317" xr3:uid="{0954B367-6170-4B83-9D2A-00AF2F76FEC0}" name="Column6317"/>
    <tableColumn id="6318" xr3:uid="{D8FBBDA7-1BD2-4BC9-B3E7-01CA457B1B40}" name="Column6318"/>
    <tableColumn id="6319" xr3:uid="{DB56A8AA-89AC-4F47-B4C3-F46A22986ACF}" name="Column6319"/>
    <tableColumn id="6320" xr3:uid="{47F29F90-760C-456C-8D80-62467F9B8D2F}" name="Column6320"/>
    <tableColumn id="6321" xr3:uid="{B7EF6F32-0AF6-4FC9-890D-E9FABDA81047}" name="Column6321"/>
    <tableColumn id="6322" xr3:uid="{765EB4BF-52B2-4F57-A8D6-F78E746490F2}" name="Column6322"/>
    <tableColumn id="6323" xr3:uid="{A21E2EAD-0771-409A-B516-072C574470B3}" name="Column6323"/>
    <tableColumn id="6324" xr3:uid="{66F22973-10D9-4D43-9B3F-F404E5351F1D}" name="Column6324"/>
    <tableColumn id="6325" xr3:uid="{67256AC5-3606-451B-AF88-55D58560C822}" name="Column6325"/>
    <tableColumn id="6326" xr3:uid="{579B6541-AC70-441D-B69D-1FF919A0EA6A}" name="Column6326"/>
    <tableColumn id="6327" xr3:uid="{1127D884-DDAD-4404-9A89-1FF5D36C4A35}" name="Column6327"/>
    <tableColumn id="6328" xr3:uid="{E1B16D4C-311A-4F3C-8DC1-2B190858C3BC}" name="Column6328"/>
    <tableColumn id="6329" xr3:uid="{529F9A90-B798-4D8C-8C43-C3322AB90334}" name="Column6329"/>
    <tableColumn id="6330" xr3:uid="{ECF9D9BC-D63D-412E-856D-293FA54D79EE}" name="Column6330"/>
    <tableColumn id="6331" xr3:uid="{07F7A375-8BB0-4C5F-9741-9490329A16A2}" name="Column6331"/>
    <tableColumn id="6332" xr3:uid="{7ACD2E4A-01F9-4533-951C-5A6B73F96AFA}" name="Column6332"/>
    <tableColumn id="6333" xr3:uid="{580EBFA7-03A7-4D39-8A05-E78BCF0715C4}" name="Column6333"/>
    <tableColumn id="6334" xr3:uid="{5D8B44C5-35FD-4398-B176-88FD61E2F2EF}" name="Column6334"/>
    <tableColumn id="6335" xr3:uid="{BD2B5434-094E-48A1-89D2-8327BDF0E30A}" name="Column6335"/>
    <tableColumn id="6336" xr3:uid="{D9942EC6-D643-4B60-AC2D-B9D22224D7E6}" name="Column6336"/>
    <tableColumn id="6337" xr3:uid="{307861A5-C838-4A25-9948-AFB605A205C5}" name="Column6337"/>
    <tableColumn id="6338" xr3:uid="{83CBF4AF-C54F-4FE9-8CB2-8D8F92B20026}" name="Column6338"/>
    <tableColumn id="6339" xr3:uid="{01DD8825-D842-436B-9BDF-D5732991E9F1}" name="Column6339"/>
    <tableColumn id="6340" xr3:uid="{73D174E4-D4DA-419A-B4A6-B38494218521}" name="Column6340"/>
    <tableColumn id="6341" xr3:uid="{783FADD7-1E06-439A-8CB2-5C094500FDDE}" name="Column6341"/>
    <tableColumn id="6342" xr3:uid="{E0C1E08D-DE49-42EF-893D-0DCB37A97C63}" name="Column6342"/>
    <tableColumn id="6343" xr3:uid="{FA45538D-7113-4245-B692-1E2D2EA7BAAA}" name="Column6343"/>
    <tableColumn id="6344" xr3:uid="{51DEEFEA-3EF4-4F46-BB7B-5E5D7F92E5A6}" name="Column6344"/>
    <tableColumn id="6345" xr3:uid="{E7A98673-4D4F-44A8-99B0-E97F1191E5C2}" name="Column6345"/>
    <tableColumn id="6346" xr3:uid="{569E2F1B-9DB7-47AF-8577-58D434F3C2C5}" name="Column6346"/>
    <tableColumn id="6347" xr3:uid="{72874463-C84F-4379-B90D-88519EE016AC}" name="Column6347"/>
    <tableColumn id="6348" xr3:uid="{B1EBE13D-BA99-485C-9364-C13FC4162E3B}" name="Column6348"/>
    <tableColumn id="6349" xr3:uid="{547E28BD-2388-43DC-9710-E2DC3CF643B2}" name="Column6349"/>
    <tableColumn id="6350" xr3:uid="{C94527D0-1A5A-4A7E-9B0C-E314E4F784D1}" name="Column6350"/>
    <tableColumn id="6351" xr3:uid="{7DC3EFB2-85DB-4E77-B289-34D36F891749}" name="Column6351"/>
    <tableColumn id="6352" xr3:uid="{BAD91A67-643F-4C36-A2DD-70E4592D0C03}" name="Column6352"/>
    <tableColumn id="6353" xr3:uid="{AA9C6E41-96FF-4B95-8E08-D248A34B8CAA}" name="Column6353"/>
    <tableColumn id="6354" xr3:uid="{13F058DE-CC29-4FE5-9A22-B2C41E1FAB1E}" name="Column6354"/>
    <tableColumn id="6355" xr3:uid="{EFF5BB09-BFC1-4558-B823-516C6C56DFD3}" name="Column6355"/>
    <tableColumn id="6356" xr3:uid="{2D36ED66-398A-4E64-9B8F-2839B46FF0CF}" name="Column6356"/>
    <tableColumn id="6357" xr3:uid="{3B769BA5-511A-4BEE-A597-06BDC7B9DCE6}" name="Column6357"/>
    <tableColumn id="6358" xr3:uid="{4F2E3A82-EEED-498B-9777-2AC1BFA5D5FA}" name="Column6358"/>
    <tableColumn id="6359" xr3:uid="{64D41D5F-4496-436F-A72F-525BD77C9240}" name="Column6359"/>
    <tableColumn id="6360" xr3:uid="{187B5C4C-4AC8-4B34-8DC6-EF325F280897}" name="Column6360"/>
    <tableColumn id="6361" xr3:uid="{0DB6B4E5-9429-436B-9981-3D78615A469F}" name="Column6361"/>
    <tableColumn id="6362" xr3:uid="{08B96F84-99ED-4BCF-B256-67F61B12346A}" name="Column6362"/>
    <tableColumn id="6363" xr3:uid="{95788C94-B5B2-427B-8456-4D7261108D12}" name="Column6363"/>
    <tableColumn id="6364" xr3:uid="{CF2F1F9B-CA21-4598-9B7C-FCD451593712}" name="Column6364"/>
    <tableColumn id="6365" xr3:uid="{75836B3F-CB8C-4504-A996-35EAC7E60804}" name="Column6365"/>
    <tableColumn id="6366" xr3:uid="{C891C1D7-5F15-4232-9BCD-18EEB72B1DE4}" name="Column6366"/>
    <tableColumn id="6367" xr3:uid="{91452B49-5417-4067-A8CA-F6E016C42DD4}" name="Column6367"/>
    <tableColumn id="6368" xr3:uid="{557697AD-FE87-494D-8D3E-E3412EABE924}" name="Column6368"/>
    <tableColumn id="6369" xr3:uid="{929E535D-2ECF-4460-914E-90A72A5EA38F}" name="Column6369"/>
    <tableColumn id="6370" xr3:uid="{3C3BEEC4-4439-461E-BC56-ECE4709EFD65}" name="Column6370"/>
    <tableColumn id="6371" xr3:uid="{961C140F-92C4-4D1C-A0C5-11E6F2F291FE}" name="Column6371"/>
    <tableColumn id="6372" xr3:uid="{7582E512-54B7-4AF9-930F-50775213B1C0}" name="Column6372"/>
    <tableColumn id="6373" xr3:uid="{DE5F8B83-0E23-4C27-B125-A0B8ED6FA499}" name="Column6373"/>
    <tableColumn id="6374" xr3:uid="{D483CA73-2F29-43D1-8754-40283F614F64}" name="Column6374"/>
    <tableColumn id="6375" xr3:uid="{278718CE-D3EF-4F6B-9A76-F5D783A93841}" name="Column6375"/>
    <tableColumn id="6376" xr3:uid="{F22F797A-84D0-4871-B15D-74477E0D2D07}" name="Column6376"/>
    <tableColumn id="6377" xr3:uid="{C82C4520-6348-4264-BD75-0715B5D22B05}" name="Column6377"/>
    <tableColumn id="6378" xr3:uid="{4CA0324C-6F29-4580-AFF1-E92A2A384A94}" name="Column6378"/>
    <tableColumn id="6379" xr3:uid="{10187DCA-A1D6-4571-A48A-8B31C279A301}" name="Column6379"/>
    <tableColumn id="6380" xr3:uid="{0E8B1CE7-5AFB-4691-A97E-8E7D93F466A2}" name="Column6380"/>
    <tableColumn id="6381" xr3:uid="{ADB59134-6000-405F-8DBD-63D459B9330E}" name="Column6381"/>
    <tableColumn id="6382" xr3:uid="{52988A81-1C54-47BD-8E77-880E154AEA62}" name="Column6382"/>
    <tableColumn id="6383" xr3:uid="{49241CBD-6813-4092-A76F-632C902F3CCC}" name="Column6383"/>
    <tableColumn id="6384" xr3:uid="{F1DF5FEF-E9B2-485A-A0A7-63F313B23E1B}" name="Column6384"/>
    <tableColumn id="6385" xr3:uid="{222AC7AD-CD7E-4963-BB4C-3AB24AA80B48}" name="Column6385"/>
    <tableColumn id="6386" xr3:uid="{7FAD552A-DC0E-4297-9A56-065B2ED0975F}" name="Column6386"/>
    <tableColumn id="6387" xr3:uid="{DF2300C1-1CCA-4632-8F98-F6C01FD63AA2}" name="Column6387"/>
    <tableColumn id="6388" xr3:uid="{0086611E-F03D-4440-B598-3C170E6928FF}" name="Column6388"/>
    <tableColumn id="6389" xr3:uid="{FE265626-A9F4-4979-B4ED-EDED203F3F8F}" name="Column6389"/>
    <tableColumn id="6390" xr3:uid="{A3E5D78F-2238-465C-85E1-3753B000B657}" name="Column6390"/>
    <tableColumn id="6391" xr3:uid="{90378FFB-571E-41ED-BE63-B538584A74A2}" name="Column6391"/>
    <tableColumn id="6392" xr3:uid="{2B528F44-E6A0-46E3-88E2-182403ACD838}" name="Column6392"/>
    <tableColumn id="6393" xr3:uid="{C6859C3E-4DD4-4208-9382-A3F7C3C2183C}" name="Column6393"/>
    <tableColumn id="6394" xr3:uid="{4DDEA676-DB4C-4666-835C-348B9A8DCB2C}" name="Column6394"/>
    <tableColumn id="6395" xr3:uid="{89F174C3-B53B-4AD7-B60B-ABC5631EAEF9}" name="Column6395"/>
    <tableColumn id="6396" xr3:uid="{F57CC386-6C6C-4BB9-AF4A-02FC9DB8DF7A}" name="Column6396"/>
    <tableColumn id="6397" xr3:uid="{62FAA2D4-EAEC-4836-9D10-9A6302B3F6D4}" name="Column6397"/>
    <tableColumn id="6398" xr3:uid="{D670C83C-50D4-4D15-AB0B-E35A8AC55296}" name="Column6398"/>
    <tableColumn id="6399" xr3:uid="{933653A4-972C-41DC-8E65-032038B30A4C}" name="Column6399"/>
    <tableColumn id="6400" xr3:uid="{364EC10D-F865-4FBC-A8E4-12EBB3AFB636}" name="Column6400"/>
    <tableColumn id="6401" xr3:uid="{213AFF89-98BB-4A5F-8F1A-E3EB2219D536}" name="Column6401"/>
    <tableColumn id="6402" xr3:uid="{60A456DE-A1BC-4C23-936B-098A1D901036}" name="Column6402"/>
    <tableColumn id="6403" xr3:uid="{D883C2B1-4451-497B-80BC-90F3B1F6A623}" name="Column6403"/>
    <tableColumn id="6404" xr3:uid="{5F4BA4DF-7E97-4409-8459-FCB7D7A0F465}" name="Column6404"/>
    <tableColumn id="6405" xr3:uid="{09C30C52-4821-439E-9A4D-97A8250E6DDE}" name="Column6405"/>
    <tableColumn id="6406" xr3:uid="{6DB82835-104F-403E-903E-2DE126C9D677}" name="Column6406"/>
    <tableColumn id="6407" xr3:uid="{09080D56-C6F0-4B6C-9B3D-A6A5E65D113C}" name="Column6407"/>
    <tableColumn id="6408" xr3:uid="{BAD2E083-1B7E-44E4-A6FE-8BBFA1614AA6}" name="Column6408"/>
    <tableColumn id="6409" xr3:uid="{83FA36A6-5ED0-48D9-9729-430739244B67}" name="Column6409"/>
    <tableColumn id="6410" xr3:uid="{E2C32CCA-F645-4CEA-9B97-F282E65993D2}" name="Column6410"/>
    <tableColumn id="6411" xr3:uid="{46A02576-4BF4-4248-B52E-ECC6EE131064}" name="Column6411"/>
    <tableColumn id="6412" xr3:uid="{37AA8D03-5FC4-4725-A8CA-4E1E6955D795}" name="Column6412"/>
    <tableColumn id="6413" xr3:uid="{EA5C8302-229C-473E-8E50-B382A90F5B97}" name="Column6413"/>
    <tableColumn id="6414" xr3:uid="{8833AB37-9228-4570-9DF3-DF02D529EDF5}" name="Column6414"/>
    <tableColumn id="6415" xr3:uid="{06FD4030-99A2-4FA1-9A5C-7AB8E530D949}" name="Column6415"/>
    <tableColumn id="6416" xr3:uid="{891CAFA8-BAA3-4FF0-8A91-29C4F5D44CC0}" name="Column6416"/>
    <tableColumn id="6417" xr3:uid="{E33ACE8A-5C2B-42E6-9BE4-4A5B9E445DDA}" name="Column6417"/>
    <tableColumn id="6418" xr3:uid="{0D4F989C-E813-4FB4-9F00-639FC1DAC0F0}" name="Column6418"/>
    <tableColumn id="6419" xr3:uid="{DC6AA1F0-6D60-45D4-AAE0-3175C932113E}" name="Column6419"/>
    <tableColumn id="6420" xr3:uid="{5D16420A-8312-4793-B52A-25CE6AD1F674}" name="Column6420"/>
    <tableColumn id="6421" xr3:uid="{8DCAF6DC-7FD4-4396-ABBD-9D569F3E7079}" name="Column6421"/>
    <tableColumn id="6422" xr3:uid="{CE3385FE-CB5E-49B4-AE7F-49860004E1CE}" name="Column6422"/>
    <tableColumn id="6423" xr3:uid="{FB1385B9-BBF9-4907-A760-0EF0F6B7C6E6}" name="Column6423"/>
    <tableColumn id="6424" xr3:uid="{304C88E1-EFA8-4447-85FB-8E5AFB153E77}" name="Column6424"/>
    <tableColumn id="6425" xr3:uid="{194B9881-DDE3-4A0C-91C3-3F757E0E2C1C}" name="Column6425"/>
    <tableColumn id="6426" xr3:uid="{EB06857F-859A-47EF-8088-1E1FD0B6BBDE}" name="Column6426"/>
    <tableColumn id="6427" xr3:uid="{9B2C0729-01B3-46B8-9694-9C4A62DF3AB1}" name="Column6427"/>
    <tableColumn id="6428" xr3:uid="{29645AAF-20E7-413B-933B-A73CB4962261}" name="Column6428"/>
    <tableColumn id="6429" xr3:uid="{4B9B3DE6-6E10-46D2-A60C-B360A43EDF28}" name="Column6429"/>
    <tableColumn id="6430" xr3:uid="{26C7C71A-A7E7-4BDA-B2EA-0D62A3F02C72}" name="Column6430"/>
    <tableColumn id="6431" xr3:uid="{1CC6DC59-977A-44A8-844D-2A204A1282D3}" name="Column6431"/>
    <tableColumn id="6432" xr3:uid="{7EB673C4-6C4E-40C6-B964-532130CED74B}" name="Column6432"/>
    <tableColumn id="6433" xr3:uid="{B8E28686-A745-4F0B-BA6F-6605BF76D363}" name="Column6433"/>
    <tableColumn id="6434" xr3:uid="{4DE62BE7-879B-4EE5-A2BE-CBEC8222FB2E}" name="Column6434"/>
    <tableColumn id="6435" xr3:uid="{6FE32F9D-5A46-469D-AD8F-8F7D12B3F90D}" name="Column6435"/>
    <tableColumn id="6436" xr3:uid="{BF8E2963-476E-43BE-A510-A9EE75490D8C}" name="Column6436"/>
    <tableColumn id="6437" xr3:uid="{769AF23B-0D8E-49CF-B875-E1DA1EA320CA}" name="Column6437"/>
    <tableColumn id="6438" xr3:uid="{E9D0377D-B55F-45AC-A416-640793CD1AC3}" name="Column6438"/>
    <tableColumn id="6439" xr3:uid="{318BDAC5-05E0-4E4D-8F9D-FB68FC980181}" name="Column6439"/>
    <tableColumn id="6440" xr3:uid="{6C0C7576-DED7-4748-B7BC-68E0145E6B48}" name="Column6440"/>
    <tableColumn id="6441" xr3:uid="{8977428E-B7DE-4266-BEED-5C7F606CDE51}" name="Column6441"/>
    <tableColumn id="6442" xr3:uid="{2AAE6EF3-5C1F-4173-A545-CAE6B0EAF757}" name="Column6442"/>
    <tableColumn id="6443" xr3:uid="{CC737E3E-A0BC-48C7-9BF6-99EFF2FDC372}" name="Column6443"/>
    <tableColumn id="6444" xr3:uid="{BD0BC75D-5A87-4200-9832-81641AD11C5C}" name="Column6444"/>
    <tableColumn id="6445" xr3:uid="{DF0DD21F-F397-4CC5-B622-F6F342B3818B}" name="Column6445"/>
    <tableColumn id="6446" xr3:uid="{6241AAC9-CE51-462D-8EDE-1E78C818FE2E}" name="Column6446"/>
    <tableColumn id="6447" xr3:uid="{4AAC21E2-6C2F-4065-907E-796E00E4A2B8}" name="Column6447"/>
    <tableColumn id="6448" xr3:uid="{6FE24F3B-E313-4924-97F9-7571B1FF7FDE}" name="Column6448"/>
    <tableColumn id="6449" xr3:uid="{D4A0D1FF-31E0-4F76-BDCD-8D4B971E23C2}" name="Column6449"/>
    <tableColumn id="6450" xr3:uid="{38574C60-B51A-4AEB-B07B-E506B9F59A79}" name="Column6450"/>
    <tableColumn id="6451" xr3:uid="{5493449D-6B90-4CD1-BFE6-C311E3224954}" name="Column6451"/>
    <tableColumn id="6452" xr3:uid="{FD2388C7-45CB-41FA-B639-8C1C84E5309B}" name="Column6452"/>
    <tableColumn id="6453" xr3:uid="{4FE498EE-75ED-4A09-9832-8A8C8DE8C6C4}" name="Column6453"/>
    <tableColumn id="6454" xr3:uid="{B8E4CF5D-22E0-4220-A1EF-9F824B26FAD1}" name="Column6454"/>
    <tableColumn id="6455" xr3:uid="{4B41C82B-6E0F-4393-AFE4-21BE708846B0}" name="Column6455"/>
    <tableColumn id="6456" xr3:uid="{AFB30196-B9B1-4121-B1FF-1DDAFC46E94A}" name="Column6456"/>
    <tableColumn id="6457" xr3:uid="{BB36D80C-4C69-411E-A5B1-80367C412061}" name="Column6457"/>
    <tableColumn id="6458" xr3:uid="{A5E8DCB5-6EF5-4E55-8F0D-D5DCC0FB7F1A}" name="Column6458"/>
    <tableColumn id="6459" xr3:uid="{DD286B8C-1F7C-4DA0-A077-E6E5E99397F5}" name="Column6459"/>
    <tableColumn id="6460" xr3:uid="{B033268F-03EE-4B29-A6C0-1D80C7DB28BE}" name="Column6460"/>
    <tableColumn id="6461" xr3:uid="{B30E1F8C-4246-4799-B383-C02D8B4CC5C4}" name="Column6461"/>
    <tableColumn id="6462" xr3:uid="{FB6AA259-E893-40F1-9426-28C9E71F9D2A}" name="Column6462"/>
    <tableColumn id="6463" xr3:uid="{9651EC14-F1CE-477B-8F20-F2745C843E1C}" name="Column6463"/>
    <tableColumn id="6464" xr3:uid="{E13E46FF-0FA9-4577-8118-8039D3ECD2F3}" name="Column6464"/>
    <tableColumn id="6465" xr3:uid="{ACF841A0-BE39-4134-8F36-747DA3EF89AC}" name="Column6465"/>
    <tableColumn id="6466" xr3:uid="{FA49F7DD-BC37-41BF-B45F-E12249F46AE3}" name="Column6466"/>
    <tableColumn id="6467" xr3:uid="{F869604E-EE94-48A8-BEC7-EE212CE66A1C}" name="Column6467"/>
    <tableColumn id="6468" xr3:uid="{DCD4B93D-9CA1-4FCC-BB56-DAAE08220623}" name="Column6468"/>
    <tableColumn id="6469" xr3:uid="{54A99BA8-0115-4F93-BBD7-061B434BFC0D}" name="Column6469"/>
    <tableColumn id="6470" xr3:uid="{84312C10-8E98-4571-9F74-3A215414A9DE}" name="Column6470"/>
    <tableColumn id="6471" xr3:uid="{469EB793-C6F6-4E40-BEFA-C669FD659A6B}" name="Column6471"/>
    <tableColumn id="6472" xr3:uid="{8D9C7260-1DB9-4E9F-9423-38650F6CCF46}" name="Column6472"/>
    <tableColumn id="6473" xr3:uid="{356FCDBB-6919-4FDA-9C09-48671CEE97DF}" name="Column6473"/>
    <tableColumn id="6474" xr3:uid="{98021600-F095-4158-908C-1C6E9BFE799C}" name="Column6474"/>
    <tableColumn id="6475" xr3:uid="{4B0DFB4D-EC24-4A42-9AD0-1410F58AF8AE}" name="Column6475"/>
    <tableColumn id="6476" xr3:uid="{18607D14-658D-4994-9FAB-49D01D3BB7A7}" name="Column6476"/>
    <tableColumn id="6477" xr3:uid="{B7C0F40A-89BA-4A76-A3DD-10EB36B75E03}" name="Column6477"/>
    <tableColumn id="6478" xr3:uid="{E446C030-7D61-415E-999E-8ACB37702564}" name="Column6478"/>
    <tableColumn id="6479" xr3:uid="{92948904-0B91-4F89-A95A-A25AA9B2F0A0}" name="Column6479"/>
    <tableColumn id="6480" xr3:uid="{618BBC6F-882C-406A-A5DE-A1596E4E7563}" name="Column6480"/>
    <tableColumn id="6481" xr3:uid="{071C4D72-25AB-46F0-9668-D7732909A3B8}" name="Column6481"/>
    <tableColumn id="6482" xr3:uid="{20CD31EF-7A69-4BEC-B51B-96B18009FCC6}" name="Column6482"/>
    <tableColumn id="6483" xr3:uid="{358D9CBE-9C03-4C1F-B34A-D18DA0243CBE}" name="Column6483"/>
    <tableColumn id="6484" xr3:uid="{8232FCEF-2178-4D44-9EC3-7769CA7CEA73}" name="Column6484"/>
    <tableColumn id="6485" xr3:uid="{58A20B0B-EF02-4F4C-A2AD-E672796BED2E}" name="Column6485"/>
    <tableColumn id="6486" xr3:uid="{1FCFD9B1-BB65-4356-AF8D-4473E0716EFC}" name="Column6486"/>
    <tableColumn id="6487" xr3:uid="{6AEDBCB7-BC10-4F68-AA87-95E39082FE13}" name="Column6487"/>
    <tableColumn id="6488" xr3:uid="{316FF0ED-C4F9-4166-9E7C-E974740D4241}" name="Column6488"/>
    <tableColumn id="6489" xr3:uid="{291D2D82-6FF4-4C0A-8218-51C831AEBE7E}" name="Column6489"/>
    <tableColumn id="6490" xr3:uid="{E1D2E813-1459-4FE7-B0F7-DBA5106EB215}" name="Column6490"/>
    <tableColumn id="6491" xr3:uid="{7AEBFACD-3343-4EF9-8D37-B6013BE91AA1}" name="Column6491"/>
    <tableColumn id="6492" xr3:uid="{4989AC72-0B40-4DD2-BEAA-653E5CFD5762}" name="Column6492"/>
    <tableColumn id="6493" xr3:uid="{40AE187C-4EF8-4624-938E-18C6FCF027A6}" name="Column6493"/>
    <tableColumn id="6494" xr3:uid="{F42DE13D-8807-4313-A95F-B0D91FF30F74}" name="Column6494"/>
    <tableColumn id="6495" xr3:uid="{CF66E19D-E0D3-415F-9F23-6507C2ACC583}" name="Column6495"/>
    <tableColumn id="6496" xr3:uid="{AFF3E22B-A800-4A0D-854A-E81838BD6366}" name="Column6496"/>
    <tableColumn id="6497" xr3:uid="{4196B96A-88E4-48DE-AA5A-13A3BDDAB9D1}" name="Column6497"/>
    <tableColumn id="6498" xr3:uid="{3440AD0C-C067-4B64-96D5-A371D2232246}" name="Column6498"/>
    <tableColumn id="6499" xr3:uid="{E26E5F96-7D3E-455D-9A7C-E5439B89170D}" name="Column6499"/>
    <tableColumn id="6500" xr3:uid="{16D6F803-45DA-4DC9-8332-DB1DF5F199A9}" name="Column6500"/>
    <tableColumn id="6501" xr3:uid="{C3E400A2-8D8E-409C-A525-9D57CA539C31}" name="Column6501"/>
    <tableColumn id="6502" xr3:uid="{3AE6EC29-B82F-482A-9244-3FE02B0A3FF2}" name="Column6502"/>
    <tableColumn id="6503" xr3:uid="{4E3A435A-143B-4B2C-BFC6-F5AC7EC2826A}" name="Column6503"/>
    <tableColumn id="6504" xr3:uid="{B5AF6BB4-126C-4AA6-9612-E0EE442C5439}" name="Column6504"/>
    <tableColumn id="6505" xr3:uid="{5B9BC3BB-F959-4413-8926-C883338265E6}" name="Column6505"/>
    <tableColumn id="6506" xr3:uid="{EB31EBA6-73DA-4610-856C-EF4E073C3A1D}" name="Column6506"/>
    <tableColumn id="6507" xr3:uid="{66788CBC-45A7-4170-BE70-59756239399C}" name="Column6507"/>
    <tableColumn id="6508" xr3:uid="{D2515BC9-74D7-43D9-B4CE-648A371A005B}" name="Column6508"/>
    <tableColumn id="6509" xr3:uid="{31CBF248-8B29-4B10-A978-EDD0E21BA546}" name="Column6509"/>
    <tableColumn id="6510" xr3:uid="{1212F1DD-FBDF-46C5-AFEF-F3DFDD9493A2}" name="Column6510"/>
    <tableColumn id="6511" xr3:uid="{1613A112-07A2-48AD-B54F-A52B23D530A2}" name="Column6511"/>
    <tableColumn id="6512" xr3:uid="{5AB3BAA2-2ADD-43CD-AFCD-71525D79D2B2}" name="Column6512"/>
    <tableColumn id="6513" xr3:uid="{8B7FA787-0179-42A6-BDB8-C4D31EC49F0A}" name="Column6513"/>
    <tableColumn id="6514" xr3:uid="{22949B09-2713-40BB-A8C7-C5339858F7EB}" name="Column6514"/>
    <tableColumn id="6515" xr3:uid="{FBC93182-37C5-4D81-AA24-D5F768ED261E}" name="Column6515"/>
    <tableColumn id="6516" xr3:uid="{49BEC363-AB40-4067-8367-D93485CD2CF8}" name="Column6516"/>
    <tableColumn id="6517" xr3:uid="{7A734514-3C7A-4D34-82CF-8FF607738661}" name="Column6517"/>
    <tableColumn id="6518" xr3:uid="{024D1998-820D-4406-A4B0-4B3C6293839C}" name="Column6518"/>
    <tableColumn id="6519" xr3:uid="{12D2B279-0B23-4123-AAF8-7355F4C89B0A}" name="Column6519"/>
    <tableColumn id="6520" xr3:uid="{E17C333B-C599-4B8A-A933-3F9B0A852F3F}" name="Column6520"/>
    <tableColumn id="6521" xr3:uid="{CE7961D8-9046-4B96-9C0C-D5CFAFF45302}" name="Column6521"/>
    <tableColumn id="6522" xr3:uid="{3FBD7F5D-88E0-430E-971A-B99C50F7BE85}" name="Column6522"/>
    <tableColumn id="6523" xr3:uid="{6312F8E5-7926-49A0-BDC3-39F604905EB4}" name="Column6523"/>
    <tableColumn id="6524" xr3:uid="{321E8332-119B-4C1A-81AD-A4DA9BFDAF6A}" name="Column6524"/>
    <tableColumn id="6525" xr3:uid="{5136FA78-FF9B-4E62-A891-38F7104A52DE}" name="Column6525"/>
    <tableColumn id="6526" xr3:uid="{8E030A2B-52E1-42DC-8B17-E16314CC3C31}" name="Column6526"/>
    <tableColumn id="6527" xr3:uid="{92308CB7-3837-43F0-81FD-3EB371B8002D}" name="Column6527"/>
    <tableColumn id="6528" xr3:uid="{E57E0488-ECF1-4C29-9BD4-B40505A3F4A3}" name="Column6528"/>
    <tableColumn id="6529" xr3:uid="{9FEEC927-9697-49DD-BB2B-64DFF683A375}" name="Column6529"/>
    <tableColumn id="6530" xr3:uid="{3CDD184E-8396-4831-9B37-125FAE4E8992}" name="Column6530"/>
    <tableColumn id="6531" xr3:uid="{F932EEE6-6526-478B-A91A-E2EE3B09CDF1}" name="Column6531"/>
    <tableColumn id="6532" xr3:uid="{85F59F85-A142-4B1C-9E98-88570028DB21}" name="Column6532"/>
    <tableColumn id="6533" xr3:uid="{C8BBEFEE-FDCE-4625-AB60-4B37B0CAFB44}" name="Column6533"/>
    <tableColumn id="6534" xr3:uid="{920C0858-D0BD-4382-ABF7-E43ADF67AC98}" name="Column6534"/>
    <tableColumn id="6535" xr3:uid="{1A0B59B6-14E5-49B0-9871-EDF4AD09C004}" name="Column6535"/>
    <tableColumn id="6536" xr3:uid="{2D07DFA8-6FF0-4894-8C50-CFC5F78D03E4}" name="Column6536"/>
    <tableColumn id="6537" xr3:uid="{6DE74EF4-76A9-4782-80AA-2DF8C7493488}" name="Column6537"/>
    <tableColumn id="6538" xr3:uid="{11F9090D-DD4B-4C1C-8C7D-E59B1A07D48A}" name="Column6538"/>
    <tableColumn id="6539" xr3:uid="{EE6E4A8C-E98F-4A08-B8DF-C888E374D31E}" name="Column6539"/>
    <tableColumn id="6540" xr3:uid="{BF049ADD-27DF-4DE1-A9C4-67A9423441FB}" name="Column6540"/>
    <tableColumn id="6541" xr3:uid="{6DE0DED5-0F4B-4626-956B-4CA0195001FC}" name="Column6541"/>
    <tableColumn id="6542" xr3:uid="{5860C073-E1BF-4920-B636-596518D288E5}" name="Column6542"/>
    <tableColumn id="6543" xr3:uid="{35CE03D1-F842-4329-B598-A6B98279822C}" name="Column6543"/>
    <tableColumn id="6544" xr3:uid="{C696AFF9-51D7-46F4-8D04-F8A81EAC19BF}" name="Column6544"/>
    <tableColumn id="6545" xr3:uid="{8DA6718C-AAB6-4528-8EDD-9F20CD645420}" name="Column6545"/>
    <tableColumn id="6546" xr3:uid="{6416E944-E19C-432B-B01E-E4B9AFE5A33E}" name="Column6546"/>
    <tableColumn id="6547" xr3:uid="{B40BF666-D6AE-4FA4-B2E3-F6560EF435C5}" name="Column6547"/>
    <tableColumn id="6548" xr3:uid="{268C866A-C53A-41D0-97F1-3D5143097D59}" name="Column6548"/>
    <tableColumn id="6549" xr3:uid="{219006B3-F628-4397-9AEC-74CAC15AD8C6}" name="Column6549"/>
    <tableColumn id="6550" xr3:uid="{04BE8987-C7A5-49C5-AD40-9E08A732F481}" name="Column6550"/>
    <tableColumn id="6551" xr3:uid="{6455FCD6-AC31-4D48-A6E7-8BEC9EBF0B52}" name="Column6551"/>
    <tableColumn id="6552" xr3:uid="{9E5C66E2-54B0-4073-9C60-3087DA9699EE}" name="Column6552"/>
    <tableColumn id="6553" xr3:uid="{6456FEC6-EBC6-46FD-85C4-52710CA0EF1D}" name="Column6553"/>
    <tableColumn id="6554" xr3:uid="{AE94AD2F-2D20-4206-9E25-DE1A28EBA142}" name="Column6554"/>
    <tableColumn id="6555" xr3:uid="{F92A1F9C-9D49-4CFA-B79E-C719A83B4505}" name="Column6555"/>
    <tableColumn id="6556" xr3:uid="{EF65778F-7AA4-4FBB-B1A9-EC6875516B96}" name="Column6556"/>
    <tableColumn id="6557" xr3:uid="{F87201F9-E125-40B5-A4DC-D24A1E87154A}" name="Column6557"/>
    <tableColumn id="6558" xr3:uid="{3DBA1095-486E-4846-AFBD-82C5A5B8691F}" name="Column6558"/>
    <tableColumn id="6559" xr3:uid="{BB1F0334-20C9-48C2-A35D-F3A42D1FD761}" name="Column6559"/>
    <tableColumn id="6560" xr3:uid="{BB26EFF2-D4E5-4B10-874F-B5D135BB965A}" name="Column6560"/>
    <tableColumn id="6561" xr3:uid="{2BBC0272-5268-40ED-95E1-EA3E53F483E7}" name="Column6561"/>
    <tableColumn id="6562" xr3:uid="{1120F219-180B-4A92-993D-FC2EB0BAB263}" name="Column6562"/>
    <tableColumn id="6563" xr3:uid="{5689C189-809F-40EC-83DD-ECECA3872DD5}" name="Column6563"/>
    <tableColumn id="6564" xr3:uid="{03747F64-6385-436B-8B01-D7D188BF9B24}" name="Column6564"/>
    <tableColumn id="6565" xr3:uid="{1CC53178-4004-4822-91C8-2F6EF96E11A3}" name="Column6565"/>
    <tableColumn id="6566" xr3:uid="{81D89458-38F5-4F00-BB45-96B6889E4EB3}" name="Column6566"/>
    <tableColumn id="6567" xr3:uid="{566A81C5-A884-4C5A-B9F1-E393C655CB15}" name="Column6567"/>
    <tableColumn id="6568" xr3:uid="{BC1102D8-4C70-4485-B643-93B721C056BC}" name="Column6568"/>
    <tableColumn id="6569" xr3:uid="{1B15E7FB-7BC8-4DC3-8C27-2CB2B23A5A40}" name="Column6569"/>
    <tableColumn id="6570" xr3:uid="{812A818B-2396-4980-9A5F-40EB2FDD10AB}" name="Column6570"/>
    <tableColumn id="6571" xr3:uid="{28777D0C-CA1C-4196-AADF-DD47092A5A9E}" name="Column6571"/>
    <tableColumn id="6572" xr3:uid="{B7AF41FE-7855-417B-ADC5-C9CC2939F22D}" name="Column6572"/>
    <tableColumn id="6573" xr3:uid="{AA1F1DE3-020A-491C-BEDD-2781F6D3697B}" name="Column6573"/>
    <tableColumn id="6574" xr3:uid="{B2FEB74E-2CD1-4282-BCD3-2EC4399066C6}" name="Column6574"/>
    <tableColumn id="6575" xr3:uid="{5AEC9355-48EB-4376-A20A-A7A7A879DFDD}" name="Column6575"/>
    <tableColumn id="6576" xr3:uid="{3FBBDE9B-299D-4940-8B6D-8BB8ABEB6D42}" name="Column6576"/>
    <tableColumn id="6577" xr3:uid="{B14749B2-F556-4103-9AC4-A431326E3BA5}" name="Column6577"/>
    <tableColumn id="6578" xr3:uid="{52B4331A-9895-4FE8-B46F-E8531AC8AF7A}" name="Column6578"/>
    <tableColumn id="6579" xr3:uid="{BC6DB51F-359C-4421-BF44-6FB01E90CC0C}" name="Column6579"/>
    <tableColumn id="6580" xr3:uid="{6DF3CDA2-C1B4-4AC8-8557-8373714B2AD1}" name="Column6580"/>
    <tableColumn id="6581" xr3:uid="{11017A41-1885-456F-B4BB-BF87C91648DF}" name="Column6581"/>
    <tableColumn id="6582" xr3:uid="{5E5E70B7-66EB-4871-8A16-B32D717596F1}" name="Column6582"/>
    <tableColumn id="6583" xr3:uid="{3CB3FCEF-8155-4AB4-867D-D30861D27EC3}" name="Column6583"/>
    <tableColumn id="6584" xr3:uid="{198CA928-491A-4692-8A82-728720A8B284}" name="Column6584"/>
    <tableColumn id="6585" xr3:uid="{E9CB8D98-F95F-47DE-8210-2307BB6A0A8A}" name="Column6585"/>
    <tableColumn id="6586" xr3:uid="{0BDEB5B0-D26B-4EBD-8026-A9B4B527E275}" name="Column6586"/>
    <tableColumn id="6587" xr3:uid="{2D06B211-4AD0-496F-A0E7-04D1F61B0070}" name="Column6587"/>
    <tableColumn id="6588" xr3:uid="{F9DF86FA-B799-4753-B6C9-741CCA615C65}" name="Column6588"/>
    <tableColumn id="6589" xr3:uid="{B75983E9-C599-44B7-820B-7FE1AD773FF2}" name="Column6589"/>
    <tableColumn id="6590" xr3:uid="{8FA91DAF-3F6A-4B5D-AFFD-E04ADC558170}" name="Column6590"/>
    <tableColumn id="6591" xr3:uid="{BDF7E1BA-67A0-4631-A14D-927823AC0384}" name="Column6591"/>
    <tableColumn id="6592" xr3:uid="{622AE5E1-4A67-483A-8699-977DCE10D7F1}" name="Column6592"/>
    <tableColumn id="6593" xr3:uid="{394AF933-11CE-4E9F-AB33-26C10C70460E}" name="Column6593"/>
    <tableColumn id="6594" xr3:uid="{8FA1A070-CB23-432A-8806-C35B812431D1}" name="Column6594"/>
    <tableColumn id="6595" xr3:uid="{51A5F52B-64BA-436C-8E55-9F289918FC66}" name="Column6595"/>
    <tableColumn id="6596" xr3:uid="{3B274A38-7F4A-4F06-AC12-06406F157861}" name="Column6596"/>
    <tableColumn id="6597" xr3:uid="{5296DDD2-E0FD-47AF-BF84-AD2467ED86DE}" name="Column6597"/>
    <tableColumn id="6598" xr3:uid="{5FDACF12-D474-4C55-91AB-DAD11B4DFCA8}" name="Column6598"/>
    <tableColumn id="6599" xr3:uid="{9B5444CB-AFC5-4147-89C0-9EF48F547A08}" name="Column6599"/>
    <tableColumn id="6600" xr3:uid="{690DE7AA-643C-46FA-9CA5-0F295B121B1C}" name="Column6600"/>
    <tableColumn id="6601" xr3:uid="{BC307603-2E7A-4850-8E29-778E59127188}" name="Column6601"/>
    <tableColumn id="6602" xr3:uid="{05CD39D7-8F80-43F4-8E41-14FE89A62FFA}" name="Column6602"/>
    <tableColumn id="6603" xr3:uid="{1024F2D9-9DC1-4770-9796-E0D9F5430B84}" name="Column6603"/>
    <tableColumn id="6604" xr3:uid="{7573A376-62CB-4126-BE10-F41484237734}" name="Column6604"/>
    <tableColumn id="6605" xr3:uid="{EC711BE2-1C5D-4DE6-A2CE-64884ACF2448}" name="Column6605"/>
    <tableColumn id="6606" xr3:uid="{68BB2CC5-E504-4E09-8C72-109C6512E0A9}" name="Column6606"/>
    <tableColumn id="6607" xr3:uid="{60CCC443-CC95-45DB-9016-790E2F48B92B}" name="Column6607"/>
    <tableColumn id="6608" xr3:uid="{940E842B-D3D5-4ADB-91EB-B137FBE10789}" name="Column6608"/>
    <tableColumn id="6609" xr3:uid="{658A830F-C9F4-4125-A683-CD40BA6E971A}" name="Column6609"/>
    <tableColumn id="6610" xr3:uid="{71F33714-83DD-40A3-BCA3-C20E2F0F2FA6}" name="Column6610"/>
    <tableColumn id="6611" xr3:uid="{33144CA1-A1F9-4EB2-8F01-71CB86BF160C}" name="Column6611"/>
    <tableColumn id="6612" xr3:uid="{ECC2E063-A44B-4611-A3DC-BDC40BE4D285}" name="Column6612"/>
    <tableColumn id="6613" xr3:uid="{0068DD77-B1A5-40FC-A202-147B709DD9AC}" name="Column6613"/>
    <tableColumn id="6614" xr3:uid="{1D067AD3-F40B-4404-8FA0-FE4E86249967}" name="Column6614"/>
    <tableColumn id="6615" xr3:uid="{B8C183E7-C4D6-4973-8497-5FD3308A2717}" name="Column6615"/>
    <tableColumn id="6616" xr3:uid="{36BE93FE-2C89-40C1-A269-F9E0EA145954}" name="Column6616"/>
    <tableColumn id="6617" xr3:uid="{19569570-3E35-4C12-826C-2FED196150A8}" name="Column6617"/>
    <tableColumn id="6618" xr3:uid="{31E60A8E-A3A3-4E7D-8EDB-67C7B5B5F1CE}" name="Column6618"/>
    <tableColumn id="6619" xr3:uid="{AF84254D-87A0-41DE-9256-4AB04856E08D}" name="Column6619"/>
    <tableColumn id="6620" xr3:uid="{A498AC2A-B1D5-4EE0-A859-E5183D3C0780}" name="Column6620"/>
    <tableColumn id="6621" xr3:uid="{C0C042F3-FE70-492F-989A-2155F6596349}" name="Column6621"/>
    <tableColumn id="6622" xr3:uid="{B84FEE76-649E-4ED1-B52B-A46EEE5CF51F}" name="Column6622"/>
    <tableColumn id="6623" xr3:uid="{4A87D679-0277-4C28-ABC6-03151976DC06}" name="Column6623"/>
    <tableColumn id="6624" xr3:uid="{71813858-E67F-4784-87DE-D8D06703B580}" name="Column6624"/>
    <tableColumn id="6625" xr3:uid="{944078BB-4766-4D84-8CB6-FBE343BBE515}" name="Column6625"/>
    <tableColumn id="6626" xr3:uid="{B096CBC7-9171-42DD-9A79-142C65DC7801}" name="Column6626"/>
    <tableColumn id="6627" xr3:uid="{915FF7AE-C03D-4BB4-B7E4-F3DFFEFBB410}" name="Column6627"/>
    <tableColumn id="6628" xr3:uid="{AB3BFE60-EAF0-4E29-AA42-B44A66D806E5}" name="Column6628"/>
    <tableColumn id="6629" xr3:uid="{C6B3CE04-86AB-4FD4-AA75-1F16090DF946}" name="Column6629"/>
    <tableColumn id="6630" xr3:uid="{32253648-8E0A-4C34-907C-FF572EDF01A2}" name="Column6630"/>
    <tableColumn id="6631" xr3:uid="{C20E6B16-276B-4A8F-B2DE-DF2EC551AE9D}" name="Column6631"/>
    <tableColumn id="6632" xr3:uid="{C4B1C9F5-6BF5-4F99-BED6-57BC2CBD241C}" name="Column6632"/>
    <tableColumn id="6633" xr3:uid="{1543F178-D422-4B55-A07F-74C16E3ADE3D}" name="Column6633"/>
    <tableColumn id="6634" xr3:uid="{FFB69CF8-51D3-4F68-AC3E-52BF66EA23B7}" name="Column6634"/>
    <tableColumn id="6635" xr3:uid="{281DA98C-1829-4031-91E5-71A74B13420A}" name="Column6635"/>
    <tableColumn id="6636" xr3:uid="{166EC2EB-B29F-43A4-A660-C22F0A975803}" name="Column6636"/>
    <tableColumn id="6637" xr3:uid="{648D1270-9123-412F-A9AC-6B5E194941E1}" name="Column6637"/>
    <tableColumn id="6638" xr3:uid="{C127B04E-7803-4874-AE9B-ECAD5E83E20E}" name="Column6638"/>
    <tableColumn id="6639" xr3:uid="{7BC6CA6C-98E4-438F-B59B-A8113A7AF602}" name="Column6639"/>
    <tableColumn id="6640" xr3:uid="{02793194-DA3B-4317-BF3C-338D5E2E2C5E}" name="Column6640"/>
    <tableColumn id="6641" xr3:uid="{96F8CAE1-BF3B-44F5-9D64-1EC7DD93AC2A}" name="Column6641"/>
    <tableColumn id="6642" xr3:uid="{58BD0FE3-CAC4-4641-8B55-CD4F3424D19F}" name="Column6642"/>
    <tableColumn id="6643" xr3:uid="{9053D83A-D918-42C2-BB0E-4515CB453564}" name="Column6643"/>
    <tableColumn id="6644" xr3:uid="{0F24F529-A1CF-417E-BD61-501E6A789CEB}" name="Column6644"/>
    <tableColumn id="6645" xr3:uid="{2BC09F25-DA89-49AE-8EDA-EF5A1FCD0707}" name="Column6645"/>
    <tableColumn id="6646" xr3:uid="{66EB6BAC-ED45-4A3A-813E-BE30147479B0}" name="Column6646"/>
    <tableColumn id="6647" xr3:uid="{938794F6-9213-42EF-8B74-CCE80DF1FC35}" name="Column6647"/>
    <tableColumn id="6648" xr3:uid="{EDAE1A54-AEAD-41A8-AEFC-2E22BE4A20DE}" name="Column6648"/>
    <tableColumn id="6649" xr3:uid="{11DE154B-B2A7-451F-AEFA-B9CA77EF9AA3}" name="Column6649"/>
    <tableColumn id="6650" xr3:uid="{C90430FE-67C1-438D-BED9-FC2F5070A3C0}" name="Column6650"/>
    <tableColumn id="6651" xr3:uid="{9212148E-BE06-47DD-BE21-090EA7838526}" name="Column6651"/>
    <tableColumn id="6652" xr3:uid="{DF95E347-D8CC-4005-B36E-870FF353A0F3}" name="Column6652"/>
    <tableColumn id="6653" xr3:uid="{A1460238-6F02-4393-859F-21EA690CF345}" name="Column6653"/>
    <tableColumn id="6654" xr3:uid="{933C24BF-4AED-49B2-985A-0034357D84C7}" name="Column6654"/>
    <tableColumn id="6655" xr3:uid="{5F8F32B0-92EA-48FE-BE13-50A4F63A626C}" name="Column6655"/>
    <tableColumn id="6656" xr3:uid="{42271350-F412-42A5-A948-0CF845B9C31B}" name="Column6656"/>
    <tableColumn id="6657" xr3:uid="{2B814EF9-6C30-41CC-B68C-EEE7C91DEE82}" name="Column6657"/>
    <tableColumn id="6658" xr3:uid="{F1962F04-8E81-44A3-BE27-48171DBD804A}" name="Column6658"/>
    <tableColumn id="6659" xr3:uid="{063F729F-6510-4AB9-9511-EEE626D667B2}" name="Column6659"/>
    <tableColumn id="6660" xr3:uid="{98181BDE-1602-48D9-B76C-C6B5DB1A7804}" name="Column6660"/>
    <tableColumn id="6661" xr3:uid="{25DC281A-6CBF-410B-A9EC-155ED4441C9B}" name="Column6661"/>
    <tableColumn id="6662" xr3:uid="{EBD57F20-C5AC-4806-9BE5-7BA663970769}" name="Column6662"/>
    <tableColumn id="6663" xr3:uid="{D8D6AC45-1E32-4ECE-8262-80131250705E}" name="Column6663"/>
    <tableColumn id="6664" xr3:uid="{90B20206-9767-45D0-9800-C129AAFC5AE5}" name="Column6664"/>
    <tableColumn id="6665" xr3:uid="{C7BAB98A-D991-447A-8237-379D599DE6EC}" name="Column6665"/>
    <tableColumn id="6666" xr3:uid="{20DB5D78-727E-4CF6-859D-C30F8D77A431}" name="Column6666"/>
    <tableColumn id="6667" xr3:uid="{CBBAD919-5EAB-40B9-BE69-9FB0982EE43A}" name="Column6667"/>
    <tableColumn id="6668" xr3:uid="{E6DAF085-2F00-454D-9DD1-A1A88E29C73D}" name="Column6668"/>
    <tableColumn id="6669" xr3:uid="{C39EC480-0FB5-430B-A61D-4F8C5811886F}" name="Column6669"/>
    <tableColumn id="6670" xr3:uid="{5D346B86-CDA4-4F4C-9882-97055AE02A78}" name="Column6670"/>
    <tableColumn id="6671" xr3:uid="{F3657FD7-EBA1-44D9-8E47-254BA78A04B5}" name="Column6671"/>
    <tableColumn id="6672" xr3:uid="{48179A19-9251-4C30-BA10-55190CBD0B6B}" name="Column6672"/>
    <tableColumn id="6673" xr3:uid="{87230BCA-2828-43A1-B0A8-B4DE16F7F409}" name="Column6673"/>
    <tableColumn id="6674" xr3:uid="{0CD9860E-E3C8-4D38-A951-556E6CD59F3D}" name="Column6674"/>
    <tableColumn id="6675" xr3:uid="{3BF4DF6D-7331-42B6-9914-1C6639B1B894}" name="Column6675"/>
    <tableColumn id="6676" xr3:uid="{87E49B10-949F-4F62-BD72-00EF4DFB7490}" name="Column6676"/>
    <tableColumn id="6677" xr3:uid="{DE7DCFD0-AA15-487D-8F3E-07B503653D2D}" name="Column6677"/>
    <tableColumn id="6678" xr3:uid="{BDF39B37-E1DE-4C28-9CF9-327E9B99EF96}" name="Column6678"/>
    <tableColumn id="6679" xr3:uid="{AEA5A392-000A-4E4A-93D2-6BB4ADD68D1D}" name="Column6679"/>
    <tableColumn id="6680" xr3:uid="{DAF68C10-AED9-4056-96D6-0F05D560F48A}" name="Column6680"/>
    <tableColumn id="6681" xr3:uid="{26980722-6E2B-4BD7-ADC8-880B93BE290E}" name="Column6681"/>
    <tableColumn id="6682" xr3:uid="{BFF4D400-2F2B-4EAA-BF38-270F03F03EA6}" name="Column6682"/>
    <tableColumn id="6683" xr3:uid="{50CFD7E2-3E46-45D7-82D6-EB3389EE06F4}" name="Column6683"/>
    <tableColumn id="6684" xr3:uid="{2444E217-6E4B-4D54-9026-0ABC531CB3A3}" name="Column6684"/>
    <tableColumn id="6685" xr3:uid="{F872EE5B-ED4E-4C16-A45E-EEC7C48223DC}" name="Column6685"/>
    <tableColumn id="6686" xr3:uid="{BB618F2E-E449-40B9-AEEC-1C91AAD03504}" name="Column6686"/>
    <tableColumn id="6687" xr3:uid="{AF6E683F-5207-4A59-97C9-268BEF1D5271}" name="Column6687"/>
    <tableColumn id="6688" xr3:uid="{76D37E8E-C187-4767-B31C-100F7A2F1BE8}" name="Column6688"/>
    <tableColumn id="6689" xr3:uid="{516E5185-534B-44CC-ADF1-D5E092E33389}" name="Column6689"/>
    <tableColumn id="6690" xr3:uid="{BE5555DD-F703-4C9F-9E65-2758AE6B9EB4}" name="Column6690"/>
    <tableColumn id="6691" xr3:uid="{C13A3E6F-BF1F-4C44-A8EA-0BDF94D8E3B7}" name="Column6691"/>
    <tableColumn id="6692" xr3:uid="{B564C666-64C0-45F9-B5CD-75D27E04B5D3}" name="Column6692"/>
    <tableColumn id="6693" xr3:uid="{C1179DF7-4CD6-4DA7-A6FE-66FE9A2D47AA}" name="Column6693"/>
    <tableColumn id="6694" xr3:uid="{1393691D-D77D-4953-BE49-81C8EDAE8F5E}" name="Column6694"/>
    <tableColumn id="6695" xr3:uid="{D19ED44B-2C5A-4731-AB1F-2CB145425AEF}" name="Column6695"/>
    <tableColumn id="6696" xr3:uid="{EAF59DD4-2BB2-48B4-A6C4-F95E8A1A343E}" name="Column6696"/>
    <tableColumn id="6697" xr3:uid="{B4281765-7732-49F9-8F7B-7FB7A15F5086}" name="Column6697"/>
    <tableColumn id="6698" xr3:uid="{FCB699E0-DEDC-497E-A82C-A056F297253F}" name="Column6698"/>
    <tableColumn id="6699" xr3:uid="{AD60BDD4-1C29-49D0-9487-AF07D30BBCA8}" name="Column6699"/>
    <tableColumn id="6700" xr3:uid="{5979E31D-2D31-468C-B036-AFA037FBDEE3}" name="Column6700"/>
    <tableColumn id="6701" xr3:uid="{D6B6E9FF-2028-49A0-90F1-803D921827D0}" name="Column6701"/>
    <tableColumn id="6702" xr3:uid="{95514EBE-8E49-4E6D-85E1-D2831A79934B}" name="Column6702"/>
    <tableColumn id="6703" xr3:uid="{1A874E45-7D66-42A6-A4B4-6C12D3AF02A6}" name="Column6703"/>
    <tableColumn id="6704" xr3:uid="{D4DDC6FA-4C1A-46E1-9324-1A908870D76F}" name="Column6704"/>
    <tableColumn id="6705" xr3:uid="{78537D31-BD0C-463B-A5F6-6D0E45720517}" name="Column6705"/>
    <tableColumn id="6706" xr3:uid="{9BDC8B2D-B5BD-4FE2-9C18-775F0EB0C917}" name="Column6706"/>
    <tableColumn id="6707" xr3:uid="{DD7B5656-0EF2-41E7-A169-DA809703B6EF}" name="Column6707"/>
    <tableColumn id="6708" xr3:uid="{C43F8230-89AA-4475-9E5A-2C230DB29784}" name="Column6708"/>
    <tableColumn id="6709" xr3:uid="{FCA8B80F-E274-4991-8141-A2B2EEB8619F}" name="Column6709"/>
    <tableColumn id="6710" xr3:uid="{49F6D005-3F6A-47E6-B9E0-48BFD315FB20}" name="Column6710"/>
    <tableColumn id="6711" xr3:uid="{EB2A6812-C964-4C47-ACA3-6989219C8A12}" name="Column6711"/>
    <tableColumn id="6712" xr3:uid="{C8795A7D-7D7B-4500-95EB-2830C16DA5B1}" name="Column6712"/>
    <tableColumn id="6713" xr3:uid="{B86BB766-227F-488C-8A97-6FF343D77834}" name="Column6713"/>
    <tableColumn id="6714" xr3:uid="{4F0BD8C5-CBC5-4427-97CF-593C488A70F8}" name="Column6714"/>
    <tableColumn id="6715" xr3:uid="{4157B2DB-78E0-4A07-AD92-4576B2412E26}" name="Column6715"/>
    <tableColumn id="6716" xr3:uid="{3FF16E68-004C-4D09-A86E-EBD0E1FDEB53}" name="Column6716"/>
    <tableColumn id="6717" xr3:uid="{40E2FC9E-11AE-4174-90B3-25A2B59E4FFC}" name="Column6717"/>
    <tableColumn id="6718" xr3:uid="{FA2E8983-65A7-4469-8603-BE82F0E032E2}" name="Column6718"/>
    <tableColumn id="6719" xr3:uid="{A7C6D986-F428-4C43-8768-4BF2D9681C47}" name="Column6719"/>
    <tableColumn id="6720" xr3:uid="{9826CAAD-52EE-48DA-BB7C-A2BF49542801}" name="Column6720"/>
    <tableColumn id="6721" xr3:uid="{ED639825-1DC4-4CE5-A0E7-3BA1C03E6EFB}" name="Column6721"/>
    <tableColumn id="6722" xr3:uid="{59A138D9-40DE-4FC6-8260-6AA3839422F5}" name="Column6722"/>
    <tableColumn id="6723" xr3:uid="{1E11F35C-F25D-4F82-86E8-1EC956E60275}" name="Column6723"/>
    <tableColumn id="6724" xr3:uid="{1E59CF18-E99E-47D7-9C13-9DFCA96573E2}" name="Column6724"/>
    <tableColumn id="6725" xr3:uid="{36B19006-6613-44C8-BC6E-800E0AB64648}" name="Column6725"/>
    <tableColumn id="6726" xr3:uid="{89A69A11-81BB-4418-9092-75F7EBCA0CEB}" name="Column6726"/>
    <tableColumn id="6727" xr3:uid="{CF62DC77-2A43-418A-A4C9-436E7723E497}" name="Column6727"/>
    <tableColumn id="6728" xr3:uid="{7687C973-196F-433B-8EAF-4F299FD0E80F}" name="Column6728"/>
    <tableColumn id="6729" xr3:uid="{05F6D176-70EC-473F-B3DE-B1DFADB0D9F2}" name="Column6729"/>
    <tableColumn id="6730" xr3:uid="{DEF927F9-2CAC-4971-BD89-BFC0BFDF7549}" name="Column6730"/>
    <tableColumn id="6731" xr3:uid="{044DA657-9D8B-4F77-92A5-D7A8A45C7F83}" name="Column6731"/>
    <tableColumn id="6732" xr3:uid="{66A9F17E-6CBB-46A1-A70C-4DF67C0092EC}" name="Column6732"/>
    <tableColumn id="6733" xr3:uid="{C0E09499-4BEC-466D-8BD0-461EDB81B4BB}" name="Column6733"/>
    <tableColumn id="6734" xr3:uid="{82FF7856-1279-4DC4-B445-87CDECCEC1F1}" name="Column6734"/>
    <tableColumn id="6735" xr3:uid="{43685984-EB29-494C-97B0-712A0AE84ED4}" name="Column6735"/>
    <tableColumn id="6736" xr3:uid="{C8B758CB-95B5-44BB-A1C5-246FA593214F}" name="Column6736"/>
    <tableColumn id="6737" xr3:uid="{F577E10C-0A67-4425-B712-B6A0888A54E2}" name="Column6737"/>
    <tableColumn id="6738" xr3:uid="{956992E8-8EBE-4C02-906A-0F9A6BB1C0E2}" name="Column6738"/>
    <tableColumn id="6739" xr3:uid="{522F11BC-6F24-4E85-9F2A-3006C5C09F7B}" name="Column6739"/>
    <tableColumn id="6740" xr3:uid="{48F1C773-7B8D-4C41-B81D-9B1A04333D24}" name="Column6740"/>
    <tableColumn id="6741" xr3:uid="{575E5F96-5CC7-4398-BD27-E637EC147540}" name="Column6741"/>
    <tableColumn id="6742" xr3:uid="{1E2BD97D-9090-419A-98DE-F9A151508EA7}" name="Column6742"/>
    <tableColumn id="6743" xr3:uid="{F8B12F83-608A-47B8-9DAD-1E524BDAAB07}" name="Column6743"/>
    <tableColumn id="6744" xr3:uid="{DE45A967-A4D7-4444-B398-0FD2C712D035}" name="Column6744"/>
    <tableColumn id="6745" xr3:uid="{F52E73C0-544D-4427-8004-4303F058C87F}" name="Column6745"/>
    <tableColumn id="6746" xr3:uid="{C07E37F1-E672-45C0-8523-09E6BD325AD4}" name="Column6746"/>
    <tableColumn id="6747" xr3:uid="{075E785F-D370-400A-99BB-923F8FF03886}" name="Column6747"/>
    <tableColumn id="6748" xr3:uid="{9BEE101C-E157-42B3-B69E-B9686F6DFDAD}" name="Column6748"/>
    <tableColumn id="6749" xr3:uid="{7E788BEF-5D35-4095-9DB7-FD35CF045A83}" name="Column6749"/>
    <tableColumn id="6750" xr3:uid="{55268709-1D9F-47D5-B376-08BC4A61B2C7}" name="Column6750"/>
    <tableColumn id="6751" xr3:uid="{1E282561-AF48-4DFF-B094-00252E31B064}" name="Column6751"/>
    <tableColumn id="6752" xr3:uid="{4E641E76-B2D7-425B-A854-2401F21E7DF7}" name="Column6752"/>
    <tableColumn id="6753" xr3:uid="{A1F1B154-AE74-40DA-BA5E-E4FA49FC5BB1}" name="Column6753"/>
    <tableColumn id="6754" xr3:uid="{0B6B3B78-58AF-43B8-A5DC-7B575FEAA29E}" name="Column6754"/>
    <tableColumn id="6755" xr3:uid="{1FE80810-0AA3-40E7-AE1E-B8035723DC34}" name="Column6755"/>
    <tableColumn id="6756" xr3:uid="{CF6B56D9-6662-4036-8B11-3DB2F8F839E7}" name="Column6756"/>
    <tableColumn id="6757" xr3:uid="{D5E52DBD-962B-4856-ABAB-CB5DDA644D21}" name="Column6757"/>
    <tableColumn id="6758" xr3:uid="{63226804-F6D5-4735-B135-C9B5C5A62D47}" name="Column6758"/>
    <tableColumn id="6759" xr3:uid="{6562C004-6886-4493-AB36-BD8C5A6C91D2}" name="Column6759"/>
    <tableColumn id="6760" xr3:uid="{CAFF2FFD-B93E-4F16-B6BD-26A8C151BE75}" name="Column6760"/>
    <tableColumn id="6761" xr3:uid="{3A3A0B09-7091-4668-A537-CE06B3CA3536}" name="Column6761"/>
    <tableColumn id="6762" xr3:uid="{072193C5-657F-4685-AFEE-19614A39EDDE}" name="Column6762"/>
    <tableColumn id="6763" xr3:uid="{05549EC5-2931-41B0-BFA9-0D51569D73C6}" name="Column6763"/>
    <tableColumn id="6764" xr3:uid="{0EDDA13E-7A10-4C0C-834F-4E33D851618F}" name="Column6764"/>
    <tableColumn id="6765" xr3:uid="{9B5AA8E4-B988-41A7-AB74-A885B9B074DE}" name="Column6765"/>
    <tableColumn id="6766" xr3:uid="{73DF550C-1984-4F82-ADF3-7CB06FD757DD}" name="Column6766"/>
    <tableColumn id="6767" xr3:uid="{F2E1985F-A0CD-4062-BCAE-F9CC6CAA4FFF}" name="Column6767"/>
    <tableColumn id="6768" xr3:uid="{B32B70F5-FBF4-43C7-A2DE-3A02137AEFAB}" name="Column6768"/>
    <tableColumn id="6769" xr3:uid="{2539C4C6-C802-4BE9-8223-756B3F520D04}" name="Column6769"/>
    <tableColumn id="6770" xr3:uid="{C609BCB0-86C5-43C8-8038-28BC54C7F4CC}" name="Column6770"/>
    <tableColumn id="6771" xr3:uid="{46ED0F61-68A8-4ACE-81BC-971D5C1DEAF2}" name="Column6771"/>
    <tableColumn id="6772" xr3:uid="{7CF9F8C5-9B0A-43A6-95C3-EA4ED78E6759}" name="Column6772"/>
    <tableColumn id="6773" xr3:uid="{872AE7C7-F1A6-4CE3-8C54-6F6537B2FC38}" name="Column6773"/>
    <tableColumn id="6774" xr3:uid="{99D4538C-16E8-4AD7-B738-029CDC39BED9}" name="Column6774"/>
    <tableColumn id="6775" xr3:uid="{79AF8F89-B3C8-4020-903B-05C81326015A}" name="Column6775"/>
    <tableColumn id="6776" xr3:uid="{987BDD8F-984C-43F4-9C00-320E2CDBDF1B}" name="Column6776"/>
    <tableColumn id="6777" xr3:uid="{5897553D-AC93-479F-A399-394115F46240}" name="Column6777"/>
    <tableColumn id="6778" xr3:uid="{A39FB208-347A-4E4F-BBF6-A37D7860C09E}" name="Column6778"/>
    <tableColumn id="6779" xr3:uid="{DCDCF61B-80D1-4B81-880D-0F18D0FB37B1}" name="Column6779"/>
    <tableColumn id="6780" xr3:uid="{CBA87BDF-FDF5-456D-8DFA-D245D90976EE}" name="Column6780"/>
    <tableColumn id="6781" xr3:uid="{1CF4D594-1802-4C85-B041-A7223C868901}" name="Column6781"/>
    <tableColumn id="6782" xr3:uid="{B48A6520-D7A8-46A8-BD2E-6EA67B866701}" name="Column6782"/>
    <tableColumn id="6783" xr3:uid="{BD45045F-DE66-402B-9A05-99CFA7FEA008}" name="Column6783"/>
    <tableColumn id="6784" xr3:uid="{AD2E6CBC-98F7-4423-971F-814FBC1AD815}" name="Column6784"/>
    <tableColumn id="6785" xr3:uid="{B467B3B5-0E2A-4DBD-BBE1-98A2070CDBF3}" name="Column6785"/>
    <tableColumn id="6786" xr3:uid="{84111028-AE05-4009-A1A2-E1CA4EBF2AC3}" name="Column6786"/>
    <tableColumn id="6787" xr3:uid="{91C0E1A8-6410-4FA3-812D-E7522388C57D}" name="Column6787"/>
    <tableColumn id="6788" xr3:uid="{EE1FE3B6-9528-4868-ABF1-8B0926695D68}" name="Column6788"/>
    <tableColumn id="6789" xr3:uid="{5C2512F5-2DF2-46C3-AC2C-9CB603834101}" name="Column6789"/>
    <tableColumn id="6790" xr3:uid="{B98FFF87-FB88-4E4B-96EB-332F5A54EE07}" name="Column6790"/>
    <tableColumn id="6791" xr3:uid="{B8920219-0038-48EF-84BC-EB261A382CF0}" name="Column6791"/>
    <tableColumn id="6792" xr3:uid="{792F8BDD-35BB-4A9D-89C8-42AAA9380618}" name="Column6792"/>
    <tableColumn id="6793" xr3:uid="{25AEE066-A18A-4D32-8765-6862FFD4346C}" name="Column6793"/>
    <tableColumn id="6794" xr3:uid="{F8BFA186-D199-4C89-89CB-017D2EA6F5CB}" name="Column6794"/>
    <tableColumn id="6795" xr3:uid="{FB016910-1E74-49BE-BEA6-FC08CDA2FDD5}" name="Column6795"/>
    <tableColumn id="6796" xr3:uid="{3C934048-88F4-4BB7-9A5D-1A4DCB1AFAC6}" name="Column6796"/>
    <tableColumn id="6797" xr3:uid="{A08422B4-6A57-41DF-98C5-8196E715BA23}" name="Column6797"/>
    <tableColumn id="6798" xr3:uid="{5FD49F73-0D52-4E71-9B1D-4E0492B8A0B6}" name="Column6798"/>
    <tableColumn id="6799" xr3:uid="{93678F90-9980-4F40-8022-BB270E87E5C7}" name="Column6799"/>
    <tableColumn id="6800" xr3:uid="{3B273257-25DF-4767-A571-6E45711A555D}" name="Column6800"/>
    <tableColumn id="6801" xr3:uid="{FDE124E9-9813-4C4F-9D0F-1E387787F174}" name="Column6801"/>
    <tableColumn id="6802" xr3:uid="{E23387EB-A494-4C05-B39C-15F0321C049A}" name="Column6802"/>
    <tableColumn id="6803" xr3:uid="{1927FA9C-5AB7-4527-A896-A8DFC940D9FA}" name="Column6803"/>
    <tableColumn id="6804" xr3:uid="{360C420D-CCD1-41ED-BC46-C9E95FA4AC86}" name="Column6804"/>
    <tableColumn id="6805" xr3:uid="{B4F884E5-277D-4105-BA66-8065E65C7935}" name="Column6805"/>
    <tableColumn id="6806" xr3:uid="{390587C2-0739-436B-954B-4048F3EF151D}" name="Column6806"/>
    <tableColumn id="6807" xr3:uid="{45C0B774-E70E-4B40-AD31-59BD55DB113A}" name="Column6807"/>
    <tableColumn id="6808" xr3:uid="{27E101FE-3324-48B8-9250-5F4BE9B83DAC}" name="Column6808"/>
    <tableColumn id="6809" xr3:uid="{D820B8E7-32CA-4DB0-AD2A-F69C27330A91}" name="Column6809"/>
    <tableColumn id="6810" xr3:uid="{7DA56112-1A65-4EBD-9979-3728DEB44BB1}" name="Column6810"/>
    <tableColumn id="6811" xr3:uid="{9826B70A-5575-4EF9-A9A0-0CC8B0FE4B1D}" name="Column6811"/>
    <tableColumn id="6812" xr3:uid="{12586B90-DAAB-464B-8249-F4AACE068048}" name="Column6812"/>
    <tableColumn id="6813" xr3:uid="{FCA4EEAF-FD72-4F7E-9D2B-5C8926050511}" name="Column6813"/>
    <tableColumn id="6814" xr3:uid="{F52F19C1-AD95-42CD-89B7-AE282B3DD346}" name="Column6814"/>
    <tableColumn id="6815" xr3:uid="{8C279960-6BCD-4B8A-BB00-F8AE60226C17}" name="Column6815"/>
    <tableColumn id="6816" xr3:uid="{C5657723-7E5A-409A-955C-40F2E266318C}" name="Column6816"/>
    <tableColumn id="6817" xr3:uid="{133A655C-896A-4199-BEB7-ECEC881A053A}" name="Column6817"/>
    <tableColumn id="6818" xr3:uid="{09E02562-FA59-4687-9BCA-F85240244A29}" name="Column6818"/>
    <tableColumn id="6819" xr3:uid="{AC9AD6E1-54E1-41F9-9929-80C1C578F415}" name="Column6819"/>
    <tableColumn id="6820" xr3:uid="{8D123F33-58F7-4390-80C1-90B18DADE4A0}" name="Column6820"/>
    <tableColumn id="6821" xr3:uid="{D0F9FCE8-73E1-4C16-9DFC-F8ABDC33DC6A}" name="Column6821"/>
    <tableColumn id="6822" xr3:uid="{1C00EEBB-C726-4BE2-AB6A-613A147FBBB2}" name="Column6822"/>
    <tableColumn id="6823" xr3:uid="{15F356A6-751A-40A6-AB1F-1F30CFB109BA}" name="Column6823"/>
    <tableColumn id="6824" xr3:uid="{4C62CDB8-B325-4956-B1E6-934718BDE992}" name="Column6824"/>
    <tableColumn id="6825" xr3:uid="{6A30A672-671F-401D-AEE5-8C2EFDCDD16B}" name="Column6825"/>
    <tableColumn id="6826" xr3:uid="{4FD42119-317C-40B8-AA22-39C04D985CC6}" name="Column6826"/>
    <tableColumn id="6827" xr3:uid="{7F44C344-794B-489C-9B95-65848625E7D1}" name="Column6827"/>
    <tableColumn id="6828" xr3:uid="{73A041E9-A269-43C6-9AA8-1BFA918414E8}" name="Column6828"/>
    <tableColumn id="6829" xr3:uid="{E25DDF16-4B5D-4673-9096-318627024D50}" name="Column6829"/>
    <tableColumn id="6830" xr3:uid="{C6BB14CD-CB72-4B9C-8D13-33D936F18EA8}" name="Column6830"/>
    <tableColumn id="6831" xr3:uid="{9835745A-9FA7-4E0D-ABD8-44EEE700429B}" name="Column6831"/>
    <tableColumn id="6832" xr3:uid="{0F558BE4-660A-4E1D-B8F8-2CA0E8EEFE48}" name="Column6832"/>
    <tableColumn id="6833" xr3:uid="{2471DA1A-2784-4F0C-A010-6306CE41E24F}" name="Column6833"/>
    <tableColumn id="6834" xr3:uid="{325F1391-5A8A-4009-B5CE-E93A48B0ABFA}" name="Column6834"/>
    <tableColumn id="6835" xr3:uid="{4C6F6B01-0D14-4349-B7A7-343BA7C71E06}" name="Column6835"/>
    <tableColumn id="6836" xr3:uid="{27A112CE-DC4E-4AAD-AA3C-5215E17EE36C}" name="Column6836"/>
    <tableColumn id="6837" xr3:uid="{ED20170C-569F-41B4-AFCD-9699107D31A6}" name="Column6837"/>
    <tableColumn id="6838" xr3:uid="{BE493E94-1307-4D2D-B3AC-A3EC27AE61DD}" name="Column6838"/>
    <tableColumn id="6839" xr3:uid="{68D9B64E-8A7E-4AB0-B46E-5DD00C8B6E77}" name="Column6839"/>
    <tableColumn id="6840" xr3:uid="{AAACD4B0-7BDB-41D5-8659-5A01292F841C}" name="Column6840"/>
    <tableColumn id="6841" xr3:uid="{A67BA7CE-B73C-47A2-B488-F5BD05A74235}" name="Column6841"/>
    <tableColumn id="6842" xr3:uid="{88507212-BF5A-4982-9526-3D4ED025AF8A}" name="Column6842"/>
    <tableColumn id="6843" xr3:uid="{F8D32F2A-E0BB-4A2A-A662-35DB8DF7B895}" name="Column6843"/>
    <tableColumn id="6844" xr3:uid="{287747D8-6396-4ECD-8E5D-985CBBF44CD7}" name="Column6844"/>
    <tableColumn id="6845" xr3:uid="{C19C5738-5A31-48D4-9071-888A5E819FE2}" name="Column6845"/>
    <tableColumn id="6846" xr3:uid="{A283DB02-43C7-4F35-A12B-F21C785FE62F}" name="Column6846"/>
    <tableColumn id="6847" xr3:uid="{B81CCA63-8850-4F7D-BCB3-561A91C660FA}" name="Column6847"/>
    <tableColumn id="6848" xr3:uid="{21A8E63A-DEC2-47C3-9172-C8DA31BED99D}" name="Column6848"/>
    <tableColumn id="6849" xr3:uid="{A91C65CF-77B5-4709-AEFC-3B7522D70D10}" name="Column6849"/>
    <tableColumn id="6850" xr3:uid="{82ECDFC2-21AA-425A-BFBE-3BCFA2EE9800}" name="Column6850"/>
    <tableColumn id="6851" xr3:uid="{460E430D-ECB1-4E66-BEB6-AA4CAFF79382}" name="Column6851"/>
    <tableColumn id="6852" xr3:uid="{94F55450-E6B1-43C6-B301-DED2470EAFEC}" name="Column6852"/>
    <tableColumn id="6853" xr3:uid="{AA30F411-3A56-4647-A5C9-A6ABBCFF14B3}" name="Column6853"/>
    <tableColumn id="6854" xr3:uid="{A5931B33-A39E-4B1E-9822-FE0CD97239F9}" name="Column6854"/>
    <tableColumn id="6855" xr3:uid="{AADBCBD0-D4EB-443C-BE42-AAD0DFC38B36}" name="Column6855"/>
    <tableColumn id="6856" xr3:uid="{D3D37AA6-C788-4CEE-9D8B-2AF5346EECB8}" name="Column6856"/>
    <tableColumn id="6857" xr3:uid="{D132E927-C7A9-4EA1-93ED-7BAD3E321B3F}" name="Column6857"/>
    <tableColumn id="6858" xr3:uid="{B7B952AB-7F74-4FED-A924-D4C97B6B6AE4}" name="Column6858"/>
    <tableColumn id="6859" xr3:uid="{A431AF45-66FA-4A16-A38F-D5C43BD5FB2E}" name="Column6859"/>
    <tableColumn id="6860" xr3:uid="{42D52B5F-83C6-40C8-B1DD-6F5151D1CADC}" name="Column6860"/>
    <tableColumn id="6861" xr3:uid="{2112D6AB-A112-450C-881E-DDBCC2C7CB70}" name="Column6861"/>
    <tableColumn id="6862" xr3:uid="{4E033262-221A-47C0-B548-9C56FAAB4348}" name="Column6862"/>
    <tableColumn id="6863" xr3:uid="{D657DC61-3E07-400B-AE0B-E81202596943}" name="Column6863"/>
    <tableColumn id="6864" xr3:uid="{6A2EDFB9-04C2-4594-A4A1-F6D6345A0807}" name="Column6864"/>
    <tableColumn id="6865" xr3:uid="{310E951F-7BD7-420C-92E7-DDD2C3D1481B}" name="Column6865"/>
    <tableColumn id="6866" xr3:uid="{8705EAC1-FD58-4917-A240-CADB99876629}" name="Column6866"/>
    <tableColumn id="6867" xr3:uid="{67A88255-996E-413F-9833-9C259FCB8B9D}" name="Column6867"/>
    <tableColumn id="6868" xr3:uid="{744EA848-3035-4976-BAE0-D0F3EF60610E}" name="Column6868"/>
    <tableColumn id="6869" xr3:uid="{A03DBDF2-79F8-436B-BB99-09F6A1435579}" name="Column6869"/>
    <tableColumn id="6870" xr3:uid="{C58EC77C-7E89-4B4E-A6A9-553F217DF58E}" name="Column6870"/>
    <tableColumn id="6871" xr3:uid="{93DD0E01-1320-40F6-9F27-086EE7F549E9}" name="Column6871"/>
    <tableColumn id="6872" xr3:uid="{44A62A20-C7CF-4796-B211-E6F404BFD127}" name="Column6872"/>
    <tableColumn id="6873" xr3:uid="{7D38B822-933C-4727-8F31-F706D1EB799F}" name="Column6873"/>
    <tableColumn id="6874" xr3:uid="{CED190F9-37DE-465D-96DA-E38553D447DD}" name="Column6874"/>
    <tableColumn id="6875" xr3:uid="{67E32959-F79B-4DCD-B446-C5A7CA75270E}" name="Column6875"/>
    <tableColumn id="6876" xr3:uid="{AD56D3AD-0F62-429E-A33F-8527C2BF417E}" name="Column6876"/>
    <tableColumn id="6877" xr3:uid="{F016C2A8-B738-40FB-9F64-27789463235F}" name="Column6877"/>
    <tableColumn id="6878" xr3:uid="{09F4F4DA-7B35-44A2-903D-61CFAD8A057F}" name="Column6878"/>
    <tableColumn id="6879" xr3:uid="{A55A6C1D-232E-49C6-8D31-A2873A266AA7}" name="Column6879"/>
    <tableColumn id="6880" xr3:uid="{0BB735DB-B770-4792-8D7B-03A70A742BBA}" name="Column6880"/>
    <tableColumn id="6881" xr3:uid="{62E94B39-CCD8-4F3F-BDBF-38826E6D0B26}" name="Column6881"/>
    <tableColumn id="6882" xr3:uid="{F14A7029-7357-46C0-B58C-05F6282EA84E}" name="Column6882"/>
    <tableColumn id="6883" xr3:uid="{566CBE2C-A1C5-40E6-A8F7-24654BF57127}" name="Column6883"/>
    <tableColumn id="6884" xr3:uid="{B6F22787-AB2C-47D2-9404-8E22BB70326A}" name="Column6884"/>
    <tableColumn id="6885" xr3:uid="{E79C4C7A-E593-460C-98C9-555D5D378570}" name="Column6885"/>
    <tableColumn id="6886" xr3:uid="{2128F55F-18A4-4C15-B3E2-CADECDC0E7F3}" name="Column6886"/>
    <tableColumn id="6887" xr3:uid="{7FB89962-E10F-4371-9F62-F047B4F2AB83}" name="Column6887"/>
    <tableColumn id="6888" xr3:uid="{C768DB03-847E-479C-B7CB-5030613EE6E7}" name="Column6888"/>
    <tableColumn id="6889" xr3:uid="{BEF8B4F6-FCEE-46DF-A392-AAA3D8E5915A}" name="Column6889"/>
    <tableColumn id="6890" xr3:uid="{68B280C2-63FA-4D82-BD4D-E9818DE948BA}" name="Column6890"/>
    <tableColumn id="6891" xr3:uid="{9E4EB044-E0A5-4EBF-9E94-686E176AF657}" name="Column6891"/>
    <tableColumn id="6892" xr3:uid="{84DA48EF-E041-4DED-A717-439462F7F5C5}" name="Column6892"/>
    <tableColumn id="6893" xr3:uid="{533A66A4-034D-40F5-8978-F76AED5FB267}" name="Column6893"/>
    <tableColumn id="6894" xr3:uid="{59728D15-F62B-4EFC-85A5-1FD39130B834}" name="Column6894"/>
    <tableColumn id="6895" xr3:uid="{298CE9AF-F952-4E93-B790-6B9AE662A1F9}" name="Column6895"/>
    <tableColumn id="6896" xr3:uid="{06C3F89E-C993-4CA2-8E52-BCCB2F59FC92}" name="Column6896"/>
    <tableColumn id="6897" xr3:uid="{4013CDCB-CD10-4E95-B56D-60797E608565}" name="Column6897"/>
    <tableColumn id="6898" xr3:uid="{4DC4BF7C-119F-423E-BE92-6729B4340425}" name="Column6898"/>
    <tableColumn id="6899" xr3:uid="{EEDBF7F1-EA49-4D17-A8DB-72CD7DD60944}" name="Column6899"/>
    <tableColumn id="6900" xr3:uid="{ED648ADB-ABE3-4A23-AA87-C9D83E33F08E}" name="Column6900"/>
    <tableColumn id="6901" xr3:uid="{206F1D57-0C7A-44ED-8B90-DC6976B024EA}" name="Column6901"/>
    <tableColumn id="6902" xr3:uid="{4E7C5E8B-9D3F-48F1-9819-983526FC4103}" name="Column6902"/>
    <tableColumn id="6903" xr3:uid="{6B19FCAB-98E3-4E78-A826-8D0B15244FFD}" name="Column6903"/>
    <tableColumn id="6904" xr3:uid="{A14739D2-3347-4412-AC1E-7ED569896A6D}" name="Column6904"/>
    <tableColumn id="6905" xr3:uid="{E4D77F3B-5416-47DF-9AF8-46FADF4F36F2}" name="Column6905"/>
    <tableColumn id="6906" xr3:uid="{0082A042-6174-4C79-B9C2-0B3DEFCCF730}" name="Column6906"/>
    <tableColumn id="6907" xr3:uid="{A4FA2C11-AF3A-4B47-B87D-87A888DCF03E}" name="Column6907"/>
    <tableColumn id="6908" xr3:uid="{E8EE26AF-2AC9-4C0F-9331-75EFBF40DB33}" name="Column6908"/>
    <tableColumn id="6909" xr3:uid="{72C54741-4A03-4119-8F08-4220F002BDE6}" name="Column6909"/>
    <tableColumn id="6910" xr3:uid="{5BCCD792-DB78-452B-8BF8-FEC6CFF2012B}" name="Column6910"/>
    <tableColumn id="6911" xr3:uid="{A5626759-30DC-41F3-9AC5-E9E49EDA249E}" name="Column6911"/>
    <tableColumn id="6912" xr3:uid="{ACE7CED8-8B26-4162-91B8-95ABD2BADD99}" name="Column6912"/>
    <tableColumn id="6913" xr3:uid="{D57C37E1-F5E1-4E26-8D56-1748783869B4}" name="Column6913"/>
    <tableColumn id="6914" xr3:uid="{47DF5E70-183D-44E0-8CE9-51546DE3EC6D}" name="Column6914"/>
    <tableColumn id="6915" xr3:uid="{15F5BF95-91EA-4FB8-9A6B-A084F0648F9A}" name="Column6915"/>
    <tableColumn id="6916" xr3:uid="{37C71B8A-E03E-409F-B579-C47CB7CE2761}" name="Column6916"/>
    <tableColumn id="6917" xr3:uid="{DF714C01-CFCC-4E37-B1FD-EDBD7388AD55}" name="Column6917"/>
    <tableColumn id="6918" xr3:uid="{9E31B593-0669-4292-A307-459635E217A3}" name="Column6918"/>
    <tableColumn id="6919" xr3:uid="{DD0E5B9D-886C-4428-91B1-EA631F7D2AA2}" name="Column6919"/>
    <tableColumn id="6920" xr3:uid="{515E7B3B-EC17-4CB1-9FF0-5CB9A2A1C359}" name="Column6920"/>
    <tableColumn id="6921" xr3:uid="{AEEED917-AC24-4F67-8F3C-5E973EE37857}" name="Column6921"/>
    <tableColumn id="6922" xr3:uid="{F963A981-0D32-4BC2-8906-9A453C0A9571}" name="Column6922"/>
    <tableColumn id="6923" xr3:uid="{35BCF981-9BA0-4A31-84E6-0FC08DB48D8C}" name="Column6923"/>
    <tableColumn id="6924" xr3:uid="{52660660-B4BA-4069-8BA2-6E9979778BB4}" name="Column6924"/>
    <tableColumn id="6925" xr3:uid="{946E8F2A-EAD9-4F6D-92A9-4A3D5E69AF93}" name="Column6925"/>
    <tableColumn id="6926" xr3:uid="{0FE85071-C3BF-482F-9380-90B11B0F8D23}" name="Column6926"/>
    <tableColumn id="6927" xr3:uid="{DD543ED0-0733-4A9F-AD13-2ECCA7ED5960}" name="Column6927"/>
    <tableColumn id="6928" xr3:uid="{C02216CD-8ED0-4B7F-BC6D-F61ABC0471AB}" name="Column6928"/>
    <tableColumn id="6929" xr3:uid="{600EC6FD-913E-4A1B-A6D2-EE667FD42CED}" name="Column6929"/>
    <tableColumn id="6930" xr3:uid="{3809B303-A383-4DB2-8454-B6D0E5EEFC82}" name="Column6930"/>
    <tableColumn id="6931" xr3:uid="{D9A9C43F-3014-4853-87EC-260FB06BDC98}" name="Column6931"/>
    <tableColumn id="6932" xr3:uid="{8F503A9C-F3C1-433A-A8B7-885C256F8C9D}" name="Column6932"/>
    <tableColumn id="6933" xr3:uid="{8BE09EE7-832D-42BF-A97C-773AB5E53EBC}" name="Column6933"/>
    <tableColumn id="6934" xr3:uid="{1106D131-A2A2-401F-A20C-485280D8DF88}" name="Column6934"/>
    <tableColumn id="6935" xr3:uid="{824CE18B-FBFB-4A81-A3C0-508B21C237B2}" name="Column6935"/>
    <tableColumn id="6936" xr3:uid="{94964AA4-82C9-47F1-AD55-9216B06AC386}" name="Column6936"/>
    <tableColumn id="6937" xr3:uid="{40320E8B-C277-4B7B-8EA0-4DFC254D4BB0}" name="Column6937"/>
    <tableColumn id="6938" xr3:uid="{38178F12-713C-4DAF-B0E2-C64DDD50116C}" name="Column6938"/>
    <tableColumn id="6939" xr3:uid="{2C728AFA-66FB-482E-AF02-4E9D8F4D2C99}" name="Column6939"/>
    <tableColumn id="6940" xr3:uid="{E3B44504-AF65-44FF-9CAA-D075BA1F8A6B}" name="Column6940"/>
    <tableColumn id="6941" xr3:uid="{1DBA5D2D-C5FC-42E4-A008-4E7EFB2E2F6C}" name="Column6941"/>
    <tableColumn id="6942" xr3:uid="{7963AF63-3E4E-4F97-AC3F-C908B67E4C93}" name="Column6942"/>
    <tableColumn id="6943" xr3:uid="{8CC4788A-2509-495D-84CE-252BC01D7BB0}" name="Column6943"/>
    <tableColumn id="6944" xr3:uid="{1163CBF5-9F9E-448C-8AEB-B24399B22104}" name="Column6944"/>
    <tableColumn id="6945" xr3:uid="{5D1F43DD-2E80-4C20-9E69-0392277933E6}" name="Column6945"/>
    <tableColumn id="6946" xr3:uid="{11AD0885-61E7-4538-9748-92EB50704DAB}" name="Column6946"/>
    <tableColumn id="6947" xr3:uid="{497F796D-685B-40C6-BC79-EA2A3790B443}" name="Column6947"/>
    <tableColumn id="6948" xr3:uid="{7AACE137-7DC2-47FC-AB4D-A5C5352978CF}" name="Column6948"/>
    <tableColumn id="6949" xr3:uid="{CEACEF9B-7773-4FEB-8529-0AC2BE77AC16}" name="Column6949"/>
    <tableColumn id="6950" xr3:uid="{B3C36061-14E1-4C56-BA6F-AF09A0BF5193}" name="Column6950"/>
    <tableColumn id="6951" xr3:uid="{FEA45796-9DEF-4CC8-A031-36E8F6DC08E4}" name="Column6951"/>
    <tableColumn id="6952" xr3:uid="{CFF36B61-B388-46A9-809C-BE7A1918C0D8}" name="Column6952"/>
    <tableColumn id="6953" xr3:uid="{5D352377-212C-49AD-88DA-FAF1A6C4B815}" name="Column6953"/>
    <tableColumn id="6954" xr3:uid="{FEB4139F-C819-4CAC-84C8-CB40CD462E45}" name="Column6954"/>
    <tableColumn id="6955" xr3:uid="{87FE2AAD-39E3-406D-BBC0-18D17DB050FF}" name="Column6955"/>
    <tableColumn id="6956" xr3:uid="{8AC2E768-013C-4066-B169-6A0E2A24DC8A}" name="Column6956"/>
    <tableColumn id="6957" xr3:uid="{6A1E358E-3902-40CE-8EB4-410C7AFFBCDC}" name="Column6957"/>
    <tableColumn id="6958" xr3:uid="{E7F5D7DF-8053-453B-BD2B-BC7600A63A6B}" name="Column6958"/>
    <tableColumn id="6959" xr3:uid="{1CB025AC-DB34-44ED-8A40-B7165A7A4C15}" name="Column6959"/>
    <tableColumn id="6960" xr3:uid="{F02667B4-0ED4-48B7-93C7-1B4141125DD0}" name="Column6960"/>
    <tableColumn id="6961" xr3:uid="{D9CA8089-24EE-4503-B9FB-678E73F3B135}" name="Column6961"/>
    <tableColumn id="6962" xr3:uid="{7DFABF34-75C0-4649-AF13-AF21E32844B1}" name="Column6962"/>
    <tableColumn id="6963" xr3:uid="{1120A11C-882A-4A73-BD6D-4777768D26EE}" name="Column6963"/>
    <tableColumn id="6964" xr3:uid="{73EE7E84-95DB-41FD-838C-3D51683987C7}" name="Column6964"/>
    <tableColumn id="6965" xr3:uid="{6E9ADB92-09D0-4BAE-9ED2-66A8EF81A477}" name="Column6965"/>
    <tableColumn id="6966" xr3:uid="{76081DA9-FE0B-47D3-AE8D-B28282D41B89}" name="Column6966"/>
    <tableColumn id="6967" xr3:uid="{F91424E2-4127-4436-BA66-38B98C1C5353}" name="Column6967"/>
    <tableColumn id="6968" xr3:uid="{6F0CDE8F-EF05-49C3-A292-AEED52A559F5}" name="Column6968"/>
    <tableColumn id="6969" xr3:uid="{0AA48EB8-1CD7-4111-951A-43F1FEC4AE6B}" name="Column6969"/>
    <tableColumn id="6970" xr3:uid="{615EB89A-AB94-4703-A5A7-37AB76AA2CAD}" name="Column6970"/>
    <tableColumn id="6971" xr3:uid="{41559559-60E3-4A1F-8299-85D516E3362B}" name="Column6971"/>
    <tableColumn id="6972" xr3:uid="{AA9D0379-D2F9-45F3-9519-4BC7801333FD}" name="Column6972"/>
    <tableColumn id="6973" xr3:uid="{E042F50F-997A-4F1C-9A71-F726980FA72C}" name="Column6973"/>
    <tableColumn id="6974" xr3:uid="{94E067E3-FDAF-405C-A6CC-FC3A5AD68A02}" name="Column6974"/>
    <tableColumn id="6975" xr3:uid="{ECE51990-0C98-4248-A137-5D32251777D4}" name="Column6975"/>
    <tableColumn id="6976" xr3:uid="{9FB73927-E846-4528-BEFA-24CCEBDC0FCF}" name="Column6976"/>
    <tableColumn id="6977" xr3:uid="{D40BD456-F6F5-4432-9E80-5AB6F5F7E925}" name="Column6977"/>
    <tableColumn id="6978" xr3:uid="{304A399C-7434-494F-B69C-6F9C3680845C}" name="Column6978"/>
    <tableColumn id="6979" xr3:uid="{337E7C45-C12B-4B2D-B226-38F22B7F4DC1}" name="Column6979"/>
    <tableColumn id="6980" xr3:uid="{46C0EAB6-E20F-469E-A8C4-32213B07C6F6}" name="Column6980"/>
    <tableColumn id="6981" xr3:uid="{A63E6862-8022-47BA-9458-5C41451DDAD3}" name="Column6981"/>
    <tableColumn id="6982" xr3:uid="{9BE9A676-EBE6-4F37-9D7F-8A88182B0E35}" name="Column6982"/>
    <tableColumn id="6983" xr3:uid="{A24D76D8-AF46-4B4E-B4F9-3F8CAAFC8127}" name="Column6983"/>
    <tableColumn id="6984" xr3:uid="{86AAA73B-6517-4B9C-BDE4-AD713D561162}" name="Column6984"/>
    <tableColumn id="6985" xr3:uid="{53219111-A719-4BE7-ADF5-43EAE3572E58}" name="Column6985"/>
    <tableColumn id="6986" xr3:uid="{196D2BBA-7E55-494F-991D-EB222DA87717}" name="Column6986"/>
    <tableColumn id="6987" xr3:uid="{EF09BF23-87AD-4456-A582-C8E84F254FB6}" name="Column6987"/>
    <tableColumn id="6988" xr3:uid="{609B0310-7F13-4883-959A-CF8957A1880D}" name="Column6988"/>
    <tableColumn id="6989" xr3:uid="{00B8D0E7-6825-4705-91C7-A74F77D4F836}" name="Column6989"/>
    <tableColumn id="6990" xr3:uid="{F73E9212-0AEC-4028-9FC8-F4112855E96E}" name="Column6990"/>
    <tableColumn id="6991" xr3:uid="{4C4A8070-6459-433D-8F65-69207361B382}" name="Column6991"/>
    <tableColumn id="6992" xr3:uid="{333D1B13-B336-4047-82F9-827C2F67B13E}" name="Column6992"/>
    <tableColumn id="6993" xr3:uid="{D1868EBE-F73B-4128-A55D-E8EE3671BE91}" name="Column6993"/>
    <tableColumn id="6994" xr3:uid="{2C7D0A2A-CFB4-43B8-9312-C0504900518F}" name="Column6994"/>
    <tableColumn id="6995" xr3:uid="{FBFE8151-5F12-48D4-8361-E9B007234588}" name="Column6995"/>
    <tableColumn id="6996" xr3:uid="{B5C10F92-7B54-474D-80B6-B848F256E890}" name="Column6996"/>
    <tableColumn id="6997" xr3:uid="{4A79E583-3872-4028-AED6-067FBB2F0BC1}" name="Column6997"/>
    <tableColumn id="6998" xr3:uid="{500BA2B6-5A75-49B5-8825-42D6A693EE1B}" name="Column6998"/>
    <tableColumn id="6999" xr3:uid="{D02D74EA-5890-414C-85EA-70D725DE6174}" name="Column6999"/>
    <tableColumn id="7000" xr3:uid="{ACEA82F8-0249-4737-A286-7F8BBE0A242A}" name="Column7000"/>
    <tableColumn id="7001" xr3:uid="{17165214-3FBA-458E-A828-65CDBB68D6BB}" name="Column7001"/>
    <tableColumn id="7002" xr3:uid="{A952EA2F-6887-4822-A8B6-1A048BC3CF94}" name="Column7002"/>
    <tableColumn id="7003" xr3:uid="{8F485A00-89DA-41B0-807E-E92BAFFA9C07}" name="Column7003"/>
    <tableColumn id="7004" xr3:uid="{C34B902A-B5D0-4979-9C14-BC1F88D8E71B}" name="Column7004"/>
    <tableColumn id="7005" xr3:uid="{ADAA563D-C4C1-4B8A-9601-A2F8AD5AD3CD}" name="Column7005"/>
    <tableColumn id="7006" xr3:uid="{678C61E7-DA01-49D0-8567-D46538EFA194}" name="Column7006"/>
    <tableColumn id="7007" xr3:uid="{43E59D49-B093-48F6-989D-51EFA20A439B}" name="Column7007"/>
    <tableColumn id="7008" xr3:uid="{50EF7604-9F5B-4D0D-B824-BD0F4D7535B0}" name="Column7008"/>
    <tableColumn id="7009" xr3:uid="{2DE9C315-7FE1-496C-AC97-F5098F57B3F7}" name="Column7009"/>
    <tableColumn id="7010" xr3:uid="{CE77AE9C-FE17-4CFC-9B80-DA91309C69C8}" name="Column7010"/>
    <tableColumn id="7011" xr3:uid="{B5ADB5D8-1475-4DF1-8E45-400778CD7B1D}" name="Column7011"/>
    <tableColumn id="7012" xr3:uid="{07F80B51-2BDB-4F2F-9ACB-C833ABF61F8A}" name="Column7012"/>
    <tableColumn id="7013" xr3:uid="{4B957BBE-BCC7-4ED8-847B-F4ECE3D2E35C}" name="Column7013"/>
    <tableColumn id="7014" xr3:uid="{A5D1ACCD-94F0-4283-A78A-A8B2E916CC21}" name="Column7014"/>
    <tableColumn id="7015" xr3:uid="{F97366CD-52B9-483B-82D1-F71447BDC770}" name="Column7015"/>
    <tableColumn id="7016" xr3:uid="{197AD599-1D03-4A2A-A6C8-8B130F1B52B5}" name="Column7016"/>
    <tableColumn id="7017" xr3:uid="{B7D0DC28-933C-4A50-B37C-7FA76B5C2648}" name="Column7017"/>
    <tableColumn id="7018" xr3:uid="{F14E3711-4056-4BEB-8027-CEA3E8C30EDD}" name="Column7018"/>
    <tableColumn id="7019" xr3:uid="{A2576FFF-D4A3-4FF3-A181-AC2DEAC42204}" name="Column7019"/>
    <tableColumn id="7020" xr3:uid="{7EF4D4BD-A03C-488F-A375-C97C3400109A}" name="Column7020"/>
    <tableColumn id="7021" xr3:uid="{3A91C78F-9C2F-4B1B-AACD-0FA0FBA92944}" name="Column7021"/>
    <tableColumn id="7022" xr3:uid="{735E11E1-98AF-4DFA-8631-AC6425D831F0}" name="Column7022"/>
    <tableColumn id="7023" xr3:uid="{D8CABB39-9AA6-4F2F-BB94-2EE008D55051}" name="Column7023"/>
    <tableColumn id="7024" xr3:uid="{954370FA-484C-40CF-BBEF-4FF70BA74871}" name="Column7024"/>
    <tableColumn id="7025" xr3:uid="{27D3C24A-C1A6-47D0-A179-2CDE7959FEF2}" name="Column7025"/>
    <tableColumn id="7026" xr3:uid="{E1B83F7A-7C4F-4470-8D30-8CD1FC5F30BB}" name="Column7026"/>
    <tableColumn id="7027" xr3:uid="{B51E2FFD-816C-4B55-8BAB-2C3806C6FED0}" name="Column7027"/>
    <tableColumn id="7028" xr3:uid="{AF630093-3A99-4D79-9429-DAB4D07BC05E}" name="Column7028"/>
    <tableColumn id="7029" xr3:uid="{083714FD-3402-4828-9427-CDE47E141D50}" name="Column7029"/>
    <tableColumn id="7030" xr3:uid="{08141FB5-25DF-4E4A-B55F-698D67590269}" name="Column7030"/>
    <tableColumn id="7031" xr3:uid="{E54D4A61-373D-4B2E-9706-223462261C54}" name="Column7031"/>
    <tableColumn id="7032" xr3:uid="{180119EE-97D3-4F36-873A-AB5BAF764FEF}" name="Column7032"/>
    <tableColumn id="7033" xr3:uid="{4376B57E-CC9B-4A39-AB70-E43EBAF0DDCD}" name="Column7033"/>
    <tableColumn id="7034" xr3:uid="{AF3E55FB-04C1-4867-9E43-14906149EAE8}" name="Column7034"/>
    <tableColumn id="7035" xr3:uid="{F5D7523C-964B-4E2D-9C5D-D5FDE0DE0D88}" name="Column7035"/>
    <tableColumn id="7036" xr3:uid="{5204BFFA-3C98-4401-B69B-D0FBCA82692F}" name="Column7036"/>
    <tableColumn id="7037" xr3:uid="{59CB19DC-9A80-4FE4-99F8-C6A316BC5240}" name="Column7037"/>
    <tableColumn id="7038" xr3:uid="{0346DF1B-8B2E-4DD5-87B0-012CCE06CF11}" name="Column7038"/>
    <tableColumn id="7039" xr3:uid="{63AF1A01-04BF-462A-8537-2F3E2AD07F5A}" name="Column7039"/>
    <tableColumn id="7040" xr3:uid="{F4BEC934-1B9C-48E2-AFCA-51553AA4EA52}" name="Column7040"/>
    <tableColumn id="7041" xr3:uid="{E35AE6A6-7B00-4DFC-B802-3BE3E913F1B9}" name="Column7041"/>
    <tableColumn id="7042" xr3:uid="{7B223E8D-655F-47FF-B3AA-58A081168582}" name="Column7042"/>
    <tableColumn id="7043" xr3:uid="{CFA74B29-6405-4EDE-89DD-04EEE3AFC576}" name="Column7043"/>
    <tableColumn id="7044" xr3:uid="{E7DD03E0-7201-4716-A798-C78A9CD9E070}" name="Column7044"/>
    <tableColumn id="7045" xr3:uid="{259A0D44-5B91-4F32-B867-A6A97064C4F4}" name="Column7045"/>
    <tableColumn id="7046" xr3:uid="{930DE63F-6DDD-4268-8135-A00402BC0273}" name="Column7046"/>
    <tableColumn id="7047" xr3:uid="{190281BA-3CAB-4772-8744-EA6A919C1720}" name="Column7047"/>
    <tableColumn id="7048" xr3:uid="{15D8D0D8-7FFE-4734-B0CF-5A6AC9CFF8B9}" name="Column7048"/>
    <tableColumn id="7049" xr3:uid="{90FE4C08-F99C-48A1-9B01-E3F70E2688B1}" name="Column7049"/>
    <tableColumn id="7050" xr3:uid="{267D4000-B4AB-44AF-8A3B-6E8DEA868C38}" name="Column7050"/>
    <tableColumn id="7051" xr3:uid="{B70F422A-368E-4E92-A184-9D90F68980C9}" name="Column7051"/>
    <tableColumn id="7052" xr3:uid="{C7506501-EDE6-4EAD-AE28-74FCE0A45C5B}" name="Column7052"/>
    <tableColumn id="7053" xr3:uid="{474C0002-6D1E-4087-B5D0-9A67E5AE9419}" name="Column7053"/>
    <tableColumn id="7054" xr3:uid="{4BD13C78-BB2D-4311-A34A-A391D1EE8740}" name="Column7054"/>
    <tableColumn id="7055" xr3:uid="{43A30E77-1DEF-4EF3-ACF6-7DC18800284E}" name="Column7055"/>
    <tableColumn id="7056" xr3:uid="{3DE82808-371F-4649-874F-EE230CE459CB}" name="Column7056"/>
    <tableColumn id="7057" xr3:uid="{B7E1AD6C-F744-4ECD-A4B0-665E210169AF}" name="Column7057"/>
    <tableColumn id="7058" xr3:uid="{4B235DAF-D5C8-4419-86D1-40535B680D68}" name="Column7058"/>
    <tableColumn id="7059" xr3:uid="{D5AB08E7-B82B-4F17-BFE6-2C2D551BB255}" name="Column7059"/>
    <tableColumn id="7060" xr3:uid="{7814CB97-1001-4565-967A-808AC12FD5FF}" name="Column7060"/>
    <tableColumn id="7061" xr3:uid="{9AD5EA7B-DD6D-4785-813B-AF2C4F08E2DC}" name="Column7061"/>
    <tableColumn id="7062" xr3:uid="{58942B09-2445-445A-8877-F34306FE6328}" name="Column7062"/>
    <tableColumn id="7063" xr3:uid="{B62FE420-72AB-49DB-BB99-1C9E70D6009D}" name="Column7063"/>
    <tableColumn id="7064" xr3:uid="{70BB34F0-976D-47B4-A073-2552F022A7F8}" name="Column7064"/>
    <tableColumn id="7065" xr3:uid="{E7C0A8E6-0673-40CB-8EAD-8D37313277CA}" name="Column7065"/>
    <tableColumn id="7066" xr3:uid="{1A7719D0-6903-4885-AA63-5D80FC48CC0F}" name="Column7066"/>
    <tableColumn id="7067" xr3:uid="{71F543D9-49B2-4465-91B4-2C998C0A2C0D}" name="Column7067"/>
    <tableColumn id="7068" xr3:uid="{B8B25FCD-3D54-4F88-BF00-45E0B3151A90}" name="Column7068"/>
    <tableColumn id="7069" xr3:uid="{1DA5F889-8473-486D-8B1F-4AE5BAF9716A}" name="Column7069"/>
    <tableColumn id="7070" xr3:uid="{DB804A64-5173-44AD-A4D6-C27A5610955B}" name="Column7070"/>
    <tableColumn id="7071" xr3:uid="{7D29402D-685F-48F6-9898-7C532F2418E9}" name="Column7071"/>
    <tableColumn id="7072" xr3:uid="{AA3436E2-C07D-4B09-A8A8-0BC4E46235E9}" name="Column7072"/>
    <tableColumn id="7073" xr3:uid="{2B276E38-5548-4BF1-9FCA-D9A3F6C08EBC}" name="Column7073"/>
    <tableColumn id="7074" xr3:uid="{5B64EA39-1B33-4A8B-A875-E27E7765CC76}" name="Column7074"/>
    <tableColumn id="7075" xr3:uid="{D7E47AB3-EF33-4BB9-BA8B-11BD52D88651}" name="Column7075"/>
    <tableColumn id="7076" xr3:uid="{34A0C4C5-8F59-49EB-B92E-43623849898E}" name="Column7076"/>
    <tableColumn id="7077" xr3:uid="{E3613229-EC2C-4AF6-9B60-F8C8501EAC38}" name="Column7077"/>
    <tableColumn id="7078" xr3:uid="{6B019FDD-9E10-4F90-8925-E1E25DEBC841}" name="Column7078"/>
    <tableColumn id="7079" xr3:uid="{38C4705E-F0F9-4900-97DE-F599E44ADDDF}" name="Column7079"/>
    <tableColumn id="7080" xr3:uid="{F599EB47-D6C8-46C3-B502-88070B00036E}" name="Column7080"/>
    <tableColumn id="7081" xr3:uid="{D8282785-58F1-4397-BFF7-7D88FCAC3DDF}" name="Column7081"/>
    <tableColumn id="7082" xr3:uid="{F4C2EA89-3422-4C3F-813C-6DF1B012A80F}" name="Column7082"/>
    <tableColumn id="7083" xr3:uid="{19C5B651-DD6E-44A1-917A-6ED408855C7F}" name="Column7083"/>
    <tableColumn id="7084" xr3:uid="{D19CD595-BA62-4CF1-8CFC-29D766D35079}" name="Column7084"/>
    <tableColumn id="7085" xr3:uid="{25536EB0-DABF-4483-80D4-24C87EA2C3DB}" name="Column7085"/>
    <tableColumn id="7086" xr3:uid="{C86E1958-3DE4-47AE-BCBC-9EB3C19B9B6A}" name="Column7086"/>
    <tableColumn id="7087" xr3:uid="{EEDDA0DE-BB5D-4BB3-92C8-5776657EE5CC}" name="Column7087"/>
    <tableColumn id="7088" xr3:uid="{505E8939-5703-426B-A7ED-245A47228B77}" name="Column7088"/>
    <tableColumn id="7089" xr3:uid="{62F92A81-2F90-4753-80FB-F1AC7A39409C}" name="Column7089"/>
    <tableColumn id="7090" xr3:uid="{014863B9-0A91-4B16-ABD6-4A2676C937FB}" name="Column7090"/>
    <tableColumn id="7091" xr3:uid="{15EEACC9-1BA4-4BCC-810E-E22079CA22CE}" name="Column7091"/>
    <tableColumn id="7092" xr3:uid="{0FE5D841-18E5-4A0E-B4B1-048648062C7B}" name="Column7092"/>
    <tableColumn id="7093" xr3:uid="{4489601D-4ED7-408C-958A-6E9FDF9AA833}" name="Column7093"/>
    <tableColumn id="7094" xr3:uid="{1940875C-6763-4AE9-BB2F-976722F66A28}" name="Column7094"/>
    <tableColumn id="7095" xr3:uid="{D6E8C2E7-A752-4621-8CE0-A9C6F998B8A2}" name="Column7095"/>
    <tableColumn id="7096" xr3:uid="{D0A7AF3A-7DA1-4443-8216-B238F5528FE1}" name="Column7096"/>
    <tableColumn id="7097" xr3:uid="{1E03EA11-8B09-4164-B10A-ACF4F3977D76}" name="Column7097"/>
    <tableColumn id="7098" xr3:uid="{B665BB34-B080-4575-9F00-129306FD3629}" name="Column7098"/>
    <tableColumn id="7099" xr3:uid="{32D89039-78A3-4F1A-BFB8-B59239597303}" name="Column7099"/>
    <tableColumn id="7100" xr3:uid="{0395D277-26BE-4AD6-A465-17750D3D7702}" name="Column7100"/>
    <tableColumn id="7101" xr3:uid="{13F727F1-B66F-4B41-A85C-50D45EFCB089}" name="Column7101"/>
    <tableColumn id="7102" xr3:uid="{631FD8BA-7FD7-4A96-896F-7B520B81ED42}" name="Column7102"/>
    <tableColumn id="7103" xr3:uid="{EDE9E3B3-18D4-45FD-8B5D-8092465CD2DE}" name="Column7103"/>
    <tableColumn id="7104" xr3:uid="{B5FE08F0-3BB8-44AB-8240-FC2C8A90B5CF}" name="Column7104"/>
    <tableColumn id="7105" xr3:uid="{70EFC9EF-E19A-47D2-90DE-E9DB5A53AA41}" name="Column7105"/>
    <tableColumn id="7106" xr3:uid="{67764033-F37F-486E-AA33-BDBE9FCC9477}" name="Column7106"/>
    <tableColumn id="7107" xr3:uid="{F424D215-528E-4009-9FBE-DE9EEA7B03B3}" name="Column7107"/>
    <tableColumn id="7108" xr3:uid="{D5A93C85-7F7A-44EE-AB19-3F68BADBF128}" name="Column7108"/>
    <tableColumn id="7109" xr3:uid="{23C0DEC4-F82A-461D-A24F-485CA4463483}" name="Column7109"/>
    <tableColumn id="7110" xr3:uid="{E58EB01E-4026-4715-8AB8-A14760E7DC23}" name="Column7110"/>
    <tableColumn id="7111" xr3:uid="{6CB2AD80-435A-4842-A920-9FB0C406A64D}" name="Column7111"/>
    <tableColumn id="7112" xr3:uid="{8C9B01F4-B62F-43BC-997D-F036801AEAE0}" name="Column7112"/>
    <tableColumn id="7113" xr3:uid="{83336C65-E5F5-4F79-86CA-CE6B59EC5C68}" name="Column7113"/>
    <tableColumn id="7114" xr3:uid="{FC22220D-1D07-4A89-92F7-2A4A8226BA3A}" name="Column7114"/>
    <tableColumn id="7115" xr3:uid="{F8BBDC83-7A0D-4069-8268-9027B3A62D42}" name="Column7115"/>
    <tableColumn id="7116" xr3:uid="{A118D28D-8B27-40EB-AFA7-A5383AB697D6}" name="Column7116"/>
    <tableColumn id="7117" xr3:uid="{DE6E3FA6-1546-4E35-8EDD-5D3F886877CE}" name="Column7117"/>
    <tableColumn id="7118" xr3:uid="{2DCDF5F0-1F59-41D7-9139-B2E043F49996}" name="Column7118"/>
    <tableColumn id="7119" xr3:uid="{537ACBC2-2F0A-4DD7-85BC-CCB8B47D2A7B}" name="Column7119"/>
    <tableColumn id="7120" xr3:uid="{9C8F51A8-6856-41FD-9241-EA879B0E0FEF}" name="Column7120"/>
    <tableColumn id="7121" xr3:uid="{425E060A-CC49-4B59-BFF8-48BFD113609F}" name="Column7121"/>
    <tableColumn id="7122" xr3:uid="{41BC9CD0-F60B-4729-9525-14F296C7B4AD}" name="Column7122"/>
    <tableColumn id="7123" xr3:uid="{AE984A07-ABA3-480E-B697-280DA1410C36}" name="Column7123"/>
    <tableColumn id="7124" xr3:uid="{74E5AA7A-E8A0-4C37-BACC-547AF90D368E}" name="Column7124"/>
    <tableColumn id="7125" xr3:uid="{78927BD7-C0C7-4C51-8E96-0130EC6DE3DD}" name="Column7125"/>
    <tableColumn id="7126" xr3:uid="{5B1D2B4E-A819-4825-8689-28F8AC2C875D}" name="Column7126"/>
    <tableColumn id="7127" xr3:uid="{62A95104-033A-406A-BEE2-3D148CD95558}" name="Column7127"/>
    <tableColumn id="7128" xr3:uid="{326B062D-3E91-41C5-BED1-B6D627859943}" name="Column7128"/>
    <tableColumn id="7129" xr3:uid="{5297ACAE-B060-442B-9008-998EEE933E76}" name="Column7129"/>
    <tableColumn id="7130" xr3:uid="{F2F1ABC9-EF34-43EF-9BBE-755BCB8B1155}" name="Column7130"/>
    <tableColumn id="7131" xr3:uid="{988D3588-EEBE-411B-AE9A-FA6D4449535A}" name="Column7131"/>
    <tableColumn id="7132" xr3:uid="{4F2BC380-68F8-496C-9D27-4B0B19622CF5}" name="Column7132"/>
    <tableColumn id="7133" xr3:uid="{D0FA2743-084D-478F-B8A5-DE8CFA014BE9}" name="Column7133"/>
    <tableColumn id="7134" xr3:uid="{45BA1DD0-9EAA-4A7E-B22A-54A3DB9F1A3B}" name="Column7134"/>
    <tableColumn id="7135" xr3:uid="{90DC6599-6384-4B81-BD67-7DD1C85BE03C}" name="Column7135"/>
    <tableColumn id="7136" xr3:uid="{37EFBDBA-7A9F-49F6-95CB-70686BB732D4}" name="Column7136"/>
    <tableColumn id="7137" xr3:uid="{1D984AEB-03FB-4B24-A550-D50847EF080E}" name="Column7137"/>
    <tableColumn id="7138" xr3:uid="{91762437-74A6-43ED-9E01-3D4F67ABC776}" name="Column7138"/>
    <tableColumn id="7139" xr3:uid="{D703DCD8-DF81-485C-B139-8FBA16761573}" name="Column7139"/>
    <tableColumn id="7140" xr3:uid="{C74FBBC8-97D1-4E5D-BCBA-67EED3096FEA}" name="Column7140"/>
    <tableColumn id="7141" xr3:uid="{F7EA6D95-C085-42E4-93D1-2B4A7CE63A44}" name="Column7141"/>
    <tableColumn id="7142" xr3:uid="{6ADC09C8-F3CC-4F7D-AC55-2F79DA98FB0B}" name="Column7142"/>
    <tableColumn id="7143" xr3:uid="{879DCAD2-2DC2-4F90-AA3E-FC0F406F5A17}" name="Column7143"/>
    <tableColumn id="7144" xr3:uid="{B86DB560-1A70-477C-8EA5-E221A92DDC3D}" name="Column7144"/>
    <tableColumn id="7145" xr3:uid="{C237A603-B053-4F96-861C-2906BB17B28B}" name="Column7145"/>
    <tableColumn id="7146" xr3:uid="{2D638792-8956-42D1-8351-141A58EEA127}" name="Column7146"/>
    <tableColumn id="7147" xr3:uid="{A68556AA-142F-4021-B3C4-EDED39ABB6C4}" name="Column7147"/>
    <tableColumn id="7148" xr3:uid="{2CDB4639-1E80-474D-8D9C-66D2691BBC41}" name="Column7148"/>
    <tableColumn id="7149" xr3:uid="{97DD2E42-9490-4886-82F3-5A5F5E97CAC3}" name="Column7149"/>
    <tableColumn id="7150" xr3:uid="{E21A78DF-7BAA-4F72-B19D-B2D01670965B}" name="Column7150"/>
    <tableColumn id="7151" xr3:uid="{2123D8CD-D64C-4CB1-9201-E199880A4043}" name="Column7151"/>
    <tableColumn id="7152" xr3:uid="{05F9E6AA-78AB-42A7-81ED-FAB5E46C1DFF}" name="Column7152"/>
    <tableColumn id="7153" xr3:uid="{47EC3B8A-5FFC-4087-B887-92D11ACE5356}" name="Column7153"/>
    <tableColumn id="7154" xr3:uid="{1ACBDB5A-9135-428E-BEF2-E367AB9B0A02}" name="Column7154"/>
    <tableColumn id="7155" xr3:uid="{A65842A4-FD40-421E-AB58-44FADC1CF99D}" name="Column7155"/>
    <tableColumn id="7156" xr3:uid="{B0FEEE48-B3A6-4083-93BF-7DDCA6F26F3E}" name="Column7156"/>
    <tableColumn id="7157" xr3:uid="{0AA15C03-CB7E-4FBA-8DBB-E5C414F7AD01}" name="Column7157"/>
    <tableColumn id="7158" xr3:uid="{A9843EDA-CA64-456F-A433-0C2C031302A4}" name="Column7158"/>
    <tableColumn id="7159" xr3:uid="{73AAE2E2-AF16-4EF5-9424-D643A92D4F41}" name="Column7159"/>
    <tableColumn id="7160" xr3:uid="{40537F59-AB09-4E32-84E9-A1508D267E08}" name="Column7160"/>
    <tableColumn id="7161" xr3:uid="{CDF3608D-38AF-485C-80B4-C5B9D713C40B}" name="Column7161"/>
    <tableColumn id="7162" xr3:uid="{D26A1477-63F3-4712-9F05-0B54E5E5A029}" name="Column7162"/>
    <tableColumn id="7163" xr3:uid="{E0EDC9EA-143C-45ED-91F3-4787EA380FF4}" name="Column7163"/>
    <tableColumn id="7164" xr3:uid="{9F445578-1C23-4C43-AD08-D0341EF47B88}" name="Column7164"/>
    <tableColumn id="7165" xr3:uid="{1934A4E3-EA96-4C58-A3B3-FF2F3BD7D711}" name="Column7165"/>
    <tableColumn id="7166" xr3:uid="{F586C963-7CEE-4CF1-9A4E-197A8DB63653}" name="Column7166"/>
    <tableColumn id="7167" xr3:uid="{E66DF123-FDEE-419A-B8BA-731719CF36BD}" name="Column7167"/>
    <tableColumn id="7168" xr3:uid="{326BB53D-C4A6-4235-A4AA-E039D5DB7602}" name="Column7168"/>
    <tableColumn id="7169" xr3:uid="{6DD59E1C-8039-4A70-95EA-F800182690E7}" name="Column7169"/>
    <tableColumn id="7170" xr3:uid="{43634DA6-4C48-478D-8CAC-1190B0837D2C}" name="Column7170"/>
    <tableColumn id="7171" xr3:uid="{38C19774-1A67-42DB-AF7C-C986B20EA6CA}" name="Column7171"/>
    <tableColumn id="7172" xr3:uid="{3338FE05-8842-4BB4-A776-49E99A2650FB}" name="Column7172"/>
    <tableColumn id="7173" xr3:uid="{2676CD02-6FAD-421F-8F1E-869A245B0466}" name="Column7173"/>
    <tableColumn id="7174" xr3:uid="{588A9D82-B9B7-4EB8-8165-E8A8B8CFFDB6}" name="Column7174"/>
    <tableColumn id="7175" xr3:uid="{147FC9A7-830E-428E-915A-C8158D4A7305}" name="Column7175"/>
    <tableColumn id="7176" xr3:uid="{C992BAE9-2074-4891-96C8-E24F6FBBEFCD}" name="Column7176"/>
    <tableColumn id="7177" xr3:uid="{3D05BFD9-05FA-4B06-8A7F-4BDDFB07F213}" name="Column7177"/>
    <tableColumn id="7178" xr3:uid="{3603E6ED-D152-41F3-AD1B-BB79DD46DE75}" name="Column7178"/>
    <tableColumn id="7179" xr3:uid="{7DC2530B-3924-470C-B6D5-2AF95685FFCC}" name="Column7179"/>
    <tableColumn id="7180" xr3:uid="{3043EE40-2B0C-4AF4-9835-B92334119AA5}" name="Column7180"/>
    <tableColumn id="7181" xr3:uid="{6636683E-5ECF-49DB-B361-B01ADCFA4413}" name="Column7181"/>
    <tableColumn id="7182" xr3:uid="{E3266909-1B61-4346-83DE-DB2AC23D56E8}" name="Column7182"/>
    <tableColumn id="7183" xr3:uid="{B7B5345C-5102-4B72-9543-616E75C02696}" name="Column7183"/>
    <tableColumn id="7184" xr3:uid="{65D845E9-696F-49B3-BCA4-E663098861A8}" name="Column7184"/>
    <tableColumn id="7185" xr3:uid="{CCB597DA-818F-45F8-BEB9-0624A2177123}" name="Column7185"/>
    <tableColumn id="7186" xr3:uid="{89B0D839-7256-432D-BFF0-564BE717B574}" name="Column7186"/>
    <tableColumn id="7187" xr3:uid="{B2D0C84A-7E21-415B-8529-7C4E83E7753F}" name="Column7187"/>
    <tableColumn id="7188" xr3:uid="{EB7E9517-BA4B-4F2C-B889-55FA721CDB1F}" name="Column7188"/>
    <tableColumn id="7189" xr3:uid="{A55C0C0B-6067-4FA6-8043-E53EBE93DBDC}" name="Column7189"/>
    <tableColumn id="7190" xr3:uid="{568357EE-FB7C-4AC3-A0D0-B93A64CF12E5}" name="Column7190"/>
    <tableColumn id="7191" xr3:uid="{EEC4D09F-22A3-4C66-9BF6-A29B5BAE791C}" name="Column7191"/>
    <tableColumn id="7192" xr3:uid="{9534FEC2-E16A-48B4-97AA-F05620FD1B42}" name="Column7192"/>
    <tableColumn id="7193" xr3:uid="{974C40B5-1239-47A2-BE0A-7CFAED524C3C}" name="Column7193"/>
    <tableColumn id="7194" xr3:uid="{12E47E3C-7479-470B-9513-C1DFF5D2BBE4}" name="Column7194"/>
    <tableColumn id="7195" xr3:uid="{1508B97B-C637-48C9-9DA3-CD535D3A69F4}" name="Column7195"/>
    <tableColumn id="7196" xr3:uid="{7BB98C50-6EBE-4520-BF07-243F0D980E99}" name="Column7196"/>
    <tableColumn id="7197" xr3:uid="{DDDA217D-D3FF-4AA2-9164-2D6A6AEE746E}" name="Column7197"/>
    <tableColumn id="7198" xr3:uid="{0353A98B-5000-425D-AAAA-5D10AC142E10}" name="Column7198"/>
    <tableColumn id="7199" xr3:uid="{55485C4D-A5C7-4A95-A305-3D383103279D}" name="Column7199"/>
    <tableColumn id="7200" xr3:uid="{BCC4E072-87F5-497F-9C2E-8F7981ECE704}" name="Column7200"/>
    <tableColumn id="7201" xr3:uid="{9B08F62E-658B-41FF-A479-649D3AA431BA}" name="Column7201"/>
    <tableColumn id="7202" xr3:uid="{40B536E8-DB55-4975-9CDB-64F599E42DCE}" name="Column7202"/>
    <tableColumn id="7203" xr3:uid="{ECFC8320-45AA-4946-B55F-19ECF346C145}" name="Column7203"/>
    <tableColumn id="7204" xr3:uid="{740D6D29-0B88-4824-AA37-E71702170756}" name="Column7204"/>
    <tableColumn id="7205" xr3:uid="{B5A2C4EE-8DED-47E2-9445-D10B4707F8B8}" name="Column7205"/>
    <tableColumn id="7206" xr3:uid="{71A8CA88-2124-4E66-9602-0AE0DE6D497A}" name="Column7206"/>
    <tableColumn id="7207" xr3:uid="{9BE0B163-BA70-4742-9AA4-E653E4BEC47F}" name="Column7207"/>
    <tableColumn id="7208" xr3:uid="{72F92228-E36B-4B32-921C-88C7C6FE1E22}" name="Column7208"/>
    <tableColumn id="7209" xr3:uid="{14547EDD-2579-4862-B089-28CAC205B7EB}" name="Column7209"/>
    <tableColumn id="7210" xr3:uid="{BF381D57-0C4E-41B0-8C76-F117E89C60A5}" name="Column7210"/>
    <tableColumn id="7211" xr3:uid="{4ECCA022-9156-4A7D-AF59-F22BFA49CF84}" name="Column7211"/>
    <tableColumn id="7212" xr3:uid="{C66367F3-5760-4435-A30C-925FABC91C8E}" name="Column7212"/>
    <tableColumn id="7213" xr3:uid="{AAAA6DE2-3A23-49E4-BEE3-A8F9C3BDEC29}" name="Column7213"/>
    <tableColumn id="7214" xr3:uid="{70048386-CAC9-4D68-ACE1-381EFC8D83A0}" name="Column7214"/>
    <tableColumn id="7215" xr3:uid="{BBB3FAFF-F7D1-490A-9115-A65E2C74B153}" name="Column7215"/>
    <tableColumn id="7216" xr3:uid="{5C6F3DAC-A828-462E-A110-953338B518D2}" name="Column7216"/>
    <tableColumn id="7217" xr3:uid="{4C555F34-DCF1-4DD2-99B6-7BB17703DA8A}" name="Column7217"/>
    <tableColumn id="7218" xr3:uid="{374B95C0-C065-4678-87B1-D070E1433919}" name="Column7218"/>
    <tableColumn id="7219" xr3:uid="{E673FEEC-9345-4F68-803C-3CE321485882}" name="Column7219"/>
    <tableColumn id="7220" xr3:uid="{F7E884BD-5671-4FCE-9349-9A52C2EC1AB9}" name="Column7220"/>
    <tableColumn id="7221" xr3:uid="{F3CBEA45-54D3-4C9B-BD53-EE27132CEE8D}" name="Column7221"/>
    <tableColumn id="7222" xr3:uid="{05FDA237-9111-401C-B621-0554B4F4F6E8}" name="Column7222"/>
    <tableColumn id="7223" xr3:uid="{8F24AD27-A7AD-4ED0-AEEC-FE9CAD49E51F}" name="Column7223"/>
    <tableColumn id="7224" xr3:uid="{DF322E4B-A46D-4FD4-B5D1-5E975A7BC64B}" name="Column7224"/>
    <tableColumn id="7225" xr3:uid="{B0A7018D-A414-4372-9C46-F04A0A00C078}" name="Column7225"/>
    <tableColumn id="7226" xr3:uid="{6FBECAAD-3E0D-47C2-8BFB-47F0FA99F074}" name="Column7226"/>
    <tableColumn id="7227" xr3:uid="{BD11F7D1-B62B-4F9B-826D-4254DD5E84F2}" name="Column7227"/>
    <tableColumn id="7228" xr3:uid="{D497E087-DED3-42F2-A744-5A1BC3B5CA8B}" name="Column7228"/>
    <tableColumn id="7229" xr3:uid="{BE6AC5AC-46F6-4B08-9C48-079867B2B0C7}" name="Column7229"/>
    <tableColumn id="7230" xr3:uid="{7FF417F9-8CD7-421B-8F2D-F0150A50416E}" name="Column7230"/>
    <tableColumn id="7231" xr3:uid="{3034CD25-B592-4E11-A330-21B55E8D118D}" name="Column7231"/>
    <tableColumn id="7232" xr3:uid="{C362E659-7D7F-4AF1-93CC-011D80A8BBF0}" name="Column7232"/>
    <tableColumn id="7233" xr3:uid="{9809124A-A311-4F97-9AB6-6F8F26680278}" name="Column7233"/>
    <tableColumn id="7234" xr3:uid="{6DC8753A-F9E7-4D85-97A5-B9C0BFE7C238}" name="Column7234"/>
    <tableColumn id="7235" xr3:uid="{BCB75A32-82BB-42E2-973C-1516CBFBE213}" name="Column7235"/>
    <tableColumn id="7236" xr3:uid="{4791516A-D044-4798-B693-C20123CF7AE2}" name="Column7236"/>
    <tableColumn id="7237" xr3:uid="{A1FAF27F-69B0-4742-9E23-398F5862054F}" name="Column7237"/>
    <tableColumn id="7238" xr3:uid="{DD619795-FE34-480B-AD30-B7E0925563FA}" name="Column7238"/>
    <tableColumn id="7239" xr3:uid="{0DEA0CB1-5FAB-4717-9194-92BC4D8B5269}" name="Column7239"/>
    <tableColumn id="7240" xr3:uid="{79546520-169F-4934-8B48-4C711463654A}" name="Column7240"/>
    <tableColumn id="7241" xr3:uid="{598F61F7-ABFD-4BE4-92BC-87741260A23E}" name="Column7241"/>
    <tableColumn id="7242" xr3:uid="{726F3746-22FE-444D-B9A0-2B924E8F0AB2}" name="Column7242"/>
    <tableColumn id="7243" xr3:uid="{A97DB295-9C40-47CB-9614-8DF8911D8D77}" name="Column7243"/>
    <tableColumn id="7244" xr3:uid="{D52FF182-85FC-4F5E-9BDB-3047A7B58E45}" name="Column7244"/>
    <tableColumn id="7245" xr3:uid="{FC73DCDE-EE46-4A3A-80F3-E50FE5AC8036}" name="Column7245"/>
    <tableColumn id="7246" xr3:uid="{F6E72205-2FFE-421C-B3DE-B67AA7FD4A05}" name="Column7246"/>
    <tableColumn id="7247" xr3:uid="{9F1BDD85-3965-47F7-AA88-49663154F8D9}" name="Column7247"/>
    <tableColumn id="7248" xr3:uid="{C8D7B15A-46CA-47C4-8D71-37624FD3EAA5}" name="Column7248"/>
    <tableColumn id="7249" xr3:uid="{D7901DA1-BA4D-4195-B165-56F9567ED77D}" name="Column7249"/>
    <tableColumn id="7250" xr3:uid="{124C2859-BC29-4ADD-9832-998955DCD0E4}" name="Column7250"/>
    <tableColumn id="7251" xr3:uid="{53E18E2E-F161-42FC-B214-B2442861A554}" name="Column7251"/>
    <tableColumn id="7252" xr3:uid="{F0EFECB0-0027-433B-BF31-2C740A4E5CE0}" name="Column7252"/>
    <tableColumn id="7253" xr3:uid="{BC60F9D8-DE45-405B-9C95-AD0BA9B4511C}" name="Column7253"/>
    <tableColumn id="7254" xr3:uid="{2D622A07-8008-41AC-B074-4E155DC60EC1}" name="Column7254"/>
    <tableColumn id="7255" xr3:uid="{BA6E548A-1457-4D07-B5BC-017ACF65FCF1}" name="Column7255"/>
    <tableColumn id="7256" xr3:uid="{32262F39-60CB-4455-8FC0-B02704E243B3}" name="Column7256"/>
    <tableColumn id="7257" xr3:uid="{70FDB32F-D937-4014-A04D-C21730990779}" name="Column7257"/>
    <tableColumn id="7258" xr3:uid="{674DA095-7DB1-4AF5-AC33-EC21616F8091}" name="Column7258"/>
    <tableColumn id="7259" xr3:uid="{73ED3BE5-7DCE-410C-BE12-2B7A1B80DA90}" name="Column7259"/>
    <tableColumn id="7260" xr3:uid="{344C1601-84F4-49C1-B8A3-07BBAE768124}" name="Column7260"/>
    <tableColumn id="7261" xr3:uid="{55F32911-3DBC-49A6-947C-DA74E8569932}" name="Column7261"/>
    <tableColumn id="7262" xr3:uid="{EABEDF59-E5EE-4138-86A5-F3020319ECDD}" name="Column7262"/>
    <tableColumn id="7263" xr3:uid="{A6844996-E608-4EAE-ADE5-4E009E8C759F}" name="Column7263"/>
    <tableColumn id="7264" xr3:uid="{B01C8004-0459-4D7A-B228-549078429427}" name="Column7264"/>
    <tableColumn id="7265" xr3:uid="{D75AD1CB-43B9-4942-B41B-00D7D2C69B6F}" name="Column7265"/>
    <tableColumn id="7266" xr3:uid="{9EE8093E-347A-4757-BFB1-8D399A606650}" name="Column7266"/>
    <tableColumn id="7267" xr3:uid="{6838181B-D4C1-4334-827C-6AF67F13EEA3}" name="Column7267"/>
    <tableColumn id="7268" xr3:uid="{0BC4A265-4FCA-4A47-AE7B-733FBB5768ED}" name="Column7268"/>
    <tableColumn id="7269" xr3:uid="{66D100A5-12FC-4218-B0B1-E5F927896F9A}" name="Column7269"/>
    <tableColumn id="7270" xr3:uid="{BEFE4CB4-69C6-4EE0-B7D1-CE26815CDA24}" name="Column7270"/>
    <tableColumn id="7271" xr3:uid="{8C478FCD-28FA-4C8C-8E2F-199F9DF57427}" name="Column7271"/>
    <tableColumn id="7272" xr3:uid="{D5543A3E-2B6E-4EE1-AEF1-F7EE41721A8F}" name="Column7272"/>
    <tableColumn id="7273" xr3:uid="{C6469A87-3241-4805-9C2F-E8A7129243BC}" name="Column7273"/>
    <tableColumn id="7274" xr3:uid="{4BE601EA-C674-4844-B2F9-55C4E0102F95}" name="Column7274"/>
    <tableColumn id="7275" xr3:uid="{F5016DAE-9252-4F45-B3AF-21077D0321C4}" name="Column7275"/>
    <tableColumn id="7276" xr3:uid="{FD72001E-0EA0-4EBC-B12B-C36FE5DCB6FA}" name="Column7276"/>
    <tableColumn id="7277" xr3:uid="{D24FD332-7A2A-4B1B-B828-18788C63791F}" name="Column7277"/>
    <tableColumn id="7278" xr3:uid="{D95BE72B-185E-4A99-A714-C30D84D3BB71}" name="Column7278"/>
    <tableColumn id="7279" xr3:uid="{97334BE4-ED9A-4C30-BFDB-AF20C82E71D1}" name="Column7279"/>
    <tableColumn id="7280" xr3:uid="{249AD2D5-C626-44B0-8828-0577FBF09AB6}" name="Column7280"/>
    <tableColumn id="7281" xr3:uid="{B376E031-AEBD-4C23-B60D-B3DD390B5D39}" name="Column7281"/>
    <tableColumn id="7282" xr3:uid="{240D6142-8CCD-4764-AC3F-278647781BF6}" name="Column7282"/>
    <tableColumn id="7283" xr3:uid="{34546C43-161F-4D10-8633-9EB38531C0D0}" name="Column7283"/>
    <tableColumn id="7284" xr3:uid="{54BBC80C-133D-4801-B526-138E14DBA88C}" name="Column7284"/>
    <tableColumn id="7285" xr3:uid="{79021495-B88E-4516-BF9C-D26B6FEB09C0}" name="Column7285"/>
    <tableColumn id="7286" xr3:uid="{8EF5229F-0E19-4EA7-85D0-F92F7C95DEA5}" name="Column7286"/>
    <tableColumn id="7287" xr3:uid="{93151D32-0DF3-40D8-AE54-29BE30EA6104}" name="Column7287"/>
    <tableColumn id="7288" xr3:uid="{983BDFE9-17DD-4372-8607-637DC5D8E0AC}" name="Column7288"/>
    <tableColumn id="7289" xr3:uid="{918A050B-143E-4B53-8B23-17787CFE7B49}" name="Column7289"/>
    <tableColumn id="7290" xr3:uid="{7964E6A2-CE34-4E3E-A5B8-E119C6356405}" name="Column7290"/>
    <tableColumn id="7291" xr3:uid="{6704CF85-CF20-432B-819A-AE3BBCAC2F20}" name="Column7291"/>
    <tableColumn id="7292" xr3:uid="{9D457A96-D8E4-438A-96EC-957110DCE6BD}" name="Column7292"/>
    <tableColumn id="7293" xr3:uid="{6FAF2A14-FEB1-4942-B115-904EEE02B669}" name="Column7293"/>
    <tableColumn id="7294" xr3:uid="{789DF246-CC66-4CCC-AF37-38A0C2A6CFD2}" name="Column7294"/>
    <tableColumn id="7295" xr3:uid="{A4178ED5-21B4-4182-A60B-6802793F42A3}" name="Column7295"/>
    <tableColumn id="7296" xr3:uid="{C2E15A1A-CBCB-466A-ADB6-AD3279783E69}" name="Column7296"/>
    <tableColumn id="7297" xr3:uid="{BBFAFF86-09B9-4D46-9710-DFC563E097DE}" name="Column7297"/>
    <tableColumn id="7298" xr3:uid="{686EDF0A-2C6B-4F68-BC2D-AFC224DEED89}" name="Column7298"/>
    <tableColumn id="7299" xr3:uid="{97829559-E95A-473A-B23D-8FFF064852DE}" name="Column7299"/>
    <tableColumn id="7300" xr3:uid="{F6FA841D-AB9A-4710-AF90-B16FD647A016}" name="Column7300"/>
    <tableColumn id="7301" xr3:uid="{33DE63E1-6E77-4E63-9FD5-F69C4226BD6B}" name="Column7301"/>
    <tableColumn id="7302" xr3:uid="{E8AA10FD-A2DD-45F0-9B3A-37FED63B2E11}" name="Column7302"/>
    <tableColumn id="7303" xr3:uid="{B0C0B181-B5DD-4059-883A-AD2095380D87}" name="Column7303"/>
    <tableColumn id="7304" xr3:uid="{88EBA26F-ED7B-4264-9A88-EBBDC801A0F5}" name="Column7304"/>
    <tableColumn id="7305" xr3:uid="{633BB567-DF8E-4E42-AB5A-EE52351CBD33}" name="Column7305"/>
    <tableColumn id="7306" xr3:uid="{C9EA9142-E349-45BC-AA1D-265CFD217F24}" name="Column7306"/>
    <tableColumn id="7307" xr3:uid="{804051A0-D0C7-45DD-B053-7879BE3671DD}" name="Column7307"/>
    <tableColumn id="7308" xr3:uid="{B4D1523B-09D7-4D61-BB43-CD1FA39E5397}" name="Column7308"/>
    <tableColumn id="7309" xr3:uid="{261A61E0-1C18-4242-9840-510A306D470C}" name="Column7309"/>
    <tableColumn id="7310" xr3:uid="{FB77E915-9587-4B40-A243-F69D1810D62C}" name="Column7310"/>
    <tableColumn id="7311" xr3:uid="{25B53981-7006-4D4A-A9A2-2386C5921BB6}" name="Column7311"/>
    <tableColumn id="7312" xr3:uid="{92F063AB-CF42-4695-B200-171E6306867A}" name="Column7312"/>
    <tableColumn id="7313" xr3:uid="{A635C1F0-B11D-4D5C-A369-EF040CF4D657}" name="Column7313"/>
    <tableColumn id="7314" xr3:uid="{1482B083-7471-4D57-906B-418C283DAE2B}" name="Column7314"/>
    <tableColumn id="7315" xr3:uid="{D636BD65-5B49-465A-BCEB-F31F97A3EBB5}" name="Column7315"/>
    <tableColumn id="7316" xr3:uid="{F7BBF14E-BF58-4494-B1C7-12D8C88F37D0}" name="Column7316"/>
    <tableColumn id="7317" xr3:uid="{13E99FC8-A56E-4DEE-A153-82C966ED9C85}" name="Column7317"/>
    <tableColumn id="7318" xr3:uid="{828CB96C-A664-4091-8AD9-4DA3E0114B99}" name="Column7318"/>
    <tableColumn id="7319" xr3:uid="{0449EB56-313B-4627-897D-5805856FDF52}" name="Column7319"/>
    <tableColumn id="7320" xr3:uid="{FEFF9A37-1402-41F2-B64A-29C5A8245419}" name="Column7320"/>
    <tableColumn id="7321" xr3:uid="{043270A0-D509-404A-AA89-E2BF40EC7A1F}" name="Column7321"/>
    <tableColumn id="7322" xr3:uid="{6AA6A81E-7C3B-44C7-B5F3-A2824AB50A11}" name="Column7322"/>
    <tableColumn id="7323" xr3:uid="{A5272C5E-D7B1-48B8-9024-D841A8374230}" name="Column7323"/>
    <tableColumn id="7324" xr3:uid="{14287389-6042-43C5-9D92-6B7D55F5FD4B}" name="Column7324"/>
    <tableColumn id="7325" xr3:uid="{37BD4CFD-18D6-438A-8D31-B23A8A5BBF54}" name="Column7325"/>
    <tableColumn id="7326" xr3:uid="{AAD38059-123E-4F1F-BFDE-88E876C16360}" name="Column7326"/>
    <tableColumn id="7327" xr3:uid="{4F6823E7-472B-4DC3-82BD-3905854816FF}" name="Column7327"/>
    <tableColumn id="7328" xr3:uid="{6753CFB3-8AA7-4508-93C8-71900DD30BDF}" name="Column7328"/>
    <tableColumn id="7329" xr3:uid="{68C8895B-4DE8-4918-A53C-4A60ED1C42D5}" name="Column7329"/>
    <tableColumn id="7330" xr3:uid="{A1E23128-3BD4-4149-8498-BDBF7FD1EE07}" name="Column7330"/>
    <tableColumn id="7331" xr3:uid="{12D3A725-84A2-411A-A54B-AF0801EA09C2}" name="Column7331"/>
    <tableColumn id="7332" xr3:uid="{F5294981-52B4-42BF-83B7-076AB23B17BF}" name="Column7332"/>
    <tableColumn id="7333" xr3:uid="{FF4DE1CC-2006-45F9-B4F2-CE2FAD6BE994}" name="Column7333"/>
    <tableColumn id="7334" xr3:uid="{4257E4B7-526C-4F17-802A-A9924B272D9F}" name="Column7334"/>
    <tableColumn id="7335" xr3:uid="{B3A63120-3BDB-4A48-93F0-58D9F17BC03D}" name="Column7335"/>
    <tableColumn id="7336" xr3:uid="{DC64360A-B8DA-4FC8-A6CE-241EEF1CE503}" name="Column7336"/>
    <tableColumn id="7337" xr3:uid="{3D1531B7-F6CE-42E7-9279-4BC28C14FA14}" name="Column7337"/>
    <tableColumn id="7338" xr3:uid="{D101D8DC-E0F4-44B6-9F60-799DA5379407}" name="Column7338"/>
    <tableColumn id="7339" xr3:uid="{A79EB823-7BB6-4501-A104-43E8A43792DE}" name="Column7339"/>
    <tableColumn id="7340" xr3:uid="{C48FC9F7-1012-498E-AD79-9F26489088C1}" name="Column7340"/>
    <tableColumn id="7341" xr3:uid="{4854B97C-53C6-4AD5-A47C-8CEB269AB6A3}" name="Column7341"/>
    <tableColumn id="7342" xr3:uid="{08580992-B6D2-4A4C-BEE0-9EB5383305D0}" name="Column7342"/>
    <tableColumn id="7343" xr3:uid="{F492A59C-D19B-4D0E-8DA4-13CDA5BE7B93}" name="Column7343"/>
    <tableColumn id="7344" xr3:uid="{500A3ED0-2815-4B42-97E6-2EA074886B42}" name="Column7344"/>
    <tableColumn id="7345" xr3:uid="{B7617FBD-23CA-4ECE-895F-B6C6036C87F0}" name="Column7345"/>
    <tableColumn id="7346" xr3:uid="{3CE7EDD7-BE7A-480D-B7AB-C8F1888D794F}" name="Column7346"/>
    <tableColumn id="7347" xr3:uid="{18EC773B-CEF8-44D9-AB8E-AD2482B8C64D}" name="Column7347"/>
    <tableColumn id="7348" xr3:uid="{0E58078A-305F-406E-87F3-F5FC09E33839}" name="Column7348"/>
    <tableColumn id="7349" xr3:uid="{700BDD84-F3C6-4621-96DD-97FEF7595EE0}" name="Column7349"/>
    <tableColumn id="7350" xr3:uid="{3F578009-13D6-4F80-8850-376315C6070A}" name="Column7350"/>
    <tableColumn id="7351" xr3:uid="{568DEC2D-F4EB-48E8-91A6-1D001C601D79}" name="Column7351"/>
    <tableColumn id="7352" xr3:uid="{89D8E244-393B-4DEC-A220-8C541BB2636E}" name="Column7352"/>
    <tableColumn id="7353" xr3:uid="{F691BCDC-1FAB-42EF-A327-6BFD0A51C811}" name="Column7353"/>
    <tableColumn id="7354" xr3:uid="{047CBC8E-9E7F-4E04-90C8-1B3A34CF8E34}" name="Column7354"/>
    <tableColumn id="7355" xr3:uid="{D0DCD800-02CF-4945-B170-025E88615982}" name="Column7355"/>
    <tableColumn id="7356" xr3:uid="{5EDF8E68-63DE-46BC-A963-3FEB0A8E7F8D}" name="Column7356"/>
    <tableColumn id="7357" xr3:uid="{B30924DF-EA6B-4BB2-8B7F-E8AE91DF54B6}" name="Column7357"/>
    <tableColumn id="7358" xr3:uid="{318202B6-5349-44E6-B0E6-64C53CA411B6}" name="Column7358"/>
    <tableColumn id="7359" xr3:uid="{32DDF866-E756-4996-8DAE-2FDD02DFA735}" name="Column7359"/>
    <tableColumn id="7360" xr3:uid="{DCAC5CE2-0385-4198-BFC6-7CBB625F4049}" name="Column7360"/>
    <tableColumn id="7361" xr3:uid="{68DA96DD-CA47-48D2-9714-0E76FEC1D00B}" name="Column7361"/>
    <tableColumn id="7362" xr3:uid="{F063759C-D629-4004-A4E5-594722115591}" name="Column7362"/>
    <tableColumn id="7363" xr3:uid="{3C1CD9FA-EC51-42CB-871C-1AF93A855136}" name="Column7363"/>
    <tableColumn id="7364" xr3:uid="{A4D16FC0-86D5-4351-A86D-6AF6CA2E4AC4}" name="Column7364"/>
    <tableColumn id="7365" xr3:uid="{B4324044-5F09-40F4-BAC9-7B74A3F41E8C}" name="Column7365"/>
    <tableColumn id="7366" xr3:uid="{F30EBA0D-CF2E-42C6-91D4-F3E0444590ED}" name="Column7366"/>
    <tableColumn id="7367" xr3:uid="{4057FBA8-B322-479E-8AF9-1FD7735E534E}" name="Column7367"/>
    <tableColumn id="7368" xr3:uid="{577E45B6-8558-4D49-A1B6-6078B8A4A36F}" name="Column7368"/>
    <tableColumn id="7369" xr3:uid="{B49CC9B2-F51A-4F27-A7D8-CFCF29927E81}" name="Column7369"/>
    <tableColumn id="7370" xr3:uid="{9F8E14E2-2D79-491B-87FA-497D3BC02223}" name="Column7370"/>
    <tableColumn id="7371" xr3:uid="{5F36AB33-462E-4A41-B8A2-DC2087A8665E}" name="Column7371"/>
    <tableColumn id="7372" xr3:uid="{6B1A98E8-2B99-4EE1-909F-800312EBE0EA}" name="Column7372"/>
    <tableColumn id="7373" xr3:uid="{5456D096-9398-4367-AD1E-1BA49F88DBEC}" name="Column7373"/>
    <tableColumn id="7374" xr3:uid="{992C7C95-281A-4C6D-933F-6422B75CDA00}" name="Column7374"/>
    <tableColumn id="7375" xr3:uid="{ED09A5C4-C862-44C7-B32C-99D9CBC0E44A}" name="Column7375"/>
    <tableColumn id="7376" xr3:uid="{8A825FA7-966A-44C6-931C-8A83B40266A3}" name="Column7376"/>
    <tableColumn id="7377" xr3:uid="{27B64E64-22BE-4FA4-9786-83C8387009BC}" name="Column7377"/>
    <tableColumn id="7378" xr3:uid="{766CCC4E-611D-4B89-9F75-063D759EB879}" name="Column7378"/>
    <tableColumn id="7379" xr3:uid="{B6C70A83-50D5-4B54-B894-6966752AF030}" name="Column7379"/>
    <tableColumn id="7380" xr3:uid="{B7EBDDCF-3940-4FE2-AA68-CEA87CDF988E}" name="Column7380"/>
    <tableColumn id="7381" xr3:uid="{594C42B6-6C56-4CEB-842B-AD1BBC9C63C1}" name="Column7381"/>
    <tableColumn id="7382" xr3:uid="{4C30E1D1-B809-4F6C-BC99-C5E73431DD5D}" name="Column7382"/>
    <tableColumn id="7383" xr3:uid="{C0368A45-6429-4C73-98B7-BC38954CEA93}" name="Column7383"/>
    <tableColumn id="7384" xr3:uid="{64DF516A-5BD0-4A7B-8B96-DA9B6B6E6E7A}" name="Column7384"/>
    <tableColumn id="7385" xr3:uid="{E3B5384A-FDEE-48C2-A2ED-7EE01F4DA33F}" name="Column7385"/>
    <tableColumn id="7386" xr3:uid="{16D2EB88-1223-40B1-BAF9-53B7EA56143D}" name="Column7386"/>
    <tableColumn id="7387" xr3:uid="{0B41E918-F4C4-4377-B340-EAB27F40DA52}" name="Column7387"/>
    <tableColumn id="7388" xr3:uid="{031430A6-A4EF-4E2C-BC63-9A1DAC833CAE}" name="Column7388"/>
    <tableColumn id="7389" xr3:uid="{16598010-5C34-48C9-B355-CAFCE3DF81D7}" name="Column7389"/>
    <tableColumn id="7390" xr3:uid="{8F0C4ADB-8C84-4990-BFFC-76F732A760D7}" name="Column7390"/>
    <tableColumn id="7391" xr3:uid="{CC9FD94A-A188-43C6-9345-9727121C7001}" name="Column7391"/>
    <tableColumn id="7392" xr3:uid="{C2CD54BC-A159-4DCC-8203-ACB26FB52ACD}" name="Column7392"/>
    <tableColumn id="7393" xr3:uid="{4161B2C3-0FEA-448B-95DE-8A7A5695A313}" name="Column7393"/>
    <tableColumn id="7394" xr3:uid="{49B52EB8-72CF-4174-A69B-80845FFC3558}" name="Column7394"/>
    <tableColumn id="7395" xr3:uid="{7A2AD575-EAEE-4577-A8B5-2C7EF38548CA}" name="Column7395"/>
    <tableColumn id="7396" xr3:uid="{912B976E-171F-4DDF-BE31-134074D2314C}" name="Column7396"/>
    <tableColumn id="7397" xr3:uid="{E8A67413-3A86-4D36-A182-F71D7037EEDC}" name="Column7397"/>
    <tableColumn id="7398" xr3:uid="{286E8730-DE37-45D8-8B96-B9F979863BF0}" name="Column7398"/>
    <tableColumn id="7399" xr3:uid="{51DE1414-2EFA-412B-A118-CEB0F0675D38}" name="Column7399"/>
    <tableColumn id="7400" xr3:uid="{CD0728B9-D05A-4D89-9362-436BCAC6F409}" name="Column7400"/>
    <tableColumn id="7401" xr3:uid="{27DC85D2-1153-4190-885F-1B93020ACA53}" name="Column7401"/>
    <tableColumn id="7402" xr3:uid="{2A816660-C316-4989-9AB5-9AB2DFCBA338}" name="Column7402"/>
    <tableColumn id="7403" xr3:uid="{59FD6DF3-FAB0-459F-8272-7541DD58F481}" name="Column7403"/>
    <tableColumn id="7404" xr3:uid="{1C9DF48A-AE07-425F-8E30-CA4B238F8D36}" name="Column7404"/>
    <tableColumn id="7405" xr3:uid="{A9FD57FC-D4F2-4171-AE43-6AA6F673ADC2}" name="Column7405"/>
    <tableColumn id="7406" xr3:uid="{864828E7-E717-4C57-AC2C-AA80D35FFE29}" name="Column7406"/>
    <tableColumn id="7407" xr3:uid="{73D4228E-37F5-43B4-8D18-B949A316935A}" name="Column7407"/>
    <tableColumn id="7408" xr3:uid="{D4BBF4FA-39A7-4378-BEF4-33046848B102}" name="Column7408"/>
    <tableColumn id="7409" xr3:uid="{E3487462-93A7-4E6D-805C-D75B257E888B}" name="Column7409"/>
    <tableColumn id="7410" xr3:uid="{DD1B1274-9E4C-4389-83FB-A68ADB0EFE5B}" name="Column7410"/>
    <tableColumn id="7411" xr3:uid="{4A309A3D-19D8-4B06-BC1C-62B1F8BFA8E6}" name="Column7411"/>
    <tableColumn id="7412" xr3:uid="{28B5C557-D288-4082-A43C-2F6145DC7C71}" name="Column7412"/>
    <tableColumn id="7413" xr3:uid="{09AB1A6A-F23D-4337-AF35-274FB3D9A8E4}" name="Column7413"/>
    <tableColumn id="7414" xr3:uid="{FB176829-9F86-4965-8323-718CA5417C79}" name="Column7414"/>
    <tableColumn id="7415" xr3:uid="{C530CC11-27D2-40AC-A4FD-26C0B14E24C8}" name="Column7415"/>
    <tableColumn id="7416" xr3:uid="{4A55A042-722D-47DD-8887-977029F935A3}" name="Column7416"/>
    <tableColumn id="7417" xr3:uid="{3093CED4-08D7-497A-80DB-BD8A47E76F68}" name="Column7417"/>
    <tableColumn id="7418" xr3:uid="{B28703EB-F14D-47F1-9DE1-4DC9DA92E90A}" name="Column7418"/>
    <tableColumn id="7419" xr3:uid="{9DE9B625-7FD0-442E-B8FA-39978CD8C4D9}" name="Column7419"/>
    <tableColumn id="7420" xr3:uid="{B672412F-14C1-4614-ABC9-6710969CC24F}" name="Column7420"/>
    <tableColumn id="7421" xr3:uid="{3DAF1C82-3841-4CF3-B6C2-7EAF3F1FF33F}" name="Column7421"/>
    <tableColumn id="7422" xr3:uid="{5BACB193-32EA-457D-A44A-4DE817BD08D9}" name="Column7422"/>
    <tableColumn id="7423" xr3:uid="{04815B07-C481-4C52-AC48-681EA6EFE295}" name="Column7423"/>
    <tableColumn id="7424" xr3:uid="{7A2D33EF-1670-410C-93A8-2F174BD65C86}" name="Column7424"/>
    <tableColumn id="7425" xr3:uid="{53A6F48C-1A24-4DED-9D96-5E8FD2B30297}" name="Column7425"/>
    <tableColumn id="7426" xr3:uid="{A5ECBC98-5FDD-4D64-AFE0-2E92C3E5129E}" name="Column7426"/>
    <tableColumn id="7427" xr3:uid="{6C0B0205-38DC-4304-884A-C61139481338}" name="Column7427"/>
    <tableColumn id="7428" xr3:uid="{D73666F9-9E55-4CF6-899E-0FCD55BF9456}" name="Column7428"/>
    <tableColumn id="7429" xr3:uid="{1BD55B68-38DC-4DCF-98F3-46F7B3B153E9}" name="Column7429"/>
    <tableColumn id="7430" xr3:uid="{7AE32A74-4CBB-477B-AB40-71AFF49B8B1C}" name="Column7430"/>
    <tableColumn id="7431" xr3:uid="{6E38ADB7-F28F-4672-8272-F1332B9921D6}" name="Column7431"/>
    <tableColumn id="7432" xr3:uid="{AC883002-0CEE-498E-BF4F-AE0C8EB8A514}" name="Column7432"/>
    <tableColumn id="7433" xr3:uid="{0EB4FD8F-2E2B-4731-A18A-F52337110024}" name="Column7433"/>
    <tableColumn id="7434" xr3:uid="{61CA8474-4A80-4F85-AA08-2E0DF93EF824}" name="Column7434"/>
    <tableColumn id="7435" xr3:uid="{F96009AD-A85F-425A-AA64-523E2DE0D600}" name="Column7435"/>
    <tableColumn id="7436" xr3:uid="{DA3388E7-BF38-4AAA-9C8D-03B5C0594D22}" name="Column7436"/>
    <tableColumn id="7437" xr3:uid="{AB0F9F50-D44D-487B-84EC-DE1D1F9BB834}" name="Column7437"/>
    <tableColumn id="7438" xr3:uid="{3733E2F9-AB12-4D6C-BBE2-A031EC3CEFD9}" name="Column7438"/>
    <tableColumn id="7439" xr3:uid="{E488EA27-F23B-4E4D-8759-7DDAEFADC9F6}" name="Column7439"/>
    <tableColumn id="7440" xr3:uid="{027BE036-6502-4FA8-90D4-1F2A171F3D7A}" name="Column7440"/>
    <tableColumn id="7441" xr3:uid="{FB0DC2CC-BDB7-494F-BE73-8BF5AE23B487}" name="Column7441"/>
    <tableColumn id="7442" xr3:uid="{8DC24008-9DB0-49C7-B0E3-5BFFF4C4CB4A}" name="Column7442"/>
    <tableColumn id="7443" xr3:uid="{0EBD2975-2BE8-4FC5-A41B-8CF090FBC513}" name="Column7443"/>
    <tableColumn id="7444" xr3:uid="{94C48954-C838-4298-A74E-A66FBD6AB898}" name="Column7444"/>
    <tableColumn id="7445" xr3:uid="{89D4F056-F193-4E31-AF46-4CED8E7FEA8D}" name="Column7445"/>
    <tableColumn id="7446" xr3:uid="{6A2B3E9B-F636-4A23-8C23-EABFE60A6044}" name="Column7446"/>
    <tableColumn id="7447" xr3:uid="{9E519579-06BB-45C9-9287-D3E49899C7DC}" name="Column7447"/>
    <tableColumn id="7448" xr3:uid="{D124051A-50D2-45B6-827D-075961699BDC}" name="Column7448"/>
    <tableColumn id="7449" xr3:uid="{D94C224E-4355-4F3B-BD75-FD62C0FB1EC0}" name="Column7449"/>
    <tableColumn id="7450" xr3:uid="{76A8DB2F-D160-4F7B-BDE3-8B9EC60FDBBC}" name="Column7450"/>
    <tableColumn id="7451" xr3:uid="{7FD2E3BD-DCBB-4D71-9BF9-774701A0A1A2}" name="Column7451"/>
    <tableColumn id="7452" xr3:uid="{95C6884C-FABD-4D33-A0A3-5C8608C58410}" name="Column7452"/>
    <tableColumn id="7453" xr3:uid="{C82D1C35-A2A3-445B-8FD0-7197D67797FA}" name="Column7453"/>
    <tableColumn id="7454" xr3:uid="{981EC5ED-869B-49AB-8D75-7138AC66464C}" name="Column7454"/>
    <tableColumn id="7455" xr3:uid="{D95CD48D-2F3D-419D-A851-F4FF32575555}" name="Column7455"/>
    <tableColumn id="7456" xr3:uid="{1F0451E9-EFBA-4E20-8C5D-357F7C67AE25}" name="Column7456"/>
    <tableColumn id="7457" xr3:uid="{3C9CC99A-2FDA-462D-8260-685C1475CEA2}" name="Column7457"/>
    <tableColumn id="7458" xr3:uid="{A695762F-956A-4AAB-94A0-51C9FF8464D1}" name="Column7458"/>
    <tableColumn id="7459" xr3:uid="{DAE31184-5BC2-42FD-9961-1368E35DDABE}" name="Column7459"/>
    <tableColumn id="7460" xr3:uid="{555CA0CA-EDB6-40E4-8C6C-F2FAD93B500F}" name="Column7460"/>
    <tableColumn id="7461" xr3:uid="{10A34440-47CA-4CD6-9AF0-6240025CE437}" name="Column7461"/>
    <tableColumn id="7462" xr3:uid="{D737B4DC-76FA-4A9E-9611-3EA88865EA25}" name="Column7462"/>
    <tableColumn id="7463" xr3:uid="{616A22C8-44CA-4567-B7E3-F1B0A9E9F3A5}" name="Column7463"/>
    <tableColumn id="7464" xr3:uid="{9C4220C4-F53F-4942-A10F-8AA5AD0B9F44}" name="Column7464"/>
    <tableColumn id="7465" xr3:uid="{C8C02946-1A0B-4E0C-8604-CA680C1176BA}" name="Column7465"/>
    <tableColumn id="7466" xr3:uid="{C137A642-4134-4626-BE3B-C38B4BCD4EEA}" name="Column7466"/>
    <tableColumn id="7467" xr3:uid="{153E1257-2DFF-4FFB-B1C6-EEDC251975D4}" name="Column7467"/>
    <tableColumn id="7468" xr3:uid="{8FD1647C-4B48-4A09-85F3-AA2C1F14FF5F}" name="Column7468"/>
    <tableColumn id="7469" xr3:uid="{0E3A5F8C-3660-4DB3-B166-E9E7639BBFC8}" name="Column7469"/>
    <tableColumn id="7470" xr3:uid="{6EF3218E-F9B9-425A-A9A2-C3C0E0A78142}" name="Column7470"/>
    <tableColumn id="7471" xr3:uid="{B10F45A0-850E-4B4A-BEE1-D68048AC3D6F}" name="Column7471"/>
    <tableColumn id="7472" xr3:uid="{30DE65E0-329E-40EB-95AA-A9FDD08B8FB8}" name="Column7472"/>
    <tableColumn id="7473" xr3:uid="{49FC4B06-4619-4E40-8493-9C2B1905C80B}" name="Column7473"/>
    <tableColumn id="7474" xr3:uid="{9DCAE861-6AEB-44E8-96AF-CB7FFB9CF915}" name="Column7474"/>
    <tableColumn id="7475" xr3:uid="{A0FD894F-B13C-40B8-8739-A9F856BF68A5}" name="Column7475"/>
    <tableColumn id="7476" xr3:uid="{D65C80B0-8156-418D-91CE-063AD0FD2201}" name="Column7476"/>
    <tableColumn id="7477" xr3:uid="{F0507183-96C1-405B-BF4F-32962386FE4E}" name="Column7477"/>
    <tableColumn id="7478" xr3:uid="{13795E02-BFF9-4710-B0A7-1335DDC24B56}" name="Column7478"/>
    <tableColumn id="7479" xr3:uid="{626858E3-59BF-476F-8705-72EB7ECA2B1A}" name="Column7479"/>
    <tableColumn id="7480" xr3:uid="{FE225C6D-598F-4432-8EFF-89F63F2363D4}" name="Column7480"/>
    <tableColumn id="7481" xr3:uid="{4EAFCCE4-C5D7-4863-8445-B484F13F7665}" name="Column7481"/>
    <tableColumn id="7482" xr3:uid="{762E8BAE-24D6-4DBB-B8F6-8D25299E7B9E}" name="Column7482"/>
    <tableColumn id="7483" xr3:uid="{7D246A0D-A5DE-4F2D-A620-01B00EE997CF}" name="Column7483"/>
    <tableColumn id="7484" xr3:uid="{C9115FD4-568C-4733-B0F3-7519497AD1AC}" name="Column7484"/>
    <tableColumn id="7485" xr3:uid="{F8020ADB-77E2-4A28-B1EA-18EB976F4F0A}" name="Column7485"/>
    <tableColumn id="7486" xr3:uid="{580EB982-91AD-4340-84A6-92C955B1D71E}" name="Column7486"/>
    <tableColumn id="7487" xr3:uid="{804239F8-ADBF-4A23-96CD-0FBD5D41DA46}" name="Column7487"/>
    <tableColumn id="7488" xr3:uid="{4AB994DF-CFFA-40BE-A07E-D02781E4A0AD}" name="Column7488"/>
    <tableColumn id="7489" xr3:uid="{5869B466-9F4D-4A69-AF9D-56910E748CB7}" name="Column7489"/>
    <tableColumn id="7490" xr3:uid="{9FCB4F83-3539-4359-A4B7-20749BF2E668}" name="Column7490"/>
    <tableColumn id="7491" xr3:uid="{B67C940B-5FC5-499D-97D2-AF59F9873CFB}" name="Column7491"/>
    <tableColumn id="7492" xr3:uid="{F18A3FE9-6E42-4F42-80D0-FBE11F21B4C7}" name="Column7492"/>
    <tableColumn id="7493" xr3:uid="{5DF0AA14-CD13-4F22-8B9C-D729D2881263}" name="Column7493"/>
    <tableColumn id="7494" xr3:uid="{94F19E3C-5D88-45E1-B575-352A5AA64024}" name="Column7494"/>
    <tableColumn id="7495" xr3:uid="{86324C68-5788-4AB0-BAF5-9FE8FD064DBD}" name="Column7495"/>
    <tableColumn id="7496" xr3:uid="{BF87E036-B77A-43F9-8B61-5C344A61FC48}" name="Column7496"/>
    <tableColumn id="7497" xr3:uid="{1B56EA06-51D1-4E1D-9C3A-73E977422A5F}" name="Column7497"/>
    <tableColumn id="7498" xr3:uid="{CBA65DA9-57C6-4C2B-A46E-CD63BC534C54}" name="Column7498"/>
    <tableColumn id="7499" xr3:uid="{F3B46A5C-D8A5-4488-BFCD-4B40CD62B2C7}" name="Column7499"/>
    <tableColumn id="7500" xr3:uid="{F7D700E3-8575-4B59-8A49-ABF439A4B814}" name="Column7500"/>
    <tableColumn id="7501" xr3:uid="{C2C3333B-16CE-4B1D-92E5-987A0AC6E07C}" name="Column7501"/>
    <tableColumn id="7502" xr3:uid="{02F539B1-07EE-4702-9B68-F5C921DCE565}" name="Column7502"/>
    <tableColumn id="7503" xr3:uid="{A8E9D7B5-EB7F-465F-ABB3-778BAAA5F38E}" name="Column7503"/>
    <tableColumn id="7504" xr3:uid="{1A2E7869-D914-4932-9676-C480C70B0AE7}" name="Column7504"/>
    <tableColumn id="7505" xr3:uid="{B21CE869-D65E-4859-B9B8-67F9060EFF4B}" name="Column7505"/>
    <tableColumn id="7506" xr3:uid="{594BB0E9-85CE-4AE3-8493-8D80A91D4B19}" name="Column7506"/>
    <tableColumn id="7507" xr3:uid="{B62F3F93-F858-4268-802D-6A097AED3A47}" name="Column7507"/>
    <tableColumn id="7508" xr3:uid="{98B0F562-7711-4EA0-B0BC-77A0FCD3FD56}" name="Column7508"/>
    <tableColumn id="7509" xr3:uid="{62585FC2-658E-4163-A9B3-CECF92850738}" name="Column7509"/>
    <tableColumn id="7510" xr3:uid="{DB4E977F-BA40-4875-A50D-DB0B543D08B1}" name="Column7510"/>
    <tableColumn id="7511" xr3:uid="{273D013C-2D78-4BF9-B6F1-88B0983A0DAD}" name="Column7511"/>
    <tableColumn id="7512" xr3:uid="{350B1FE0-D9D9-4492-8F81-3A4D33770FEB}" name="Column7512"/>
    <tableColumn id="7513" xr3:uid="{33D6D98A-5176-42E7-A4DE-D7EBC156B44B}" name="Column7513"/>
    <tableColumn id="7514" xr3:uid="{D8EDCD53-DCAB-462A-8727-61237308F60D}" name="Column7514"/>
    <tableColumn id="7515" xr3:uid="{6E1E0F04-8EC2-4859-B42D-22BB3348E764}" name="Column7515"/>
    <tableColumn id="7516" xr3:uid="{4A1F3B2F-200D-4683-9DD7-BE41C1BAF9AB}" name="Column7516"/>
    <tableColumn id="7517" xr3:uid="{A2719FD8-F74F-44F6-8BF8-2402C5DBC857}" name="Column7517"/>
    <tableColumn id="7518" xr3:uid="{E804DC4B-7E2F-41FA-9FDD-DD4E4E911027}" name="Column7518"/>
    <tableColumn id="7519" xr3:uid="{A975A28F-B5EB-434C-B158-79B719750B72}" name="Column7519"/>
    <tableColumn id="7520" xr3:uid="{B60C2DAF-79B6-44DD-B55F-8E961484FE79}" name="Column7520"/>
    <tableColumn id="7521" xr3:uid="{268A43F4-00E5-4056-852F-070434EF2ACB}" name="Column7521"/>
    <tableColumn id="7522" xr3:uid="{C6621273-9FEE-4D92-A2CE-9C8BAEEF72B6}" name="Column7522"/>
    <tableColumn id="7523" xr3:uid="{D80BF560-127B-4BE7-B7E3-E64BECEEA5D9}" name="Column7523"/>
    <tableColumn id="7524" xr3:uid="{AC114380-EF5E-48B2-AD80-EE288CC423E5}" name="Column7524"/>
    <tableColumn id="7525" xr3:uid="{21BF0663-8C0C-44F6-8B86-84C5EABC9ADA}" name="Column7525"/>
    <tableColumn id="7526" xr3:uid="{67A7EA32-3AEA-424E-9A5A-5E7840E161E4}" name="Column7526"/>
    <tableColumn id="7527" xr3:uid="{708CD9A4-473F-4A24-A0B2-3908FF146992}" name="Column7527"/>
    <tableColumn id="7528" xr3:uid="{46E0B805-ADB7-4394-847B-BFF29A518FB4}" name="Column7528"/>
    <tableColumn id="7529" xr3:uid="{71F2CAFF-E9A7-43D3-92AB-8C497F230BE6}" name="Column7529"/>
    <tableColumn id="7530" xr3:uid="{11BF9E53-7327-4534-82A2-2F3A7E32929B}" name="Column7530"/>
    <tableColumn id="7531" xr3:uid="{63DD528C-3077-47E5-9AE0-E59B830F8037}" name="Column7531"/>
    <tableColumn id="7532" xr3:uid="{AAE2384B-89CF-4F29-B150-6B8477BD916D}" name="Column7532"/>
    <tableColumn id="7533" xr3:uid="{E3C37507-6FEE-4667-B3A9-C5E7BBECBB77}" name="Column7533"/>
    <tableColumn id="7534" xr3:uid="{8E25D786-CA8A-4129-9BFB-D1CE01D2DBCE}" name="Column7534"/>
    <tableColumn id="7535" xr3:uid="{EDEA4A72-637E-4E9F-8288-21D3CCB7E129}" name="Column7535"/>
    <tableColumn id="7536" xr3:uid="{B44F5B8B-A34D-4BCD-92B5-D561784D9585}" name="Column7536"/>
    <tableColumn id="7537" xr3:uid="{9FED5903-3934-454C-9CB6-C6D86DF75532}" name="Column7537"/>
    <tableColumn id="7538" xr3:uid="{47F7EDCC-6ED3-4879-A37B-C7CD7EE8A3B5}" name="Column7538"/>
    <tableColumn id="7539" xr3:uid="{7427992A-488E-4BA1-AD8E-FB0ADC420050}" name="Column7539"/>
    <tableColumn id="7540" xr3:uid="{96048CE4-B700-4435-945B-99A0A3D88DA2}" name="Column7540"/>
    <tableColumn id="7541" xr3:uid="{6BD73C44-349E-4C95-BB7B-AC74A4073106}" name="Column7541"/>
    <tableColumn id="7542" xr3:uid="{60497F49-A66A-4F04-8BF7-5C6499CEEFDA}" name="Column7542"/>
    <tableColumn id="7543" xr3:uid="{4D608661-8A97-4BF1-949C-391275074DA3}" name="Column7543"/>
    <tableColumn id="7544" xr3:uid="{D38E888B-AA1A-4775-9158-2A7C208F55F5}" name="Column7544"/>
    <tableColumn id="7545" xr3:uid="{322FD493-82B6-45AB-9934-F6A398729BFD}" name="Column7545"/>
    <tableColumn id="7546" xr3:uid="{FEEE813C-4B40-4FBF-8AF8-106F38B4B902}" name="Column7546"/>
    <tableColumn id="7547" xr3:uid="{6D9200C2-E404-4AC1-9D09-1258A3B7E284}" name="Column7547"/>
    <tableColumn id="7548" xr3:uid="{D0D6A931-6E80-4D13-AC01-D1235841CA4A}" name="Column7548"/>
    <tableColumn id="7549" xr3:uid="{A3E3FA1D-0E37-466F-A7E4-340E3CDBA97F}" name="Column7549"/>
    <tableColumn id="7550" xr3:uid="{B91DE56F-E6F5-4B7B-8BFF-19921F760EC7}" name="Column7550"/>
    <tableColumn id="7551" xr3:uid="{A09D5760-DF16-432E-BB78-F5C23D862A5E}" name="Column7551"/>
    <tableColumn id="7552" xr3:uid="{1D9704D5-E17D-41E2-9C86-F98FF89EF497}" name="Column7552"/>
    <tableColumn id="7553" xr3:uid="{1275B0B2-D3DA-45A3-B954-617495FE4A79}" name="Column7553"/>
    <tableColumn id="7554" xr3:uid="{D648FE9D-8792-4317-B077-FFA7BD08DAB8}" name="Column7554"/>
    <tableColumn id="7555" xr3:uid="{0A5459F6-3B7D-4750-B63F-9DB388494D5E}" name="Column7555"/>
    <tableColumn id="7556" xr3:uid="{E7AEDBED-46EE-4C11-B298-5AA8D5D5D47E}" name="Column7556"/>
    <tableColumn id="7557" xr3:uid="{1289295B-D3F5-48BA-A22E-F87CAEF0705A}" name="Column7557"/>
    <tableColumn id="7558" xr3:uid="{691C64A5-9944-4173-8A09-D3DDE05B9479}" name="Column7558"/>
    <tableColumn id="7559" xr3:uid="{FF361936-CF70-4FC8-ABE2-B6B1F069B89C}" name="Column7559"/>
    <tableColumn id="7560" xr3:uid="{83CC8F2A-2854-47EC-AFCC-92D89FB4A75E}" name="Column7560"/>
    <tableColumn id="7561" xr3:uid="{240D3B4B-67FB-41B0-8BF0-63F334B8F0CE}" name="Column7561"/>
    <tableColumn id="7562" xr3:uid="{F2C3FDDC-A0D4-4CCD-BBD0-748982F9F5D1}" name="Column7562"/>
    <tableColumn id="7563" xr3:uid="{AB8C59E6-7BE3-43ED-B2D6-93613E728C82}" name="Column7563"/>
    <tableColumn id="7564" xr3:uid="{32B112ED-C6EB-4682-963F-76491357E612}" name="Column7564"/>
    <tableColumn id="7565" xr3:uid="{D4980733-6470-45B4-9833-1D4C1D093693}" name="Column7565"/>
    <tableColumn id="7566" xr3:uid="{05D485CB-AA07-4D11-BAAC-C61DE082B7BF}" name="Column7566"/>
    <tableColumn id="7567" xr3:uid="{72C5CCD7-5D2B-4CDA-923B-5AFC0E00D3E1}" name="Column7567"/>
    <tableColumn id="7568" xr3:uid="{85C16F0B-2C93-477F-8BD0-ACD8856B581F}" name="Column7568"/>
    <tableColumn id="7569" xr3:uid="{D8C82325-D282-478C-AE51-01086E7D36AA}" name="Column7569"/>
    <tableColumn id="7570" xr3:uid="{77F19F20-BC23-4DE6-ADE2-AD47C6F239BA}" name="Column7570"/>
    <tableColumn id="7571" xr3:uid="{24989360-460C-43BD-BBF7-AAB1B585205E}" name="Column7571"/>
    <tableColumn id="7572" xr3:uid="{7047B1F7-9AC2-4DE3-82CB-24C4C0860521}" name="Column7572"/>
    <tableColumn id="7573" xr3:uid="{7C52BACB-19C3-4DF4-8A40-B26197E9F148}" name="Column7573"/>
    <tableColumn id="7574" xr3:uid="{66476A28-BA00-495B-BBB1-630D5346E127}" name="Column7574"/>
    <tableColumn id="7575" xr3:uid="{FD02C75D-AA42-4785-BB89-80E8DF435BB7}" name="Column7575"/>
    <tableColumn id="7576" xr3:uid="{14236A85-CE23-4500-BA94-587BD9303B91}" name="Column7576"/>
    <tableColumn id="7577" xr3:uid="{38D7C0C5-E549-4B5F-9ECC-95F1B1E64251}" name="Column7577"/>
    <tableColumn id="7578" xr3:uid="{53FBCF07-E8C3-4A23-B927-032C78EEDEE5}" name="Column7578"/>
    <tableColumn id="7579" xr3:uid="{2EA99F6E-E150-4FF9-B844-96471BC3C964}" name="Column7579"/>
    <tableColumn id="7580" xr3:uid="{49DC6939-F69C-4CE2-8BFE-077D7C83C605}" name="Column7580"/>
    <tableColumn id="7581" xr3:uid="{E375C5CF-F07F-4FCA-A02B-21CDC80A8AD9}" name="Column7581"/>
    <tableColumn id="7582" xr3:uid="{E639738A-2D69-4F00-897D-647CEE3E250F}" name="Column7582"/>
    <tableColumn id="7583" xr3:uid="{B25E0715-1690-42B4-9EC7-ED000E1F69F1}" name="Column7583"/>
    <tableColumn id="7584" xr3:uid="{A66D0C13-8947-4FB2-99F0-D2A7BD9E2D09}" name="Column7584"/>
    <tableColumn id="7585" xr3:uid="{AAD2C093-C1DE-4081-92C5-59CFDB8EF9FF}" name="Column7585"/>
    <tableColumn id="7586" xr3:uid="{1CABA020-6847-483C-A33C-E148B47488FE}" name="Column7586"/>
    <tableColumn id="7587" xr3:uid="{80577DC0-7A56-436F-A15C-E356ACE60A26}" name="Column7587"/>
    <tableColumn id="7588" xr3:uid="{77420A5A-2703-4472-B5DE-79FF13481647}" name="Column7588"/>
    <tableColumn id="7589" xr3:uid="{2533AF09-4B8B-47D4-9F87-338EEDACECF6}" name="Column7589"/>
    <tableColumn id="7590" xr3:uid="{4078B55C-3424-4CAB-BF95-50F39217E7B7}" name="Column7590"/>
    <tableColumn id="7591" xr3:uid="{3980942D-B783-4FD6-AE16-9BFACFB4EE01}" name="Column7591"/>
    <tableColumn id="7592" xr3:uid="{059CE50D-F318-4052-8B4F-A2105AF9E8B6}" name="Column7592"/>
    <tableColumn id="7593" xr3:uid="{AEC616B0-B9EF-4C3F-AC92-D1FCBCC6DA44}" name="Column7593"/>
    <tableColumn id="7594" xr3:uid="{5231B5D7-C3E2-49BE-914A-1CBBEB4CD138}" name="Column7594"/>
    <tableColumn id="7595" xr3:uid="{6D2D75E2-4665-4906-8970-12DF9C0094BB}" name="Column7595"/>
    <tableColumn id="7596" xr3:uid="{E68E5098-1B7F-4464-A6FB-777AB6B2AC33}" name="Column7596"/>
    <tableColumn id="7597" xr3:uid="{1F80DFEB-B28F-4E2E-A4F0-7D695AEFC0C4}" name="Column7597"/>
    <tableColumn id="7598" xr3:uid="{9C50FAE0-BAC1-4A38-8F17-1B6724C26884}" name="Column7598"/>
    <tableColumn id="7599" xr3:uid="{978D5160-A647-4D5A-9D8F-A19AD66301DD}" name="Column7599"/>
    <tableColumn id="7600" xr3:uid="{F6778D95-12D0-4E26-980E-F914E434043E}" name="Column7600"/>
    <tableColumn id="7601" xr3:uid="{1E186AC3-884D-4204-8BAC-68EB2F34EDCF}" name="Column7601"/>
    <tableColumn id="7602" xr3:uid="{5DB1E96B-70A9-4D9D-9939-B88EA6F18748}" name="Column7602"/>
    <tableColumn id="7603" xr3:uid="{6D9B3A67-CA06-43B5-8F3D-5F2DEF573CFA}" name="Column7603"/>
    <tableColumn id="7604" xr3:uid="{DA76AAB5-DA24-4EA3-B807-9B8FB976ECB3}" name="Column7604"/>
    <tableColumn id="7605" xr3:uid="{F9ED5973-CED4-4D9B-B8C4-F3190B97A895}" name="Column7605"/>
    <tableColumn id="7606" xr3:uid="{B56BF908-502F-402D-8789-444385CEB5FD}" name="Column7606"/>
    <tableColumn id="7607" xr3:uid="{8933E608-5564-4611-8E99-93FAA507A87C}" name="Column7607"/>
    <tableColumn id="7608" xr3:uid="{6F140BE2-C9DD-49F7-A391-C6A6B42F41BC}" name="Column7608"/>
    <tableColumn id="7609" xr3:uid="{632F9E55-3DA6-492D-BFAE-528FC1195872}" name="Column7609"/>
    <tableColumn id="7610" xr3:uid="{0ED10EF5-87D2-4347-94F7-578A155CC0D0}" name="Column7610"/>
    <tableColumn id="7611" xr3:uid="{1B79EA31-3EAC-4B31-8FB2-57EC1D9412D7}" name="Column7611"/>
    <tableColumn id="7612" xr3:uid="{65D7AF1F-3766-43A3-B8F7-76423A430A3C}" name="Column7612"/>
    <tableColumn id="7613" xr3:uid="{1FE98408-E35F-41A6-9A1A-2B39B46E11C0}" name="Column7613"/>
    <tableColumn id="7614" xr3:uid="{123778E7-3E0A-42D9-A8D8-89DC647A9670}" name="Column7614"/>
    <tableColumn id="7615" xr3:uid="{FF3787FD-1072-478A-8B42-EC2309C80011}" name="Column7615"/>
    <tableColumn id="7616" xr3:uid="{642683DD-714C-4532-A4C6-0EDCD4885E13}" name="Column7616"/>
    <tableColumn id="7617" xr3:uid="{339A5CAD-F926-4D6E-B42B-2B3CBCABAFF9}" name="Column7617"/>
    <tableColumn id="7618" xr3:uid="{390D4FAA-8F02-44B3-87D6-22EC90927DDE}" name="Column7618"/>
    <tableColumn id="7619" xr3:uid="{4ED4F90F-7E5A-427E-921C-CF8A98D10085}" name="Column7619"/>
    <tableColumn id="7620" xr3:uid="{CFA23045-1BE4-48DD-832C-4B41EDA56785}" name="Column7620"/>
    <tableColumn id="7621" xr3:uid="{90F2206C-1C96-49CE-A1DC-6062256CCBA0}" name="Column7621"/>
    <tableColumn id="7622" xr3:uid="{605E6A2F-00ED-44A5-9192-E2E0B1B7C981}" name="Column7622"/>
    <tableColumn id="7623" xr3:uid="{921590F3-BF05-4B56-BFCD-02D9023C5871}" name="Column7623"/>
    <tableColumn id="7624" xr3:uid="{8EAE7193-65F2-4D9D-B0CC-AC2D394BCBC7}" name="Column7624"/>
    <tableColumn id="7625" xr3:uid="{B20966EA-2FB7-473A-8ACE-C7FD65685738}" name="Column7625"/>
    <tableColumn id="7626" xr3:uid="{1EA26BE6-83C9-492F-883D-2A3E00DEBF1D}" name="Column7626"/>
    <tableColumn id="7627" xr3:uid="{40CFC5DF-75FA-464B-A999-10E9C46E9E5D}" name="Column7627"/>
    <tableColumn id="7628" xr3:uid="{036E26E9-AD55-44DE-9A5C-E7599C20B3EE}" name="Column7628"/>
    <tableColumn id="7629" xr3:uid="{E2483D50-9D52-466D-AD1F-63D2B2A895CA}" name="Column7629"/>
    <tableColumn id="7630" xr3:uid="{DF6BD8E2-8558-4D87-90AE-37A28490A03A}" name="Column7630"/>
    <tableColumn id="7631" xr3:uid="{C725668C-072C-4FDD-B2D3-3BFA371FA516}" name="Column7631"/>
    <tableColumn id="7632" xr3:uid="{58F1B121-B4E2-4740-B20D-45FE7B4E9271}" name="Column7632"/>
    <tableColumn id="7633" xr3:uid="{7D4C4519-D306-493C-BD75-BE8322A5C671}" name="Column7633"/>
    <tableColumn id="7634" xr3:uid="{6CA2EAA9-0C45-4892-8D8F-51FE16D5B83E}" name="Column7634"/>
    <tableColumn id="7635" xr3:uid="{61AAB441-F9A9-4126-B634-3798E3295F3F}" name="Column7635"/>
    <tableColumn id="7636" xr3:uid="{E26066FE-FADB-4544-A115-886322E56ACB}" name="Column7636"/>
    <tableColumn id="7637" xr3:uid="{EF8984AB-F549-4D1B-9CDF-B98DC767EA2F}" name="Column7637"/>
    <tableColumn id="7638" xr3:uid="{53CCAC51-C628-4346-A83E-744F824009FC}" name="Column7638"/>
    <tableColumn id="7639" xr3:uid="{4CABEC4F-A20E-434B-A0E1-3102A154D88B}" name="Column7639"/>
    <tableColumn id="7640" xr3:uid="{A16A8048-3B5A-45D1-A7C6-023A1A644AD2}" name="Column7640"/>
    <tableColumn id="7641" xr3:uid="{EEA83318-C8E7-41A2-A552-68331CD60EA1}" name="Column7641"/>
    <tableColumn id="7642" xr3:uid="{92B22ACA-F463-45A7-83BB-9690681C04E1}" name="Column7642"/>
    <tableColumn id="7643" xr3:uid="{35BF684A-17F1-4A88-8970-A2E3E734F399}" name="Column7643"/>
    <tableColumn id="7644" xr3:uid="{43FD336B-DFA7-4991-A309-8BC8655E03FC}" name="Column7644"/>
    <tableColumn id="7645" xr3:uid="{CF5B9AE9-532C-4024-BDE3-F172B9E0D27A}" name="Column7645"/>
    <tableColumn id="7646" xr3:uid="{32F55D11-CBF5-4FBA-9C86-4E8833BECD71}" name="Column7646"/>
    <tableColumn id="7647" xr3:uid="{BA2AA3A2-B0DA-4C26-94A7-69C1AF0E9C64}" name="Column7647"/>
    <tableColumn id="7648" xr3:uid="{D4C986D7-689D-4047-A8F7-C35DB8EA1CB9}" name="Column7648"/>
    <tableColumn id="7649" xr3:uid="{26A19595-3C19-4EEF-A792-BA1420FE94CF}" name="Column7649"/>
    <tableColumn id="7650" xr3:uid="{6C31BED0-417D-4930-BEA0-73ECB85BB2B0}" name="Column7650"/>
    <tableColumn id="7651" xr3:uid="{251ACE4D-0A6D-462E-92E0-B08B2EEF033C}" name="Column7651"/>
    <tableColumn id="7652" xr3:uid="{9B0A82D8-8D9B-4DEC-83E9-0980AE2741E7}" name="Column7652"/>
    <tableColumn id="7653" xr3:uid="{7EEA16F7-62A0-4CE4-8AD2-D802DEA56248}" name="Column7653"/>
    <tableColumn id="7654" xr3:uid="{2B78C098-160D-472C-BDEB-7C42DBAAE5B0}" name="Column7654"/>
    <tableColumn id="7655" xr3:uid="{E33DDF7B-292C-479C-B6BC-0189218A08CA}" name="Column7655"/>
    <tableColumn id="7656" xr3:uid="{0412DF7C-90DA-428C-B9F5-07C8428A3BD1}" name="Column7656"/>
    <tableColumn id="7657" xr3:uid="{886B6495-3CE5-4B5D-8C83-9F0F96BEC9B2}" name="Column7657"/>
    <tableColumn id="7658" xr3:uid="{205F1E21-42A4-4801-91F5-8CAE2325717E}" name="Column7658"/>
    <tableColumn id="7659" xr3:uid="{03D43E28-7766-45EE-A770-D0ECADA54AE4}" name="Column7659"/>
    <tableColumn id="7660" xr3:uid="{AD1A6C5E-B5BF-4910-AD48-71D47A665396}" name="Column7660"/>
    <tableColumn id="7661" xr3:uid="{DEF58C94-708B-4333-82EB-69F435A512F7}" name="Column7661"/>
    <tableColumn id="7662" xr3:uid="{F13CE32B-F933-46B7-A3BD-30FB5B9E76B0}" name="Column7662"/>
    <tableColumn id="7663" xr3:uid="{6C711393-8138-49DF-978C-56F50484A9CA}" name="Column7663"/>
    <tableColumn id="7664" xr3:uid="{EB174F85-12D6-4043-B25F-FD0D24BC89E9}" name="Column7664"/>
    <tableColumn id="7665" xr3:uid="{CECBD725-264D-49F6-8928-A4D1D7977B99}" name="Column7665"/>
    <tableColumn id="7666" xr3:uid="{623CDECD-C3B9-4D81-872D-566D843209E6}" name="Column7666"/>
    <tableColumn id="7667" xr3:uid="{B486CAC1-1AA1-4618-8339-B7EC54A880FD}" name="Column7667"/>
    <tableColumn id="7668" xr3:uid="{BE91AF9C-4B79-4583-A89E-289F945A72B8}" name="Column7668"/>
    <tableColumn id="7669" xr3:uid="{EAE55775-0ED2-474E-AB88-80CFBDEC883B}" name="Column7669"/>
    <tableColumn id="7670" xr3:uid="{43FF4542-D3C8-4234-9FF6-903B31A59C4E}" name="Column7670"/>
    <tableColumn id="7671" xr3:uid="{EA915866-0210-438F-8C6E-36A3E2E8129C}" name="Column7671"/>
    <tableColumn id="7672" xr3:uid="{A75F0257-1103-4C67-9665-A7D8B15CE4F3}" name="Column7672"/>
    <tableColumn id="7673" xr3:uid="{6302DBD4-AC5D-44A1-8469-292DCCE1FB6C}" name="Column7673"/>
    <tableColumn id="7674" xr3:uid="{430F7B73-1360-4448-A1A8-E3BCB6D4BE16}" name="Column7674"/>
    <tableColumn id="7675" xr3:uid="{F7D664D5-CB97-4D66-8EB5-8A7BDBE8F68A}" name="Column7675"/>
    <tableColumn id="7676" xr3:uid="{35FD7378-7C6E-4817-A0DD-5D077200B1D3}" name="Column7676"/>
    <tableColumn id="7677" xr3:uid="{999BC403-F559-4C45-A487-946C266BB817}" name="Column7677"/>
    <tableColumn id="7678" xr3:uid="{3A190667-D7DE-46AC-BCA6-440A6FC69374}" name="Column7678"/>
    <tableColumn id="7679" xr3:uid="{C5D96F3B-0C98-47A9-8AEE-4B2C2083A638}" name="Column7679"/>
    <tableColumn id="7680" xr3:uid="{2670E5CD-BD5A-4576-A799-1072199D3770}" name="Column7680"/>
    <tableColumn id="7681" xr3:uid="{B8311445-5034-4AD0-9FD6-A92F6AF675E1}" name="Column7681"/>
    <tableColumn id="7682" xr3:uid="{14EE6D00-F381-42AD-8239-A87269D9ACC4}" name="Column7682"/>
    <tableColumn id="7683" xr3:uid="{A0A6718E-81F2-45B0-B411-106C750719F3}" name="Column7683"/>
    <tableColumn id="7684" xr3:uid="{C54224E1-70F8-47F0-A6A1-0FDEDF1186EE}" name="Column7684"/>
    <tableColumn id="7685" xr3:uid="{7B515AFE-BF6C-47B2-86AF-70D6205D069E}" name="Column7685"/>
    <tableColumn id="7686" xr3:uid="{4D3427D5-86D0-4077-9567-10926AE3C497}" name="Column7686"/>
    <tableColumn id="7687" xr3:uid="{B9396279-237A-47FC-8C9D-EB87A9565853}" name="Column7687"/>
    <tableColumn id="7688" xr3:uid="{54C5E9B2-A564-48FC-9DE2-CD39CD62FE10}" name="Column7688"/>
    <tableColumn id="7689" xr3:uid="{131861B0-F600-4AC7-B5DC-055842C57E2F}" name="Column7689"/>
    <tableColumn id="7690" xr3:uid="{2E204C08-513D-4C2F-A578-153731F27542}" name="Column7690"/>
    <tableColumn id="7691" xr3:uid="{9D905C58-B30B-4F86-9BAE-1E5A289559BB}" name="Column7691"/>
    <tableColumn id="7692" xr3:uid="{CD67F322-AA41-4740-8C62-00FCB67CC1A8}" name="Column7692"/>
    <tableColumn id="7693" xr3:uid="{B537D267-AF87-4CFC-9AB3-519D0E517F47}" name="Column7693"/>
    <tableColumn id="7694" xr3:uid="{BA3FFF22-F9E1-48A4-9D9B-CE17C64C6442}" name="Column7694"/>
    <tableColumn id="7695" xr3:uid="{E6E28986-54D7-4B19-953B-1C2AA44399B3}" name="Column7695"/>
    <tableColumn id="7696" xr3:uid="{9E393F6A-F922-4679-BEC3-9B2983781813}" name="Column7696"/>
    <tableColumn id="7697" xr3:uid="{98F0079D-9ADD-4E3F-8040-18E83E0AE9A1}" name="Column7697"/>
    <tableColumn id="7698" xr3:uid="{857B84DC-C0FE-457F-BBA8-B027264DEE2E}" name="Column7698"/>
    <tableColumn id="7699" xr3:uid="{400DA172-E380-4FE6-807A-A1ABEE40A3FA}" name="Column7699"/>
    <tableColumn id="7700" xr3:uid="{CC75097C-8FB7-4603-90F5-60BAF0974E7F}" name="Column7700"/>
    <tableColumn id="7701" xr3:uid="{EDC79536-43E2-4584-9323-C15D2182B840}" name="Column7701"/>
    <tableColumn id="7702" xr3:uid="{FE60129E-1520-4298-B16D-72E997FCD5D1}" name="Column7702"/>
    <tableColumn id="7703" xr3:uid="{056A4525-ADC2-4959-9894-BD14E3C8D7F8}" name="Column7703"/>
    <tableColumn id="7704" xr3:uid="{6585F88A-1E41-4AE0-AAE3-DF3D4B187F83}" name="Column7704"/>
    <tableColumn id="7705" xr3:uid="{A1828EA9-AC0E-4633-8C0B-878E8A7F088A}" name="Column7705"/>
    <tableColumn id="7706" xr3:uid="{6EFD2AA7-73C9-44D1-8307-72034022101E}" name="Column7706"/>
    <tableColumn id="7707" xr3:uid="{C1C4F223-17B2-4993-96E8-F3456F7E0826}" name="Column7707"/>
    <tableColumn id="7708" xr3:uid="{6E9869B1-14BA-45A9-B18B-85F8E44302C3}" name="Column7708"/>
    <tableColumn id="7709" xr3:uid="{A290C5FC-76B2-45D6-9A09-A6DEE136B0AE}" name="Column7709"/>
    <tableColumn id="7710" xr3:uid="{689A7601-6D21-4CFC-A27F-C470186A2090}" name="Column7710"/>
    <tableColumn id="7711" xr3:uid="{27746D30-C393-4C4E-9B17-93F154748527}" name="Column7711"/>
    <tableColumn id="7712" xr3:uid="{1A2268AE-6FB1-4335-BEB6-30C300BA4A10}" name="Column7712"/>
    <tableColumn id="7713" xr3:uid="{7B2BFF8E-19C9-4D33-89B9-159C83DA175F}" name="Column7713"/>
    <tableColumn id="7714" xr3:uid="{6C2742B9-D7F7-44B0-B849-04E54123F7E4}" name="Column7714"/>
    <tableColumn id="7715" xr3:uid="{B56DF5EA-EE04-4711-BC4F-EE11BCADA44C}" name="Column7715"/>
    <tableColumn id="7716" xr3:uid="{61F2622E-FDA0-4A81-BA31-268BB4612AF5}" name="Column7716"/>
    <tableColumn id="7717" xr3:uid="{8D276945-E89A-41CB-8593-E9A667A1C7D8}" name="Column7717"/>
    <tableColumn id="7718" xr3:uid="{18CB760F-A00F-48F2-83FF-C9832DF17833}" name="Column7718"/>
    <tableColumn id="7719" xr3:uid="{DF4CFF52-C48E-4DB1-AA18-633AF0A8B999}" name="Column7719"/>
    <tableColumn id="7720" xr3:uid="{72E65655-C27D-4CBD-8E02-B835B85A8C66}" name="Column7720"/>
    <tableColumn id="7721" xr3:uid="{8F59397A-6F6B-48C4-8F8A-901B32BAAA8F}" name="Column7721"/>
    <tableColumn id="7722" xr3:uid="{2AE65BC4-A3F1-4731-B7D3-91718F6480D0}" name="Column7722"/>
    <tableColumn id="7723" xr3:uid="{234C25B9-F740-49C5-AAF4-BB6B69F0BC53}" name="Column7723"/>
    <tableColumn id="7724" xr3:uid="{2FADA49C-9624-4BEE-A1DB-478D8898AE83}" name="Column7724"/>
    <tableColumn id="7725" xr3:uid="{D6D8141C-0BAE-47C0-B7FE-C1AB9FBCF046}" name="Column7725"/>
    <tableColumn id="7726" xr3:uid="{1F657919-C733-4988-87F8-5FB290C978FE}" name="Column7726"/>
    <tableColumn id="7727" xr3:uid="{1445ECAD-0F7E-4508-869A-B2B21B67CC05}" name="Column7727"/>
    <tableColumn id="7728" xr3:uid="{0191E2CA-54BC-4BFE-B037-CD51C6BE4F04}" name="Column7728"/>
    <tableColumn id="7729" xr3:uid="{E03031B8-05F0-4FCB-98AA-C19DB73D4324}" name="Column7729"/>
    <tableColumn id="7730" xr3:uid="{7FD6E779-074C-4F73-BE51-E7926817BB62}" name="Column7730"/>
    <tableColumn id="7731" xr3:uid="{C095D35A-0BF8-4BC6-8E1D-A6EFCF3E2C07}" name="Column7731"/>
    <tableColumn id="7732" xr3:uid="{AECFC78D-0990-4E7B-97AB-695B1A920C28}" name="Column7732"/>
    <tableColumn id="7733" xr3:uid="{4EF43496-774B-41A3-AFF6-E98F46242BC3}" name="Column7733"/>
    <tableColumn id="7734" xr3:uid="{1CD5F124-CD61-4BFE-A5C1-E78CB9651834}" name="Column7734"/>
    <tableColumn id="7735" xr3:uid="{3284A236-660F-46F4-B011-F60607FD4BA1}" name="Column7735"/>
    <tableColumn id="7736" xr3:uid="{3FBB0D8E-FAFC-44D3-A20F-90EA3D2C9709}" name="Column7736"/>
    <tableColumn id="7737" xr3:uid="{7FD6A954-DDB0-4E89-AE67-C1A0EF1DCC56}" name="Column7737"/>
    <tableColumn id="7738" xr3:uid="{9B3DAF7C-8473-4C76-A49F-B69C559CD342}" name="Column7738"/>
    <tableColumn id="7739" xr3:uid="{A9B7E6CA-EB43-488E-ABAB-545FBD0BD7D0}" name="Column7739"/>
    <tableColumn id="7740" xr3:uid="{0ED014C9-2009-4344-8401-8992724425B4}" name="Column7740"/>
    <tableColumn id="7741" xr3:uid="{E34D284C-53BB-4081-939E-8CA735D711B1}" name="Column7741"/>
    <tableColumn id="7742" xr3:uid="{217EF107-EF90-4002-84E6-6F6AAE6B0468}" name="Column7742"/>
    <tableColumn id="7743" xr3:uid="{AD468A99-8F75-4ADD-92F0-5C24DD4223BA}" name="Column7743"/>
    <tableColumn id="7744" xr3:uid="{C9307633-5FF7-42ED-B95B-4B8C2B4DD998}" name="Column7744"/>
    <tableColumn id="7745" xr3:uid="{8015473A-8C9B-46C1-8CC5-6894082BA251}" name="Column7745"/>
    <tableColumn id="7746" xr3:uid="{3D0B9636-A46E-4A99-B93E-22C91A460958}" name="Column7746"/>
    <tableColumn id="7747" xr3:uid="{FD7A3B0E-7C0A-4A0A-87E4-6959E99B76BA}" name="Column7747"/>
    <tableColumn id="7748" xr3:uid="{D75FC46D-8E3D-411D-9E6C-F8FFF5E564B3}" name="Column7748"/>
    <tableColumn id="7749" xr3:uid="{E5573810-FFC5-4C6D-B254-52644855AA18}" name="Column7749"/>
    <tableColumn id="7750" xr3:uid="{A58DB25B-D359-42E5-BB2E-B74F113F6F5B}" name="Column7750"/>
    <tableColumn id="7751" xr3:uid="{E31A1602-004F-4FC0-82EE-F69CD291471B}" name="Column7751"/>
    <tableColumn id="7752" xr3:uid="{1A7F7162-190D-459A-AFA3-2BED28821A74}" name="Column7752"/>
    <tableColumn id="7753" xr3:uid="{E1A6550D-A90D-42D4-A1FA-275E5CED9FD6}" name="Column7753"/>
    <tableColumn id="7754" xr3:uid="{964CB7D3-0E7B-4300-BD10-784ED09858B0}" name="Column7754"/>
    <tableColumn id="7755" xr3:uid="{1733C9AF-63E4-4DD0-9928-449A24F5E5AA}" name="Column7755"/>
    <tableColumn id="7756" xr3:uid="{204234FA-DFAF-4F49-A870-4FFBA57D7B3A}" name="Column7756"/>
    <tableColumn id="7757" xr3:uid="{1356A808-781F-4A5D-AA09-1BF288D72BC4}" name="Column7757"/>
    <tableColumn id="7758" xr3:uid="{FD7F92F9-AF1A-4A14-8FDC-D78FDC200186}" name="Column7758"/>
    <tableColumn id="7759" xr3:uid="{EDC01D96-585F-47A6-AE9D-10D74B360042}" name="Column7759"/>
    <tableColumn id="7760" xr3:uid="{82B88751-B8E3-4C47-B329-B160A6CB14C1}" name="Column7760"/>
    <tableColumn id="7761" xr3:uid="{B1D58FBE-CE95-456D-8370-773DB9EBF6CF}" name="Column7761"/>
    <tableColumn id="7762" xr3:uid="{98F3003C-0CC4-491D-9D38-E4344B2F9270}" name="Column7762"/>
    <tableColumn id="7763" xr3:uid="{22148A9E-C209-432E-AE21-26364F9B2DA9}" name="Column7763"/>
    <tableColumn id="7764" xr3:uid="{E4E5796F-E3BF-4BAC-921E-F9D660D96E84}" name="Column7764"/>
    <tableColumn id="7765" xr3:uid="{C2A54238-5542-4B1D-AF47-F9DCDBD7C5AD}" name="Column7765"/>
    <tableColumn id="7766" xr3:uid="{4DEE00F5-444D-4CD9-8F65-B07FCE8D88DC}" name="Column7766"/>
    <tableColumn id="7767" xr3:uid="{F187FAE3-15A5-4D7F-BE5F-F2771E7783D7}" name="Column7767"/>
    <tableColumn id="7768" xr3:uid="{CF99F106-419A-449E-9884-EA14DBDE2B0A}" name="Column7768"/>
    <tableColumn id="7769" xr3:uid="{01029176-0CFB-42D3-A4C0-B9256BCF9533}" name="Column7769"/>
    <tableColumn id="7770" xr3:uid="{4D369617-3744-4158-85A1-2BB944921A22}" name="Column7770"/>
    <tableColumn id="7771" xr3:uid="{2FB2F560-3E6C-4DD0-BB45-0531AA3FB8C3}" name="Column7771"/>
    <tableColumn id="7772" xr3:uid="{837082DE-413D-4A20-9DD4-97AA2800F95A}" name="Column7772"/>
    <tableColumn id="7773" xr3:uid="{E1F91929-7BE0-4A17-91DD-715F4634078E}" name="Column7773"/>
    <tableColumn id="7774" xr3:uid="{E7371A68-C605-4A49-81EB-DFA1332D2F85}" name="Column7774"/>
    <tableColumn id="7775" xr3:uid="{FA2A0F48-476D-488C-9BA1-17382D5BAC1B}" name="Column7775"/>
    <tableColumn id="7776" xr3:uid="{A9B363DD-B645-473E-B14E-ADE5E5C24358}" name="Column7776"/>
    <tableColumn id="7777" xr3:uid="{A626F4C4-454C-4804-ADCE-87F7FFEA473B}" name="Column7777"/>
    <tableColumn id="7778" xr3:uid="{DEEE57F1-4CBD-4678-9C46-AD0FAE98B5E9}" name="Column7778"/>
    <tableColumn id="7779" xr3:uid="{35979BBB-1230-4969-BD04-D9CE6FA017C0}" name="Column7779"/>
    <tableColumn id="7780" xr3:uid="{EE367961-EF2F-4A14-9CBB-08A200343236}" name="Column7780"/>
    <tableColumn id="7781" xr3:uid="{245DA512-00B1-4A4A-91A9-70F52F02F3D7}" name="Column7781"/>
    <tableColumn id="7782" xr3:uid="{31426E35-13DB-45A8-9C98-9AD02694C39D}" name="Column7782"/>
    <tableColumn id="7783" xr3:uid="{2AC4F4F9-7D59-4B44-A11B-A77FE0ACD444}" name="Column7783"/>
    <tableColumn id="7784" xr3:uid="{A93E35A1-A9D1-4AB8-997F-668B2F8E4985}" name="Column7784"/>
    <tableColumn id="7785" xr3:uid="{EEEED9F0-D62C-4304-99FA-3B478F224150}" name="Column7785"/>
    <tableColumn id="7786" xr3:uid="{C98CBF2A-3F19-4CF3-8754-AB2DFDBE11CD}" name="Column7786"/>
    <tableColumn id="7787" xr3:uid="{88E99953-29C2-49ED-A040-41C1B1B32E46}" name="Column7787"/>
    <tableColumn id="7788" xr3:uid="{4A969CCF-4A01-4414-ABB2-A2753A18D44B}" name="Column7788"/>
    <tableColumn id="7789" xr3:uid="{F4F87F74-4EC0-49A7-837E-DD6C4F5284E7}" name="Column7789"/>
    <tableColumn id="7790" xr3:uid="{7A483CEC-3611-46FF-BC3E-210D38F37806}" name="Column7790"/>
    <tableColumn id="7791" xr3:uid="{5238D3F0-4D88-4057-8D76-389682E878E0}" name="Column7791"/>
    <tableColumn id="7792" xr3:uid="{4D571537-4969-43F3-9D54-58D13ABF4398}" name="Column7792"/>
    <tableColumn id="7793" xr3:uid="{B0AA2583-7A7A-40C1-8459-D3CFB3C58F9A}" name="Column7793"/>
    <tableColumn id="7794" xr3:uid="{658C12A4-682F-4031-971F-816C6FF423EA}" name="Column7794"/>
    <tableColumn id="7795" xr3:uid="{C6136E72-7D38-4D5B-9B45-F772E209FC7E}" name="Column7795"/>
    <tableColumn id="7796" xr3:uid="{3214F920-444F-455B-AAC9-163ABBCFB9A1}" name="Column7796"/>
    <tableColumn id="7797" xr3:uid="{D0401420-73F3-4E64-9D0F-C7135B30DE37}" name="Column7797"/>
    <tableColumn id="7798" xr3:uid="{48029EF4-9BBA-419B-A42F-48FA6475F55E}" name="Column7798"/>
    <tableColumn id="7799" xr3:uid="{D39FE3F8-989A-4E34-97FC-6C4B1F244F3F}" name="Column7799"/>
    <tableColumn id="7800" xr3:uid="{7C5A1FC9-29C9-486A-8B8B-FFABE3B6B8B3}" name="Column7800"/>
    <tableColumn id="7801" xr3:uid="{EA72B5E0-9315-44C6-BA16-2F8C6F0F3B4A}" name="Column7801"/>
    <tableColumn id="7802" xr3:uid="{60CFB4F3-811B-42C3-84C3-1297FF83C79C}" name="Column7802"/>
    <tableColumn id="7803" xr3:uid="{CCE8D709-3A71-475F-81F0-B88273FF141B}" name="Column7803"/>
    <tableColumn id="7804" xr3:uid="{74D8DB74-03AE-47D9-9398-7CEB074618FA}" name="Column7804"/>
    <tableColumn id="7805" xr3:uid="{36C5C317-7EEB-46B2-B2DA-2C867193BAF6}" name="Column7805"/>
    <tableColumn id="7806" xr3:uid="{10625152-C4AC-4EEE-A2E6-9F5C79250FA9}" name="Column7806"/>
    <tableColumn id="7807" xr3:uid="{3E549601-57EB-4C1E-B9C6-46008532A6E0}" name="Column7807"/>
    <tableColumn id="7808" xr3:uid="{9797105A-7D96-4822-919E-356C92429AB9}" name="Column7808"/>
    <tableColumn id="7809" xr3:uid="{2BEC4E88-A7C5-4057-8771-EC27B5C2772D}" name="Column7809"/>
    <tableColumn id="7810" xr3:uid="{F068584B-55CF-40B4-816C-D2A3AF7BD7AC}" name="Column7810"/>
    <tableColumn id="7811" xr3:uid="{36D89F77-2161-4402-AC61-C8DA9FD94610}" name="Column7811"/>
    <tableColumn id="7812" xr3:uid="{99335A84-15B8-4C65-81A1-A501844C7C38}" name="Column7812"/>
    <tableColumn id="7813" xr3:uid="{F9722872-382F-4AD9-9DED-CEAF51ABAE90}" name="Column7813"/>
    <tableColumn id="7814" xr3:uid="{FB036E8C-350C-4CBD-9381-62FB209EC3F7}" name="Column7814"/>
    <tableColumn id="7815" xr3:uid="{6B8CAB9B-B772-4522-BF73-9DE806C81644}" name="Column7815"/>
    <tableColumn id="7816" xr3:uid="{10D8FEB7-9FA7-403F-A8FA-4D9054AE8288}" name="Column7816"/>
    <tableColumn id="7817" xr3:uid="{6C846A06-68C2-47B6-B2E0-558FB6E06ABE}" name="Column7817"/>
    <tableColumn id="7818" xr3:uid="{9354018E-06A9-4A7D-91BB-9AC4F6E4319E}" name="Column7818"/>
    <tableColumn id="7819" xr3:uid="{B730F618-5EE4-4F3F-86F7-31D7BB75B8BB}" name="Column7819"/>
    <tableColumn id="7820" xr3:uid="{12CF9EDB-D3E6-428E-BB2D-C4F3DAF35C77}" name="Column7820"/>
    <tableColumn id="7821" xr3:uid="{0C57F1B4-5C97-4328-98DA-06CA38520A75}" name="Column7821"/>
    <tableColumn id="7822" xr3:uid="{44BFFDA7-602E-4915-B0E8-F02B2B9015E7}" name="Column7822"/>
    <tableColumn id="7823" xr3:uid="{07FB7B72-B9CF-423A-A9E9-E72D35990615}" name="Column7823"/>
    <tableColumn id="7824" xr3:uid="{0F7E23EA-756F-4CAF-9F23-9EF3C975A70C}" name="Column7824"/>
    <tableColumn id="7825" xr3:uid="{5EE058CF-EA35-48C6-95E2-8BFEA59C4E9A}" name="Column7825"/>
    <tableColumn id="7826" xr3:uid="{A25A0D9E-5695-46D4-935E-F1F060FE1A48}" name="Column7826"/>
    <tableColumn id="7827" xr3:uid="{C0D77ADF-B90A-47BE-A7C5-5F2DE6095FF3}" name="Column7827"/>
    <tableColumn id="7828" xr3:uid="{9D916F21-CEC3-4AF9-AEF9-4129AFFBAECD}" name="Column7828"/>
    <tableColumn id="7829" xr3:uid="{E3D11A17-C519-46BE-90F4-83C0C510CC52}" name="Column7829"/>
    <tableColumn id="7830" xr3:uid="{1C228C57-1472-4D01-80FC-4E1839B05FDE}" name="Column7830"/>
    <tableColumn id="7831" xr3:uid="{2FBE98D8-F06C-4AE1-81C6-B5997C2F3B4D}" name="Column7831"/>
    <tableColumn id="7832" xr3:uid="{3AEA3662-6DAF-4CAE-AE98-35DD6A98E8F5}" name="Column7832"/>
    <tableColumn id="7833" xr3:uid="{B8AC3898-5F6A-49D6-BB79-CC33BBE1ED6C}" name="Column7833"/>
    <tableColumn id="7834" xr3:uid="{18198F5C-D0EA-498F-88A1-9C9569CD57B4}" name="Column7834"/>
    <tableColumn id="7835" xr3:uid="{A17CFF9C-6A9D-4A8A-B026-A8E2B98C929F}" name="Column7835"/>
    <tableColumn id="7836" xr3:uid="{DD602F4F-1970-4453-BA83-EFAECD95DF73}" name="Column7836"/>
    <tableColumn id="7837" xr3:uid="{A334C1C0-BBB8-4E70-BE3D-6EF0F3C00FDA}" name="Column7837"/>
    <tableColumn id="7838" xr3:uid="{2542D708-C011-4155-A76A-FB0A41053C4C}" name="Column7838"/>
    <tableColumn id="7839" xr3:uid="{3D5B9CC9-9A6F-497D-A113-9B2F1CA05FDE}" name="Column7839"/>
    <tableColumn id="7840" xr3:uid="{91708B44-E1E2-4205-8CBB-74D179D2C074}" name="Column7840"/>
    <tableColumn id="7841" xr3:uid="{F59B95EF-8CEF-4E40-B40D-10DDFF839082}" name="Column7841"/>
    <tableColumn id="7842" xr3:uid="{FE767386-A871-44E5-A413-F93F4986ED5B}" name="Column7842"/>
    <tableColumn id="7843" xr3:uid="{69EBBC24-E0F4-4800-AA53-B0C840057BD8}" name="Column7843"/>
    <tableColumn id="7844" xr3:uid="{201D1B08-EC9E-4A81-BAC0-B921B3B8FC68}" name="Column7844"/>
    <tableColumn id="7845" xr3:uid="{AE71E6A3-64CA-44A9-81E1-0D2FA2A09B2B}" name="Column7845"/>
    <tableColumn id="7846" xr3:uid="{D82DD72C-F419-4A06-B7F3-38C32CDE5942}" name="Column7846"/>
    <tableColumn id="7847" xr3:uid="{528A1F46-D043-4F98-B812-03585B217CAA}" name="Column7847"/>
    <tableColumn id="7848" xr3:uid="{17F48EAE-ABDC-4019-966A-E0873FD1F3F8}" name="Column7848"/>
    <tableColumn id="7849" xr3:uid="{AD626928-EAA7-4761-9CB6-F9CBB6BF7DAE}" name="Column7849"/>
    <tableColumn id="7850" xr3:uid="{E3F2877D-34DB-4C75-B68A-6AC7C6CFE9A4}" name="Column7850"/>
    <tableColumn id="7851" xr3:uid="{BD4C2C66-6F26-4D09-9971-B8D24717E77C}" name="Column7851"/>
    <tableColumn id="7852" xr3:uid="{D70AD66C-D04C-4576-94D7-BCF469ABD317}" name="Column7852"/>
    <tableColumn id="7853" xr3:uid="{7CDE1ADA-5EE4-450E-ADD3-91337B30D88A}" name="Column7853"/>
    <tableColumn id="7854" xr3:uid="{E33338EB-77CE-4ACC-BD3D-849193971A2A}" name="Column7854"/>
    <tableColumn id="7855" xr3:uid="{B2D6DF5B-0418-494E-84FD-46CA61A60A0A}" name="Column7855"/>
    <tableColumn id="7856" xr3:uid="{028EE31F-C418-4418-ADF6-FCE260E22192}" name="Column7856"/>
    <tableColumn id="7857" xr3:uid="{4FEAB996-3DD8-4B07-A1F0-0C2207593920}" name="Column7857"/>
    <tableColumn id="7858" xr3:uid="{BA307D06-BB4B-48F0-8F46-2D18940D280B}" name="Column7858"/>
    <tableColumn id="7859" xr3:uid="{C720C247-F8BB-4937-AE96-16EB0D9AC056}" name="Column7859"/>
    <tableColumn id="7860" xr3:uid="{722D3582-91D5-4257-ABD5-0F25950DB108}" name="Column7860"/>
    <tableColumn id="7861" xr3:uid="{F46AD41E-7313-40BA-B4A5-D19E0354AEEE}" name="Column7861"/>
    <tableColumn id="7862" xr3:uid="{8AD1AFEF-4819-4079-B889-C109DAA702B6}" name="Column7862"/>
    <tableColumn id="7863" xr3:uid="{13C4367D-7752-4856-905F-49C59EEEA624}" name="Column7863"/>
    <tableColumn id="7864" xr3:uid="{678572C6-A19D-4B72-A0DA-2EEE822D9641}" name="Column7864"/>
    <tableColumn id="7865" xr3:uid="{307BF997-BEDE-47B0-8B9D-FA2D98D10D7D}" name="Column7865"/>
    <tableColumn id="7866" xr3:uid="{A063E12E-57BD-4B4A-94F4-972DEB97AABB}" name="Column7866"/>
    <tableColumn id="7867" xr3:uid="{ECBF773D-EC15-4481-AB03-638CC69DB9E8}" name="Column7867"/>
    <tableColumn id="7868" xr3:uid="{837F2436-F7DE-4B73-A0DC-9FA26B26F10B}" name="Column7868"/>
    <tableColumn id="7869" xr3:uid="{E6FC6E0C-2223-45FC-ABF8-B328D9BB6E07}" name="Column7869"/>
    <tableColumn id="7870" xr3:uid="{AB078B43-A44D-404C-8239-7B3D752A48B5}" name="Column7870"/>
    <tableColumn id="7871" xr3:uid="{6FBDE687-428B-4691-B310-5EE1CC1A13BE}" name="Column7871"/>
    <tableColumn id="7872" xr3:uid="{1209AAF5-D0C4-432E-8D9B-8F344DC5DEBB}" name="Column7872"/>
    <tableColumn id="7873" xr3:uid="{68257635-04CF-4982-9A51-D850680961B1}" name="Column7873"/>
    <tableColumn id="7874" xr3:uid="{5B440F29-A008-4FB6-A3CC-ED96852A3C1D}" name="Column7874"/>
    <tableColumn id="7875" xr3:uid="{E12DF27C-AE4A-40A8-8F59-C0F4A4CAA136}" name="Column7875"/>
    <tableColumn id="7876" xr3:uid="{76108E14-1578-4D37-8AA2-7E0B90A559E4}" name="Column7876"/>
    <tableColumn id="7877" xr3:uid="{E88F0411-D423-4D68-B8AB-B68E5DC1A3CC}" name="Column7877"/>
    <tableColumn id="7878" xr3:uid="{F6A03B8F-711B-4570-83CB-FA2500F848BC}" name="Column7878"/>
    <tableColumn id="7879" xr3:uid="{7A846CBF-8206-4170-BA6E-831000613190}" name="Column7879"/>
    <tableColumn id="7880" xr3:uid="{0A2B7E5E-755C-4F31-A9A7-1DE06182DA2E}" name="Column7880"/>
    <tableColumn id="7881" xr3:uid="{1469E85E-FE9B-4D31-B065-FD7138CB7553}" name="Column7881"/>
    <tableColumn id="7882" xr3:uid="{2A4DEF3B-AE56-4062-B311-28ED61DEE8B6}" name="Column7882"/>
    <tableColumn id="7883" xr3:uid="{68234875-FFAA-42D4-91D1-585CCAC302BB}" name="Column7883"/>
    <tableColumn id="7884" xr3:uid="{684EB9B1-261A-4B03-8BED-1395D0FE0FBA}" name="Column7884"/>
    <tableColumn id="7885" xr3:uid="{2B541D85-9ED4-40D2-94F9-2A4E526F6E6F}" name="Column7885"/>
    <tableColumn id="7886" xr3:uid="{70949566-5B67-4DFD-9D8F-B14A66D45C1B}" name="Column7886"/>
    <tableColumn id="7887" xr3:uid="{EA7DA7DA-52DE-4BF5-81BF-F3B83B8D9AB0}" name="Column7887"/>
    <tableColumn id="7888" xr3:uid="{B62AEAD7-3BE9-405C-AC79-333FAF5BFEF3}" name="Column7888"/>
    <tableColumn id="7889" xr3:uid="{7F89E12F-A74C-454D-8B7A-27FE7CD0CEA6}" name="Column7889"/>
    <tableColumn id="7890" xr3:uid="{39A7AF3D-E049-4736-8A5B-D7AC117B480C}" name="Column7890"/>
    <tableColumn id="7891" xr3:uid="{0C360076-5DD4-4C03-B5C0-5BBCFA5EDE0F}" name="Column7891"/>
    <tableColumn id="7892" xr3:uid="{3659A233-E0C8-4463-A162-C0BD165D4491}" name="Column7892"/>
    <tableColumn id="7893" xr3:uid="{0DCA334A-35E0-44A8-A0FB-D73F7090FDB0}" name="Column7893"/>
    <tableColumn id="7894" xr3:uid="{38893FD2-8F90-4B7F-989D-1D6758268A36}" name="Column7894"/>
    <tableColumn id="7895" xr3:uid="{314F6968-3A0D-4951-BB91-F2C3ABFAF18A}" name="Column7895"/>
    <tableColumn id="7896" xr3:uid="{B706379F-6E1F-4179-A841-32795287E6AE}" name="Column7896"/>
    <tableColumn id="7897" xr3:uid="{B6DE14E3-C26F-4028-88EB-2830697B96A7}" name="Column7897"/>
    <tableColumn id="7898" xr3:uid="{73B245F0-E921-4B81-A29E-4F536A58E967}" name="Column7898"/>
    <tableColumn id="7899" xr3:uid="{017A8CC9-12EF-4F9A-8695-CA767DB3EB1C}" name="Column7899"/>
    <tableColumn id="7900" xr3:uid="{99D6BFB7-551D-45B9-A3BF-D93BE5335EE2}" name="Column7900"/>
    <tableColumn id="7901" xr3:uid="{1F150B3F-AE80-4C3D-96AC-6FAE0420834B}" name="Column7901"/>
    <tableColumn id="7902" xr3:uid="{7F5E0247-E15C-4412-9E90-FF8CBE2201FD}" name="Column7902"/>
    <tableColumn id="7903" xr3:uid="{CC75F25E-7E89-492C-BBFC-4F639680B68C}" name="Column7903"/>
    <tableColumn id="7904" xr3:uid="{E9A22F48-B5D4-41E9-923C-439A3DA64A54}" name="Column7904"/>
    <tableColumn id="7905" xr3:uid="{58AC80DF-F4AF-4F3A-A199-F6A9EA4304E9}" name="Column7905"/>
    <tableColumn id="7906" xr3:uid="{F780530B-AFCA-4AF1-B2FC-D3E06A066650}" name="Column7906"/>
    <tableColumn id="7907" xr3:uid="{42F4E539-B62D-42E9-88E2-31D9B541DE67}" name="Column7907"/>
    <tableColumn id="7908" xr3:uid="{D7F179BA-4FEB-4A2B-AB2E-123151396A22}" name="Column7908"/>
    <tableColumn id="7909" xr3:uid="{6A1BD8D0-5046-4668-884F-BD964F4204F5}" name="Column7909"/>
    <tableColumn id="7910" xr3:uid="{87ABBF82-7019-46AA-BC9B-C05E30436A99}" name="Column7910"/>
    <tableColumn id="7911" xr3:uid="{9197667F-C45C-4584-90A8-852AE3895920}" name="Column7911"/>
    <tableColumn id="7912" xr3:uid="{026CEE8A-B480-47C6-87FE-B7B7528CA49B}" name="Column7912"/>
    <tableColumn id="7913" xr3:uid="{1EFD392A-BBD8-44B7-A016-D372FED12CA6}" name="Column7913"/>
    <tableColumn id="7914" xr3:uid="{A0103E8C-32E6-4B1B-AD8B-98ECC04B0088}" name="Column7914"/>
    <tableColumn id="7915" xr3:uid="{0FC9A996-B5B7-4466-A5FF-5FA9F46AF74D}" name="Column7915"/>
    <tableColumn id="7916" xr3:uid="{A2BD2642-747B-4A34-8836-6562E2EC0DE4}" name="Column7916"/>
    <tableColumn id="7917" xr3:uid="{A90A1379-F8F2-4934-98E1-606B470ECB0E}" name="Column7917"/>
    <tableColumn id="7918" xr3:uid="{3B72AEF7-E001-40D9-A2C5-51BDA3E22634}" name="Column7918"/>
    <tableColumn id="7919" xr3:uid="{0A2CDD5C-0173-41FE-92FA-C273E3D14704}" name="Column7919"/>
    <tableColumn id="7920" xr3:uid="{7BC14AB4-4438-4B74-8640-0C930EE371F2}" name="Column7920"/>
    <tableColumn id="7921" xr3:uid="{72A4B524-C9F2-421C-BC8E-BEA7A6325C31}" name="Column7921"/>
    <tableColumn id="7922" xr3:uid="{58BBA887-FBC2-437F-93E0-1268098FF696}" name="Column7922"/>
    <tableColumn id="7923" xr3:uid="{B2C956F4-3467-400D-9356-6DD63E628D10}" name="Column7923"/>
    <tableColumn id="7924" xr3:uid="{731414A4-93A2-4E46-AD06-855CDEE6F98C}" name="Column7924"/>
    <tableColumn id="7925" xr3:uid="{29131345-1A1F-4E33-AC12-68A7F664E648}" name="Column7925"/>
    <tableColumn id="7926" xr3:uid="{0F7CCB10-7ED3-4949-A73B-D6824886CF08}" name="Column7926"/>
    <tableColumn id="7927" xr3:uid="{19EFCCDF-AAA6-45CC-99B8-141654A3ECC5}" name="Column7927"/>
    <tableColumn id="7928" xr3:uid="{F21CCA34-FEDD-4B96-A0BB-49CBDA651C72}" name="Column7928"/>
    <tableColumn id="7929" xr3:uid="{8655D828-9EA2-4F16-BEE9-7B6D2654F3EC}" name="Column7929"/>
    <tableColumn id="7930" xr3:uid="{00479659-1F10-437F-A5CE-4AD919469B67}" name="Column7930"/>
    <tableColumn id="7931" xr3:uid="{095BD801-A494-4E94-9457-6C6D4C594D80}" name="Column7931"/>
    <tableColumn id="7932" xr3:uid="{9F36A3DC-D527-443E-99F9-30696B3488EF}" name="Column7932"/>
    <tableColumn id="7933" xr3:uid="{B6662A41-6D34-4E78-9265-9B09DE76FE68}" name="Column7933"/>
    <tableColumn id="7934" xr3:uid="{4A55FF3D-8E52-4862-9E23-BCA81F906C74}" name="Column7934"/>
    <tableColumn id="7935" xr3:uid="{78524101-C148-41EA-8DD4-E9AC19E0C100}" name="Column7935"/>
    <tableColumn id="7936" xr3:uid="{21A5481A-8B72-4805-BA3A-F6912C263915}" name="Column7936"/>
    <tableColumn id="7937" xr3:uid="{45137E8F-A347-4E2B-B29B-A8188BF2D842}" name="Column7937"/>
    <tableColumn id="7938" xr3:uid="{A15C89A7-65A8-4D04-A3EC-C6E261E633AA}" name="Column7938"/>
    <tableColumn id="7939" xr3:uid="{4EF85A89-21EC-4530-A707-941D37CF2E49}" name="Column7939"/>
    <tableColumn id="7940" xr3:uid="{BBA6CD91-30DE-451B-83F9-A10EFFD45BBD}" name="Column7940"/>
    <tableColumn id="7941" xr3:uid="{A9CD3A1D-EF0E-4810-996C-A2E1F8FF2693}" name="Column7941"/>
    <tableColumn id="7942" xr3:uid="{C7EBECDC-23A5-4765-9C0A-949466F03404}" name="Column7942"/>
    <tableColumn id="7943" xr3:uid="{E1D4D0CF-6C63-4F7F-B41D-A002EA7E10E5}" name="Column7943"/>
    <tableColumn id="7944" xr3:uid="{EE2BFCAD-6299-4C58-A9E8-633E91DAE7A4}" name="Column7944"/>
    <tableColumn id="7945" xr3:uid="{F9C3DA9D-7A60-4129-ADE7-8959BAD3C08C}" name="Column7945"/>
    <tableColumn id="7946" xr3:uid="{53A720B0-7B51-49D0-B530-FF5B9E059227}" name="Column7946"/>
    <tableColumn id="7947" xr3:uid="{DEB322FF-EBA2-4D44-8575-6CDEADC556B9}" name="Column7947"/>
    <tableColumn id="7948" xr3:uid="{459AAD15-B89F-4D55-9CE7-0EAC570416BE}" name="Column7948"/>
    <tableColumn id="7949" xr3:uid="{B91C68CC-6451-4D09-9194-FEC1D5E88B55}" name="Column7949"/>
    <tableColumn id="7950" xr3:uid="{05399026-797E-4882-828D-F4ECDDB3DDBD}" name="Column7950"/>
    <tableColumn id="7951" xr3:uid="{05D8A600-96C8-452F-BEF6-A5EB93E7FB2B}" name="Column7951"/>
    <tableColumn id="7952" xr3:uid="{20746A6B-869A-4E54-BB64-D349737E5A85}" name="Column7952"/>
    <tableColumn id="7953" xr3:uid="{016B0FA4-FA9E-47AA-9978-7A30EAB322A1}" name="Column7953"/>
    <tableColumn id="7954" xr3:uid="{00106F4E-3E11-4168-8722-4E6334950397}" name="Column7954"/>
    <tableColumn id="7955" xr3:uid="{89B9CCF7-63B0-4DFF-A2E5-73D390322797}" name="Column7955"/>
    <tableColumn id="7956" xr3:uid="{BDBEBE7F-AD61-424F-B6E9-01E5A473E35D}" name="Column7956"/>
    <tableColumn id="7957" xr3:uid="{FBA2DF1D-3887-424F-89D4-0905B72F2068}" name="Column7957"/>
    <tableColumn id="7958" xr3:uid="{A0BDA1F4-BF56-4D47-B2AB-5EA5028801E8}" name="Column7958"/>
    <tableColumn id="7959" xr3:uid="{B541552F-522C-456C-92F7-45579AA16A78}" name="Column7959"/>
    <tableColumn id="7960" xr3:uid="{0901D90E-E0CA-430E-9F21-1949984F12A8}" name="Column7960"/>
    <tableColumn id="7961" xr3:uid="{C4226B98-0C06-4094-81D5-1E74AD3D5FB1}" name="Column7961"/>
    <tableColumn id="7962" xr3:uid="{674F6CAC-2FE9-482D-AE6A-78411A5B220D}" name="Column7962"/>
    <tableColumn id="7963" xr3:uid="{B5DC48E6-7EBF-47F1-917A-164357E9EA83}" name="Column7963"/>
    <tableColumn id="7964" xr3:uid="{F27AD78E-A124-4208-89E7-C0DC6589839E}" name="Column7964"/>
    <tableColumn id="7965" xr3:uid="{EBF406EB-25C2-475A-8784-578D2391FD13}" name="Column7965"/>
    <tableColumn id="7966" xr3:uid="{A4D0B691-00F9-4C53-94EF-FC10614A7453}" name="Column7966"/>
    <tableColumn id="7967" xr3:uid="{3EC230B2-816E-40BA-AC26-F6D8FC1C1789}" name="Column7967"/>
    <tableColumn id="7968" xr3:uid="{283A169B-F7CF-4982-A553-3DDF7B85B375}" name="Column7968"/>
    <tableColumn id="7969" xr3:uid="{B769D1CB-74E3-4CDB-8BFE-7675ECB6E068}" name="Column7969"/>
    <tableColumn id="7970" xr3:uid="{E97AF716-AA6A-401E-B93A-937D5C6C4889}" name="Column7970"/>
    <tableColumn id="7971" xr3:uid="{B8DF79AB-3E7C-492A-8B0C-FB31B2F2DEFA}" name="Column7971"/>
    <tableColumn id="7972" xr3:uid="{E8FD13E5-7624-4D2D-9E95-FFD48589C4C1}" name="Column7972"/>
    <tableColumn id="7973" xr3:uid="{E18AB6D5-7A42-4B26-B47A-74ED5AB7A702}" name="Column7973"/>
    <tableColumn id="7974" xr3:uid="{CD37931C-F959-4AB6-94F0-3B3253FED4AE}" name="Column7974"/>
    <tableColumn id="7975" xr3:uid="{75672D79-069D-4EF3-AE0B-D3E73E0ED5D0}" name="Column7975"/>
    <tableColumn id="7976" xr3:uid="{B5A1E42E-70AF-457D-8C25-1434DC79A2C9}" name="Column7976"/>
    <tableColumn id="7977" xr3:uid="{0B910B87-B2AE-4B02-9CA2-1BCA928FCEDC}" name="Column7977"/>
    <tableColumn id="7978" xr3:uid="{A29E0575-B25D-43CA-9437-8AEED498680A}" name="Column7978"/>
    <tableColumn id="7979" xr3:uid="{47C305C8-9B0D-4731-8F5E-9894E432641D}" name="Column7979"/>
    <tableColumn id="7980" xr3:uid="{15A73A90-7EA0-47ED-88C5-29CDC55EBE77}" name="Column7980"/>
    <tableColumn id="7981" xr3:uid="{61A17C7A-C636-43F2-88A1-6CFD37113339}" name="Column7981"/>
    <tableColumn id="7982" xr3:uid="{8732AA94-AD6D-42DB-85E6-6E77CDE1CB99}" name="Column7982"/>
    <tableColumn id="7983" xr3:uid="{D6B53C07-C28C-4C10-840A-819B49785686}" name="Column7983"/>
    <tableColumn id="7984" xr3:uid="{AE6CD727-A8F5-4A59-8D73-C16B340C202B}" name="Column7984"/>
    <tableColumn id="7985" xr3:uid="{8C5215EF-B5D8-495F-BC0A-F3874EEFE058}" name="Column7985"/>
    <tableColumn id="7986" xr3:uid="{511C5E08-E347-411A-A235-99ADE34ED1E8}" name="Column7986"/>
    <tableColumn id="7987" xr3:uid="{AE534507-7009-4ACE-86FC-2F7815C4BFDB}" name="Column7987"/>
    <tableColumn id="7988" xr3:uid="{9C1B57D1-FBD4-47D2-AE50-AEA2DC017043}" name="Column7988"/>
    <tableColumn id="7989" xr3:uid="{11984533-5CF6-4EF2-98EF-4EC86C3709B2}" name="Column7989"/>
    <tableColumn id="7990" xr3:uid="{3FB08471-B2DC-4B5E-92F5-44423668B29D}" name="Column7990"/>
    <tableColumn id="7991" xr3:uid="{E8C05CA1-C521-427B-86B9-92D9D1C35486}" name="Column7991"/>
    <tableColumn id="7992" xr3:uid="{74E3354F-B284-48F7-A879-9AAC0891B05F}" name="Column7992"/>
    <tableColumn id="7993" xr3:uid="{18D009BA-9031-4983-81B9-E954E0BC0EB6}" name="Column7993"/>
    <tableColumn id="7994" xr3:uid="{646F490D-13E4-4F21-9A91-8AC4292C7017}" name="Column7994"/>
    <tableColumn id="7995" xr3:uid="{6F53FCD7-AECA-47AF-9DB3-426EC6A70190}" name="Column7995"/>
    <tableColumn id="7996" xr3:uid="{7FEB1694-F47A-449B-8BED-F45F81320251}" name="Column7996"/>
    <tableColumn id="7997" xr3:uid="{64CEE609-0030-4000-9E91-5942DDC590CF}" name="Column7997"/>
    <tableColumn id="7998" xr3:uid="{F55BC8F3-D748-4AC0-BBCB-B0E767FD6E11}" name="Column7998"/>
    <tableColumn id="7999" xr3:uid="{734B42C9-804A-4A0B-A960-ED15FBB601B7}" name="Column7999"/>
    <tableColumn id="8000" xr3:uid="{02444E2B-AF03-4F1F-A8A1-2E669EDA143D}" name="Column8000"/>
    <tableColumn id="8001" xr3:uid="{ECEDD21B-79D1-44D5-96DB-132CE1DB82E1}" name="Column8001"/>
    <tableColumn id="8002" xr3:uid="{FCCAA931-B026-4BE3-AF91-99D3F2B2F283}" name="Column8002"/>
    <tableColumn id="8003" xr3:uid="{E83520F4-3440-4386-A05B-10417B5789B4}" name="Column8003"/>
    <tableColumn id="8004" xr3:uid="{A1D9B993-2F9E-48F8-8468-5636D4911EB6}" name="Column8004"/>
    <tableColumn id="8005" xr3:uid="{0210FA7C-0FD7-4D5C-87FB-B7B96578D28E}" name="Column8005"/>
    <tableColumn id="8006" xr3:uid="{6D3299D8-907C-4212-B4F8-E4C926D863A5}" name="Column8006"/>
    <tableColumn id="8007" xr3:uid="{CC120DF0-32A8-4FD0-AD9B-CE2A8D1D2A3B}" name="Column8007"/>
    <tableColumn id="8008" xr3:uid="{A032964F-A195-4248-BFD6-5B837840ABB1}" name="Column8008"/>
    <tableColumn id="8009" xr3:uid="{419E1031-5B3E-4783-964C-B0CEC1C0AC95}" name="Column8009"/>
    <tableColumn id="8010" xr3:uid="{99165915-6D09-47CC-9615-E2C135C86F6A}" name="Column8010"/>
    <tableColumn id="8011" xr3:uid="{566F6AD9-292C-40EB-B705-3E17385FB095}" name="Column8011"/>
    <tableColumn id="8012" xr3:uid="{1BAD4D9B-05C0-4A3B-BFDB-30137E68621F}" name="Column8012"/>
    <tableColumn id="8013" xr3:uid="{9F9A4C45-BA77-4BAE-A32C-718D180301FF}" name="Column8013"/>
    <tableColumn id="8014" xr3:uid="{DFF2F9D0-6AC0-4D81-92DB-B542528EC6BD}" name="Column8014"/>
    <tableColumn id="8015" xr3:uid="{C9538E62-F34B-4403-BA7D-9ACCA0E603A9}" name="Column8015"/>
    <tableColumn id="8016" xr3:uid="{FE8A84B3-3DA4-4CF5-A66A-36275C4B6CFA}" name="Column8016"/>
    <tableColumn id="8017" xr3:uid="{87F16613-85B4-4F9F-A396-507DF996A1F0}" name="Column8017"/>
    <tableColumn id="8018" xr3:uid="{D8B50098-B605-4C4F-A921-2FD1273CE83B}" name="Column8018"/>
    <tableColumn id="8019" xr3:uid="{D61DC21B-7A64-4E60-A028-924DC0ED0226}" name="Column8019"/>
    <tableColumn id="8020" xr3:uid="{131812C5-E8E0-47AD-B544-3B86C81DE0AB}" name="Column8020"/>
    <tableColumn id="8021" xr3:uid="{76A35556-8816-45DA-BFCA-D8213C55325D}" name="Column8021"/>
    <tableColumn id="8022" xr3:uid="{A146A9AE-8EB4-4017-9047-937E811D8FAA}" name="Column8022"/>
    <tableColumn id="8023" xr3:uid="{49BFA242-6794-442D-906D-64E593644D0D}" name="Column8023"/>
    <tableColumn id="8024" xr3:uid="{A207D6FB-B17B-46D6-A1BF-D6936BD6F1E7}" name="Column8024"/>
    <tableColumn id="8025" xr3:uid="{AA114A64-0E87-4594-9432-5611AA160CB7}" name="Column8025"/>
    <tableColumn id="8026" xr3:uid="{6189BCB4-BA5D-4670-9C9F-535AC77C12C5}" name="Column8026"/>
    <tableColumn id="8027" xr3:uid="{6F7C7BF3-9432-49AB-AEAA-556D5B008D0F}" name="Column8027"/>
    <tableColumn id="8028" xr3:uid="{BF34EBDF-FCA6-402E-9CC8-689F29695E15}" name="Column8028"/>
    <tableColumn id="8029" xr3:uid="{5EFA6C41-17EA-4048-89F4-8D99296A0729}" name="Column8029"/>
    <tableColumn id="8030" xr3:uid="{219860D4-6CDE-400D-880D-7ACDD5EA4BFD}" name="Column8030"/>
    <tableColumn id="8031" xr3:uid="{C7B2EED4-DCFD-4681-BA38-919F099978AA}" name="Column8031"/>
    <tableColumn id="8032" xr3:uid="{FBEEA440-823A-4961-8074-EFC2486461E6}" name="Column8032"/>
    <tableColumn id="8033" xr3:uid="{EB2E7B09-AEF3-4356-819D-16F1706AAF4C}" name="Column8033"/>
    <tableColumn id="8034" xr3:uid="{2266365D-9FC7-48AE-A2AF-81FE72EFF1E9}" name="Column8034"/>
    <tableColumn id="8035" xr3:uid="{58B22F79-A497-4626-B741-7B92B7EEE24F}" name="Column8035"/>
    <tableColumn id="8036" xr3:uid="{3A7AF4CB-5EDC-4F0B-8326-81C6105F7D82}" name="Column8036"/>
    <tableColumn id="8037" xr3:uid="{6BEF51FC-B425-412A-B1BA-71A650A7209F}" name="Column8037"/>
    <tableColumn id="8038" xr3:uid="{3D9ECB58-EFD4-4AEA-9820-0131EFA02B25}" name="Column8038"/>
    <tableColumn id="8039" xr3:uid="{D8D1792E-0227-4A91-A817-FE954A191470}" name="Column8039"/>
    <tableColumn id="8040" xr3:uid="{BAB01FB1-2F22-416E-B62F-4C60227C1FE3}" name="Column8040"/>
    <tableColumn id="8041" xr3:uid="{7C69439D-B59B-4C68-BA60-F54C7B2BE48C}" name="Column8041"/>
    <tableColumn id="8042" xr3:uid="{61501292-074D-4893-BED3-27CB4B6705E9}" name="Column8042"/>
    <tableColumn id="8043" xr3:uid="{0B65D661-1BA3-4BC4-B3F8-BF1DDB937C9C}" name="Column8043"/>
    <tableColumn id="8044" xr3:uid="{DD474F7D-1001-494A-8F68-14A710F5ACB2}" name="Column8044"/>
    <tableColumn id="8045" xr3:uid="{8606D24C-8C2E-4D65-9FC5-872AE4B5B9E3}" name="Column8045"/>
    <tableColumn id="8046" xr3:uid="{4AAF62D0-3886-453B-99DC-13ED0F4AACDF}" name="Column8046"/>
    <tableColumn id="8047" xr3:uid="{90AF3E6C-4DF8-4C38-AEFC-6D60C3E9A803}" name="Column8047"/>
    <tableColumn id="8048" xr3:uid="{409408E7-989F-4B08-AE18-FDC4B60CC3FF}" name="Column8048"/>
    <tableColumn id="8049" xr3:uid="{AFC230DA-52DC-4D05-8983-23EA5EFCAED8}" name="Column8049"/>
    <tableColumn id="8050" xr3:uid="{31024264-8A38-47F6-94F5-E4949C18C1AD}" name="Column8050"/>
    <tableColumn id="8051" xr3:uid="{306048F1-E508-4FCB-A4FD-4D7647004996}" name="Column8051"/>
    <tableColumn id="8052" xr3:uid="{00A93D2A-3E0E-4D47-ABC7-D98EB793E25F}" name="Column8052"/>
    <tableColumn id="8053" xr3:uid="{6B3357F6-43B5-494D-89CC-80BCDE504BB4}" name="Column8053"/>
    <tableColumn id="8054" xr3:uid="{B13CBF8B-509C-4056-A8A0-F63858C05041}" name="Column8054"/>
    <tableColumn id="8055" xr3:uid="{E6532075-12B2-40D8-94C5-5AB92E0DD323}" name="Column8055"/>
    <tableColumn id="8056" xr3:uid="{87D99D0E-5AE5-4779-B239-CF5166C9AC25}" name="Column8056"/>
    <tableColumn id="8057" xr3:uid="{89AB327A-6FDF-4C4D-AC89-062C97C909D0}" name="Column8057"/>
    <tableColumn id="8058" xr3:uid="{9452BB30-7F58-4479-97A4-620B121E9D01}" name="Column8058"/>
    <tableColumn id="8059" xr3:uid="{70FCBC67-8476-4B91-882C-03B97B1152C5}" name="Column8059"/>
    <tableColumn id="8060" xr3:uid="{E6D74238-E5C4-4D8F-829B-ACF5BF4A6958}" name="Column8060"/>
    <tableColumn id="8061" xr3:uid="{127FAB49-335A-45A2-80A8-F67034299C8F}" name="Column8061"/>
    <tableColumn id="8062" xr3:uid="{661626A1-C02C-4390-B3C3-A5729DA55958}" name="Column8062"/>
    <tableColumn id="8063" xr3:uid="{7091AD76-1F3B-48F9-9464-AE2499DB105C}" name="Column8063"/>
    <tableColumn id="8064" xr3:uid="{E2DB953E-ED35-4C87-9798-D530E52B0F77}" name="Column8064"/>
    <tableColumn id="8065" xr3:uid="{4C733023-3517-4EC4-B5C7-45B30977E5AA}" name="Column8065"/>
    <tableColumn id="8066" xr3:uid="{DE4D5778-7B13-49CD-8FB4-851B0ED5A7A5}" name="Column8066"/>
    <tableColumn id="8067" xr3:uid="{B42B6FA0-77B6-4C9D-8FA5-BD6896EB632A}" name="Column8067"/>
    <tableColumn id="8068" xr3:uid="{26620754-433D-4FB0-89EC-1284C04DF576}" name="Column8068"/>
    <tableColumn id="8069" xr3:uid="{0D7A355D-5BAE-4000-8B6C-33988BA76B3F}" name="Column8069"/>
    <tableColumn id="8070" xr3:uid="{DA7F92B5-670D-4BE2-B9DE-D2FD232D5702}" name="Column8070"/>
    <tableColumn id="8071" xr3:uid="{128BD12A-623A-4998-A768-352B4F9D418D}" name="Column8071"/>
    <tableColumn id="8072" xr3:uid="{11EE67C6-2EDC-468D-927A-A6E1D86A4AA5}" name="Column8072"/>
    <tableColumn id="8073" xr3:uid="{B69037BF-8814-4A8A-8EAD-1369B1899E46}" name="Column8073"/>
    <tableColumn id="8074" xr3:uid="{B199DE05-281E-448F-8506-9DB3511AB669}" name="Column8074"/>
    <tableColumn id="8075" xr3:uid="{FE4C7F6C-E43C-4E8C-B0F5-67E242C24C08}" name="Column8075"/>
    <tableColumn id="8076" xr3:uid="{2503CB71-E858-4F77-BD7A-39A5ECBE2D0C}" name="Column8076"/>
    <tableColumn id="8077" xr3:uid="{F7290ABD-9B03-459E-B380-93F7956CE2DC}" name="Column8077"/>
    <tableColumn id="8078" xr3:uid="{19A48854-9E9E-4E0A-922A-86FB7870F631}" name="Column8078"/>
    <tableColumn id="8079" xr3:uid="{00539EE7-29C0-42AB-A03A-7AF34909DE39}" name="Column8079"/>
    <tableColumn id="8080" xr3:uid="{11AAF7BB-4702-4FE2-B76C-0B11A7125A56}" name="Column8080"/>
    <tableColumn id="8081" xr3:uid="{DE737F05-A02A-4DC1-9F93-ACA9E0A88A10}" name="Column8081"/>
    <tableColumn id="8082" xr3:uid="{E8259AA8-E56E-4373-97EF-D36D12B5AAA8}" name="Column8082"/>
    <tableColumn id="8083" xr3:uid="{A8569788-F987-4966-AEAB-98C47DE40660}" name="Column8083"/>
    <tableColumn id="8084" xr3:uid="{DF95FCF3-7B9A-433C-8507-08D0D9F45565}" name="Column8084"/>
    <tableColumn id="8085" xr3:uid="{FBEFC3CC-C27C-4FA5-9C74-D2DAB5719412}" name="Column8085"/>
    <tableColumn id="8086" xr3:uid="{FDECD771-513A-467A-AE54-536583A08AF6}" name="Column8086"/>
    <tableColumn id="8087" xr3:uid="{4D9633FE-BBAD-4F56-8B4C-88BD3261C81E}" name="Column8087"/>
    <tableColumn id="8088" xr3:uid="{3BE4FC0D-D4EC-4622-AC7D-AB265DB11F99}" name="Column8088"/>
    <tableColumn id="8089" xr3:uid="{4116B8AF-92E1-40CB-A6EF-D0882D12689F}" name="Column8089"/>
    <tableColumn id="8090" xr3:uid="{654AD7D6-A3D6-4B03-836A-B8EEFC4375BF}" name="Column8090"/>
    <tableColumn id="8091" xr3:uid="{CD2A8079-F88D-485B-81CA-A22E3A5A094E}" name="Column8091"/>
    <tableColumn id="8092" xr3:uid="{EF9624E7-E17A-4578-B51E-0DB64DA4AE8D}" name="Column8092"/>
    <tableColumn id="8093" xr3:uid="{499653C9-47BA-490F-AEEB-F6B4A25BE1E5}" name="Column8093"/>
    <tableColumn id="8094" xr3:uid="{A1B7AB35-091B-4DE4-863D-45C4B1487F74}" name="Column8094"/>
    <tableColumn id="8095" xr3:uid="{B9A070ED-0CB6-4738-BECA-A011B6232E36}" name="Column8095"/>
    <tableColumn id="8096" xr3:uid="{B7EFA494-71EC-47B9-9B65-0E4F10104D61}" name="Column8096"/>
    <tableColumn id="8097" xr3:uid="{CE40DCE9-33B5-4E67-ABDE-971FF6DEE26C}" name="Column8097"/>
    <tableColumn id="8098" xr3:uid="{23D6B18B-446C-4AEF-AFF7-B840E8B747AC}" name="Column8098"/>
    <tableColumn id="8099" xr3:uid="{23BB877E-1C72-4A9E-9396-1F316C5E613F}" name="Column8099"/>
    <tableColumn id="8100" xr3:uid="{022AE028-07BC-416A-AD79-F00AD10D2291}" name="Column8100"/>
    <tableColumn id="8101" xr3:uid="{4163AD0E-B0A8-4446-BDD4-8F19A5146684}" name="Column8101"/>
    <tableColumn id="8102" xr3:uid="{C0BE6FF7-C804-4615-94D0-E30813B254E9}" name="Column8102"/>
    <tableColumn id="8103" xr3:uid="{43EFB885-0309-4C84-8E23-6F0E364D7B51}" name="Column8103"/>
    <tableColumn id="8104" xr3:uid="{A442A00E-45A0-400A-BDF6-752E39E90374}" name="Column8104"/>
    <tableColumn id="8105" xr3:uid="{6D5D889C-FA50-43A6-A61A-EEA3280A5215}" name="Column8105"/>
    <tableColumn id="8106" xr3:uid="{E8D54FF3-9BEF-49E1-BBA7-602B38BA9826}" name="Column8106"/>
    <tableColumn id="8107" xr3:uid="{22260D30-B242-462D-8CF1-53545A3B8E64}" name="Column8107"/>
    <tableColumn id="8108" xr3:uid="{66150183-8674-4F74-9E93-30A174B1FA18}" name="Column8108"/>
    <tableColumn id="8109" xr3:uid="{67E44EF5-4D66-4BE9-93A0-594070FBF467}" name="Column8109"/>
    <tableColumn id="8110" xr3:uid="{EF2BF08C-7C8E-4B7A-9A06-6154EA3E2551}" name="Column8110"/>
    <tableColumn id="8111" xr3:uid="{6FBEB639-17ED-4DFD-AE61-23592DC88372}" name="Column8111"/>
    <tableColumn id="8112" xr3:uid="{C96191E2-CBB5-4493-8822-71E2F34A149E}" name="Column8112"/>
    <tableColumn id="8113" xr3:uid="{95346F03-BB59-466E-A7AD-77E053190694}" name="Column8113"/>
    <tableColumn id="8114" xr3:uid="{C4CE5365-4729-4E21-88F7-103B62D7779D}" name="Column8114"/>
    <tableColumn id="8115" xr3:uid="{40EFABB4-BE51-4A80-B3E3-6BEAAC2C3BD7}" name="Column8115"/>
    <tableColumn id="8116" xr3:uid="{0C07235A-E497-4FD5-B74F-343A1329449C}" name="Column8116"/>
    <tableColumn id="8117" xr3:uid="{01E8420D-071D-4C87-AC18-58E0B7163667}" name="Column8117"/>
    <tableColumn id="8118" xr3:uid="{4E20101B-99AA-4B66-87C1-18CFC2624645}" name="Column8118"/>
    <tableColumn id="8119" xr3:uid="{27462322-0B45-41D8-BAB9-6C9B95C0614A}" name="Column8119"/>
    <tableColumn id="8120" xr3:uid="{4CFAA3F1-C4E7-486B-9FC9-FA18DBB0AD3C}" name="Column8120"/>
    <tableColumn id="8121" xr3:uid="{5B64B2E2-30C0-4ED2-9AB1-001E8CA6D82F}" name="Column8121"/>
    <tableColumn id="8122" xr3:uid="{32E07FD8-5E01-4065-9AD0-AE63A5DA3B0F}" name="Column8122"/>
    <tableColumn id="8123" xr3:uid="{17BCCA86-6BDB-41C0-9736-B20B570485BF}" name="Column8123"/>
    <tableColumn id="8124" xr3:uid="{4B4E8F70-7825-430B-8349-0C1B42D3B716}" name="Column8124"/>
    <tableColumn id="8125" xr3:uid="{07C1F177-FD51-47A5-A11B-EB508A382B78}" name="Column8125"/>
    <tableColumn id="8126" xr3:uid="{6B1BDEA0-9C0B-45CB-BEC6-A9C79A8317D9}" name="Column8126"/>
    <tableColumn id="8127" xr3:uid="{4AD1104A-05B6-4D83-91EC-84E57187033C}" name="Column8127"/>
    <tableColumn id="8128" xr3:uid="{90385BE5-70A5-4AC1-912C-D16D60065423}" name="Column8128"/>
    <tableColumn id="8129" xr3:uid="{AD0C497F-FAE2-4176-B081-171DDC3C30FC}" name="Column8129"/>
    <tableColumn id="8130" xr3:uid="{0DB69026-4F99-4DE4-AEA7-142888199072}" name="Column8130"/>
    <tableColumn id="8131" xr3:uid="{27805EA9-DF85-4EA1-88E5-62F4927D58DF}" name="Column8131"/>
    <tableColumn id="8132" xr3:uid="{1EDB4044-3E41-43FE-B314-1F03C55DB297}" name="Column8132"/>
    <tableColumn id="8133" xr3:uid="{087DA6CD-A409-424D-B078-CBB51A645F9A}" name="Column8133"/>
    <tableColumn id="8134" xr3:uid="{1FF13070-D219-406E-AAC9-E12576A2F073}" name="Column8134"/>
    <tableColumn id="8135" xr3:uid="{5123C7F2-6D3F-4CE2-AD91-82044A27D7F5}" name="Column8135"/>
    <tableColumn id="8136" xr3:uid="{7EBBB1D7-D109-4B1C-BAE0-0A2853F0F386}" name="Column8136"/>
    <tableColumn id="8137" xr3:uid="{DB65F8F6-9C1E-4A07-9BF9-3985AF2B471C}" name="Column8137"/>
    <tableColumn id="8138" xr3:uid="{78FC568B-C750-478D-8254-B9B7CD3DE727}" name="Column8138"/>
    <tableColumn id="8139" xr3:uid="{C53E5F04-1CB1-4E73-A21D-A401A0D4B3AE}" name="Column8139"/>
    <tableColumn id="8140" xr3:uid="{77DF42AD-685D-495D-99C1-05FB6A1D1700}" name="Column8140"/>
    <tableColumn id="8141" xr3:uid="{34DD1843-4636-48D6-8BA5-6E31E728868C}" name="Column8141"/>
    <tableColumn id="8142" xr3:uid="{2000F1F7-0F2D-4A5B-9711-805BF137EECE}" name="Column8142"/>
    <tableColumn id="8143" xr3:uid="{0798E154-3CC4-4015-B896-007D2B373D1F}" name="Column8143"/>
    <tableColumn id="8144" xr3:uid="{39250306-5B19-4F34-9EE0-6A49A24F0C9F}" name="Column8144"/>
    <tableColumn id="8145" xr3:uid="{555A920A-084F-4AA0-8A2D-6AEEE32C3E61}" name="Column8145"/>
    <tableColumn id="8146" xr3:uid="{9AFC952D-A777-4F7D-BA84-897BFCE02EC9}" name="Column8146"/>
    <tableColumn id="8147" xr3:uid="{A8811D53-FF70-4E4E-8A0B-6DE72C47AEF0}" name="Column8147"/>
    <tableColumn id="8148" xr3:uid="{FF7C7CA2-85F3-4308-A696-10537BBD7C11}" name="Column8148"/>
    <tableColumn id="8149" xr3:uid="{17D10B6E-FA74-4621-A65D-E3135957F28D}" name="Column8149"/>
    <tableColumn id="8150" xr3:uid="{104890D7-0384-4848-B041-9A11369462FA}" name="Column8150"/>
    <tableColumn id="8151" xr3:uid="{288E4443-AE9E-4D26-B5BD-FB5CFB9D90D4}" name="Column8151"/>
    <tableColumn id="8152" xr3:uid="{6017583A-4892-4EB2-82F5-A15B8D20663E}" name="Column8152"/>
    <tableColumn id="8153" xr3:uid="{0A85E1E0-D978-4795-A048-8A22947710B4}" name="Column8153"/>
    <tableColumn id="8154" xr3:uid="{396F998A-EFF6-4087-9655-3660AAAFE17F}" name="Column8154"/>
    <tableColumn id="8155" xr3:uid="{EA107983-0D88-4E0E-9E98-90C451B64187}" name="Column8155"/>
    <tableColumn id="8156" xr3:uid="{96D5572F-E5A7-4EC2-BD3D-7B06059A6435}" name="Column8156"/>
    <tableColumn id="8157" xr3:uid="{DAF7017A-3D07-48D6-AEE6-2A48BD356A63}" name="Column8157"/>
    <tableColumn id="8158" xr3:uid="{7E62A607-ED53-4EC0-8ED2-ACF3EBA6EA6E}" name="Column8158"/>
    <tableColumn id="8159" xr3:uid="{06365242-2C71-43B5-AB87-AE53BB75E664}" name="Column8159"/>
    <tableColumn id="8160" xr3:uid="{7A028730-BD67-4C75-90BA-80CAABFE0C3F}" name="Column8160"/>
    <tableColumn id="8161" xr3:uid="{AD6DF83E-B025-4095-ABC5-DB62A5C46321}" name="Column8161"/>
    <tableColumn id="8162" xr3:uid="{79B232EE-A33D-4878-9BC4-45E01F25F9EE}" name="Column8162"/>
    <tableColumn id="8163" xr3:uid="{69EDDFBD-7673-468E-9AD2-7DC20EF6F848}" name="Column8163"/>
    <tableColumn id="8164" xr3:uid="{CB094DE0-D231-4968-A0BC-F740F9930C8D}" name="Column8164"/>
    <tableColumn id="8165" xr3:uid="{E171A800-D760-4182-AA5E-8D8E9FD78EAD}" name="Column8165"/>
    <tableColumn id="8166" xr3:uid="{3F6985DF-5473-43A4-B7D4-61F8736556AE}" name="Column8166"/>
    <tableColumn id="8167" xr3:uid="{E90ED1C6-010A-4EB4-91B2-657926F30463}" name="Column8167"/>
    <tableColumn id="8168" xr3:uid="{0B2CDA9F-13A5-4280-9C4A-C890D5C8BCC7}" name="Column8168"/>
    <tableColumn id="8169" xr3:uid="{5D376086-09C1-48EF-9008-7C6D056663D0}" name="Column8169"/>
    <tableColumn id="8170" xr3:uid="{82DD3360-83E5-4B59-9A17-058B6DCEFFB0}" name="Column8170"/>
    <tableColumn id="8171" xr3:uid="{23676253-03F3-45B5-9A37-56C0900DF616}" name="Column8171"/>
    <tableColumn id="8172" xr3:uid="{DDB58073-F966-49EF-9C05-2F79AEA51EF5}" name="Column8172"/>
    <tableColumn id="8173" xr3:uid="{FB7D54A6-0EFC-4EEB-9338-4E99B80E492A}" name="Column8173"/>
    <tableColumn id="8174" xr3:uid="{419C5F23-EB75-4076-BB1F-EE6CCBD0788A}" name="Column8174"/>
    <tableColumn id="8175" xr3:uid="{CB173EBB-236B-42C7-A18A-7C814A5D78C7}" name="Column8175"/>
    <tableColumn id="8176" xr3:uid="{FBE394CA-3E4A-49B1-8627-BA5BBB5A9385}" name="Column8176"/>
    <tableColumn id="8177" xr3:uid="{86CE5078-C628-4FDA-9C6C-2764E504B6E7}" name="Column8177"/>
    <tableColumn id="8178" xr3:uid="{A8ADC959-6DB6-487F-AD57-44AF3BEDEEEB}" name="Column8178"/>
    <tableColumn id="8179" xr3:uid="{160BABC4-1740-433E-8238-869BB809C14C}" name="Column8179"/>
    <tableColumn id="8180" xr3:uid="{1A7D9641-CF03-4420-B82E-2F6867DE360D}" name="Column8180"/>
    <tableColumn id="8181" xr3:uid="{B3DC79C8-7FCE-455B-9E1C-2CFD373D5C00}" name="Column8181"/>
    <tableColumn id="8182" xr3:uid="{A24D5DBD-C4FB-49FC-BC1B-830C95CA0B72}" name="Column8182"/>
    <tableColumn id="8183" xr3:uid="{C5E5DDA5-2880-4AFC-8FF2-26CF3CF5361D}" name="Column8183"/>
    <tableColumn id="8184" xr3:uid="{32924C71-7757-4112-B2AB-4032D8B69619}" name="Column8184"/>
    <tableColumn id="8185" xr3:uid="{BE107103-94B6-4AFA-AD2F-BB4F9C23995E}" name="Column8185"/>
    <tableColumn id="8186" xr3:uid="{6FB733C4-E7FB-4455-909B-8B7748C71205}" name="Column8186"/>
    <tableColumn id="8187" xr3:uid="{EB493E41-3BAF-4E1C-94A6-676E4EEEAF8D}" name="Column8187"/>
    <tableColumn id="8188" xr3:uid="{92807AAD-6CDE-4142-B61B-40CAD6C7859E}" name="Column8188"/>
    <tableColumn id="8189" xr3:uid="{56D59C05-FDF1-4188-AF5B-8B97B3BD8228}" name="Column8189"/>
    <tableColumn id="8190" xr3:uid="{60C27B83-0644-46D4-98F4-CD4503DBC41B}" name="Column8190"/>
    <tableColumn id="8191" xr3:uid="{4A802014-8408-4327-B697-42029F1E3BBC}" name="Column8191"/>
    <tableColumn id="8192" xr3:uid="{C6FB4294-C60F-4302-BE8A-77A90855D237}" name="Column8192"/>
    <tableColumn id="8193" xr3:uid="{25911505-7F81-4B3E-9A43-328FAFC16B96}" name="Column8193"/>
    <tableColumn id="8194" xr3:uid="{00115272-8A35-4B2B-8EF9-3EADFFC15A66}" name="Column8194"/>
    <tableColumn id="8195" xr3:uid="{4BDE9074-C8BA-4E5F-94EF-07755B8EC183}" name="Column8195"/>
    <tableColumn id="8196" xr3:uid="{7B66E04F-6CBF-4FF1-8213-F37FB27A23B4}" name="Column8196"/>
    <tableColumn id="8197" xr3:uid="{9235812B-504D-4C54-9431-2A71D7BB4616}" name="Column8197"/>
    <tableColumn id="8198" xr3:uid="{448BFA6A-50C5-47AB-8669-E12997168863}" name="Column8198"/>
    <tableColumn id="8199" xr3:uid="{D37027B6-6A9B-4A35-9879-FB28D76A7F8E}" name="Column8199"/>
    <tableColumn id="8200" xr3:uid="{51489A4D-2E02-4253-97AD-A762EE17B88F}" name="Column8200"/>
    <tableColumn id="8201" xr3:uid="{78D0AD31-C295-45A1-B319-2738011BA2E4}" name="Column8201"/>
    <tableColumn id="8202" xr3:uid="{539F2C9C-CBC6-4FA4-AADB-E678F50CE7B2}" name="Column8202"/>
    <tableColumn id="8203" xr3:uid="{7586DE08-CC25-43EF-AC34-D97BD76B209B}" name="Column8203"/>
    <tableColumn id="8204" xr3:uid="{F11E826B-865B-482C-B1FC-239B51536D66}" name="Column8204"/>
    <tableColumn id="8205" xr3:uid="{C26E3EBD-DEE1-4F64-B3C8-A72CB89697DF}" name="Column8205"/>
    <tableColumn id="8206" xr3:uid="{89EF1153-78B8-44C4-A327-BE511427AC88}" name="Column8206"/>
    <tableColumn id="8207" xr3:uid="{AB8E3A11-3EEE-4F52-A4D7-1EC295A43541}" name="Column8207"/>
    <tableColumn id="8208" xr3:uid="{D75C9650-5AE4-4D0E-AEF1-D9CCA16D288C}" name="Column8208"/>
    <tableColumn id="8209" xr3:uid="{7686CE0C-C6F0-4E05-8A6E-49E13214988E}" name="Column8209"/>
    <tableColumn id="8210" xr3:uid="{3B771E98-A5AF-44B3-A53D-E009E536C0EB}" name="Column8210"/>
    <tableColumn id="8211" xr3:uid="{146700FC-E280-4DFE-BD59-B3C4C77E59BC}" name="Column8211"/>
    <tableColumn id="8212" xr3:uid="{5293FF91-FE4C-474D-815B-6B811FEFED76}" name="Column8212"/>
    <tableColumn id="8213" xr3:uid="{7FE4D533-152A-4D24-9BDA-8497FE465887}" name="Column8213"/>
    <tableColumn id="8214" xr3:uid="{AFA8828F-AF82-4487-9AA3-B2FA02027308}" name="Column8214"/>
    <tableColumn id="8215" xr3:uid="{E665B561-415B-46B2-AAD6-54CED8028FA4}" name="Column8215"/>
    <tableColumn id="8216" xr3:uid="{57F82266-9937-4AE6-ABEB-DE8AF8CD6E5E}" name="Column8216"/>
    <tableColumn id="8217" xr3:uid="{0E3650D4-E912-40F1-8C57-0BF9DD581590}" name="Column8217"/>
    <tableColumn id="8218" xr3:uid="{747A9226-72EA-491A-85A4-FD6E2F6E7E8B}" name="Column8218"/>
    <tableColumn id="8219" xr3:uid="{E2E1880B-6241-4721-8184-0C886893189F}" name="Column8219"/>
    <tableColumn id="8220" xr3:uid="{8DDB14E8-FEEC-4205-90C7-2A6D029DCC9B}" name="Column8220"/>
    <tableColumn id="8221" xr3:uid="{34EBB236-F211-46D5-91FC-252D2C158C9A}" name="Column8221"/>
    <tableColumn id="8222" xr3:uid="{D6EB7669-1593-4780-A7A1-C0EA68838FD3}" name="Column8222"/>
    <tableColumn id="8223" xr3:uid="{CA90BEC5-5276-447B-A96D-DAE0EB11BD71}" name="Column8223"/>
    <tableColumn id="8224" xr3:uid="{9E7A7389-5C8D-4E3F-905D-3F4006E3822A}" name="Column8224"/>
    <tableColumn id="8225" xr3:uid="{5B8CA274-9F09-4E1A-8531-BB8954971BE4}" name="Column8225"/>
    <tableColumn id="8226" xr3:uid="{CF2E506C-396D-4E37-996F-F0E00B2EA6B2}" name="Column8226"/>
    <tableColumn id="8227" xr3:uid="{815ACFBD-D9AB-48CF-B71E-13DA7A4D93DC}" name="Column8227"/>
    <tableColumn id="8228" xr3:uid="{EA71C060-FEE0-48BB-9720-E45A6A5F85C4}" name="Column8228"/>
    <tableColumn id="8229" xr3:uid="{6DCCEA7C-5BC9-4FFE-9799-EE77D587B98B}" name="Column8229"/>
    <tableColumn id="8230" xr3:uid="{25D43D88-E689-4296-8AC0-E3D55EFE94FD}" name="Column8230"/>
    <tableColumn id="8231" xr3:uid="{4654AEBF-363A-48D6-BBAB-F60D4608D9B6}" name="Column8231"/>
    <tableColumn id="8232" xr3:uid="{146E25D1-08A9-45EA-8C74-C9069645ACB6}" name="Column8232"/>
    <tableColumn id="8233" xr3:uid="{47059F2C-9F42-49E4-9E77-6A0C80E9F7DD}" name="Column8233"/>
    <tableColumn id="8234" xr3:uid="{25856E0B-0438-4EFE-BF04-8677303B67C3}" name="Column8234"/>
    <tableColumn id="8235" xr3:uid="{AEC7D588-A54D-45C1-8A74-FC98D87970A9}" name="Column8235"/>
    <tableColumn id="8236" xr3:uid="{BB4669E5-7197-4248-830A-387BCF915314}" name="Column8236"/>
    <tableColumn id="8237" xr3:uid="{48293E28-DFD3-4E1F-91DD-14D2928B56E0}" name="Column8237"/>
    <tableColumn id="8238" xr3:uid="{BF7340FD-F8CF-4B23-9844-259254FBD318}" name="Column8238"/>
    <tableColumn id="8239" xr3:uid="{EA61E523-25EC-4121-84DD-244552BE280D}" name="Column8239"/>
    <tableColumn id="8240" xr3:uid="{6D3441FE-8518-487A-A51E-097A511F7325}" name="Column8240"/>
    <tableColumn id="8241" xr3:uid="{CA961654-5A38-46B0-AACE-854B273D1F3E}" name="Column8241"/>
    <tableColumn id="8242" xr3:uid="{B772BF63-118D-4C3A-83EF-DC919EDF002E}" name="Column8242"/>
    <tableColumn id="8243" xr3:uid="{00D5BA83-B63B-4285-92B0-E08A8F53696A}" name="Column8243"/>
    <tableColumn id="8244" xr3:uid="{B542A8FC-F535-410F-99C6-A5840C9ACC95}" name="Column8244"/>
    <tableColumn id="8245" xr3:uid="{5FB1A6F9-471E-4102-AC6B-C293E1203E2C}" name="Column8245"/>
    <tableColumn id="8246" xr3:uid="{C719786C-65BF-41EF-979A-611A41D0DD2B}" name="Column8246"/>
    <tableColumn id="8247" xr3:uid="{EA49B34C-AD82-45B3-A84B-37ECB447023A}" name="Column8247"/>
    <tableColumn id="8248" xr3:uid="{D640F608-96CB-4851-8981-317AAD01DDD1}" name="Column8248"/>
    <tableColumn id="8249" xr3:uid="{9333C4F7-7103-4280-8E36-A618A56F3636}" name="Column8249"/>
    <tableColumn id="8250" xr3:uid="{653FD930-5394-4A8A-8D14-1F4632AB12BE}" name="Column8250"/>
    <tableColumn id="8251" xr3:uid="{64531F24-445E-4062-85A2-CDF3D1B82BB4}" name="Column8251"/>
    <tableColumn id="8252" xr3:uid="{1B2D0D36-4AB7-44C3-B11A-A96C35DEDC76}" name="Column8252"/>
    <tableColumn id="8253" xr3:uid="{9A7E2511-F231-44F6-ADF2-DBC1334361A9}" name="Column8253"/>
    <tableColumn id="8254" xr3:uid="{3403BEB4-FFF9-43F0-972B-7B542D887196}" name="Column8254"/>
    <tableColumn id="8255" xr3:uid="{98115C1C-A80C-4946-AFEC-9F0564CC4B1F}" name="Column8255"/>
    <tableColumn id="8256" xr3:uid="{CA064658-63EA-4A42-91EB-EA7B54050203}" name="Column8256"/>
    <tableColumn id="8257" xr3:uid="{3D570C68-E945-48C9-A91E-CD74C316A38D}" name="Column8257"/>
    <tableColumn id="8258" xr3:uid="{143A5804-27F0-4C19-9638-6F9EEF7224CC}" name="Column8258"/>
    <tableColumn id="8259" xr3:uid="{3FC44C39-7B14-4C4C-A092-4844905EB520}" name="Column8259"/>
    <tableColumn id="8260" xr3:uid="{792789C6-0DBF-4386-8A9D-E8C574EB4F58}" name="Column8260"/>
    <tableColumn id="8261" xr3:uid="{27E66FD9-ABDC-4D2F-B13E-A088458C6E9A}" name="Column8261"/>
    <tableColumn id="8262" xr3:uid="{7D38778A-AF16-43BC-9B1C-E8A8596AD9E5}" name="Column8262"/>
    <tableColumn id="8263" xr3:uid="{98E984DC-D3CB-4229-A466-55936E7BBAC2}" name="Column8263"/>
    <tableColumn id="8264" xr3:uid="{16BFE0C9-8EE3-4193-9344-A1F4667061D3}" name="Column8264"/>
    <tableColumn id="8265" xr3:uid="{FCEEA08C-431E-4CE6-B19D-E78051C6731A}" name="Column8265"/>
    <tableColumn id="8266" xr3:uid="{BC3766E9-4678-489A-BE72-CF1C5C3A6A2D}" name="Column8266"/>
    <tableColumn id="8267" xr3:uid="{DD53EACC-47EC-4B7A-949A-B750403AF70B}" name="Column8267"/>
    <tableColumn id="8268" xr3:uid="{38346BD2-8B82-4634-BFD8-023BF7416D98}" name="Column8268"/>
    <tableColumn id="8269" xr3:uid="{1C89123A-8100-4786-8192-6905461B484B}" name="Column8269"/>
    <tableColumn id="8270" xr3:uid="{FD7D3E81-6FCE-4E6A-B6FF-9A201B5E2FDF}" name="Column8270"/>
    <tableColumn id="8271" xr3:uid="{D1CDB27C-04AD-44FE-8AA8-49ED1C45B8E8}" name="Column8271"/>
    <tableColumn id="8272" xr3:uid="{1B0AEB62-E95D-414A-B88A-116C7F5E25E1}" name="Column8272"/>
    <tableColumn id="8273" xr3:uid="{47BD59BB-FC29-4B23-8C88-4F5FAFB9C272}" name="Column8273"/>
    <tableColumn id="8274" xr3:uid="{B0DCF348-9B72-45C5-91EB-1C2E14D9D778}" name="Column8274"/>
    <tableColumn id="8275" xr3:uid="{472E0696-C0FB-4CA6-8383-8BCFB76FA118}" name="Column8275"/>
    <tableColumn id="8276" xr3:uid="{FE437809-B7BF-47E8-BEC2-3C6C5DABBDF1}" name="Column8276"/>
    <tableColumn id="8277" xr3:uid="{D5962385-8BB0-48B2-8617-B027299D2139}" name="Column8277"/>
    <tableColumn id="8278" xr3:uid="{3D297554-8FC5-47EF-A4E4-96240019A73D}" name="Column8278"/>
    <tableColumn id="8279" xr3:uid="{51D8F222-85FB-45A9-BAD2-C16298CAB233}" name="Column8279"/>
    <tableColumn id="8280" xr3:uid="{DD54AE20-ED85-4075-965B-6688BD3A5ED0}" name="Column8280"/>
    <tableColumn id="8281" xr3:uid="{94E0BDEE-AD18-49D2-AF21-FA35ACA6963D}" name="Column8281"/>
    <tableColumn id="8282" xr3:uid="{DA9682CA-55E0-49BB-B7CE-FD450806F60B}" name="Column8282"/>
    <tableColumn id="8283" xr3:uid="{EAF696CB-B326-4061-B26E-A066B5780E23}" name="Column8283"/>
    <tableColumn id="8284" xr3:uid="{AA436751-BBBF-4D1B-BC57-7BBC21C1DEC0}" name="Column8284"/>
    <tableColumn id="8285" xr3:uid="{B221A7B2-1697-4833-809A-21BDFD6630F2}" name="Column8285"/>
    <tableColumn id="8286" xr3:uid="{EF7CB444-23D1-4EEA-B03A-1FA17D1107DF}" name="Column8286"/>
    <tableColumn id="8287" xr3:uid="{4D780C9C-DEC6-45F3-9A5B-205FB9458D4C}" name="Column8287"/>
    <tableColumn id="8288" xr3:uid="{99491143-7FC9-4B7D-B191-70E12D10E23B}" name="Column8288"/>
    <tableColumn id="8289" xr3:uid="{8BFE6BFC-0629-4CCB-BCF2-D098C07ACCD5}" name="Column8289"/>
    <tableColumn id="8290" xr3:uid="{B771515B-D135-4C4A-8F1C-CD56E58D4C04}" name="Column8290"/>
    <tableColumn id="8291" xr3:uid="{F6CE1A4E-D544-47E5-AD89-A1499D7BAB14}" name="Column8291"/>
    <tableColumn id="8292" xr3:uid="{44A2C64C-9138-44F4-B4DC-C1CE1E27E6BF}" name="Column8292"/>
    <tableColumn id="8293" xr3:uid="{394A80C3-1D70-465F-87AC-B4A08B1E7A83}" name="Column8293"/>
    <tableColumn id="8294" xr3:uid="{E0F4EA04-57D5-4F8B-AE6D-49AF3A5E9E9B}" name="Column8294"/>
    <tableColumn id="8295" xr3:uid="{8BC2FB13-6040-469D-81ED-E3465E415564}" name="Column8295"/>
    <tableColumn id="8296" xr3:uid="{2A45053A-820C-4918-9D75-0BA69A244A80}" name="Column8296"/>
    <tableColumn id="8297" xr3:uid="{1460C53C-035C-44CD-B386-87F9A4A54F36}" name="Column8297"/>
    <tableColumn id="8298" xr3:uid="{E4F6B3D0-6FEF-429B-8FB9-C00F72639182}" name="Column8298"/>
    <tableColumn id="8299" xr3:uid="{102DD802-1182-45FC-AB8A-08E092EA9627}" name="Column8299"/>
    <tableColumn id="8300" xr3:uid="{5A3DC1F1-451A-43C4-8855-81B0CAA73ED4}" name="Column8300"/>
    <tableColumn id="8301" xr3:uid="{ED16E0A9-6F03-4C98-BBF4-4F67DC3AE56B}" name="Column8301"/>
    <tableColumn id="8302" xr3:uid="{03E17EE5-27F0-4757-B4CB-D9311A2206A5}" name="Column8302"/>
    <tableColumn id="8303" xr3:uid="{08F45B9E-B245-4B54-9575-5558B22B4838}" name="Column8303"/>
    <tableColumn id="8304" xr3:uid="{A42114C8-AC63-4374-9488-0376D52FB2E5}" name="Column8304"/>
    <tableColumn id="8305" xr3:uid="{C126623A-C092-4393-8959-1A4A12845E92}" name="Column8305"/>
    <tableColumn id="8306" xr3:uid="{7D1BA144-6949-4ADC-8D30-EC41D529006A}" name="Column8306"/>
    <tableColumn id="8307" xr3:uid="{86A195BE-3CEA-4119-9758-9C53B2E69649}" name="Column8307"/>
    <tableColumn id="8308" xr3:uid="{FD4CD3E9-62A2-406A-BB8E-B2E8787BB3F9}" name="Column8308"/>
    <tableColumn id="8309" xr3:uid="{41A08CBD-F8CD-4D0E-97C7-E05CCEE62D02}" name="Column8309"/>
    <tableColumn id="8310" xr3:uid="{6C8FB566-73DF-43AC-9F1B-23C0F62F4DF2}" name="Column8310"/>
    <tableColumn id="8311" xr3:uid="{C29C73F4-5F89-4728-9B28-176547884DCB}" name="Column8311"/>
    <tableColumn id="8312" xr3:uid="{93CF6740-8FFB-4102-B4E3-3ECEB2507384}" name="Column8312"/>
    <tableColumn id="8313" xr3:uid="{7F58C199-E5A6-4FB1-BD32-F00631802444}" name="Column8313"/>
    <tableColumn id="8314" xr3:uid="{B494495C-7FA5-4020-9B63-23F41125DFD3}" name="Column8314"/>
    <tableColumn id="8315" xr3:uid="{CBE14516-AD27-4EA9-BFEA-0B72B4E4CEA9}" name="Column8315"/>
    <tableColumn id="8316" xr3:uid="{04794A60-ADAB-4BD6-980C-FDD23BBD9EAC}" name="Column8316"/>
    <tableColumn id="8317" xr3:uid="{644E28B9-73D7-4572-A0B0-4A42CA1D864F}" name="Column8317"/>
    <tableColumn id="8318" xr3:uid="{061AECE3-6CD6-494D-868E-EEFA4D669ACB}" name="Column8318"/>
    <tableColumn id="8319" xr3:uid="{1C20A34C-388D-416D-865B-3A7AA25B6C2C}" name="Column8319"/>
    <tableColumn id="8320" xr3:uid="{EF568E49-60D9-4163-999C-A65AA51AD14A}" name="Column8320"/>
    <tableColumn id="8321" xr3:uid="{086B47E7-4663-4329-8BEC-75D771B8EF8E}" name="Column8321"/>
    <tableColumn id="8322" xr3:uid="{1DE0C8DF-B891-4E8D-926F-F9586FEB5375}" name="Column8322"/>
    <tableColumn id="8323" xr3:uid="{F3C9B506-FD7A-4B39-963B-C1CCC845DBA0}" name="Column8323"/>
    <tableColumn id="8324" xr3:uid="{F5A43F99-8423-43FC-A6AB-5EA034C70B47}" name="Column8324"/>
    <tableColumn id="8325" xr3:uid="{39A83CE6-AFB4-4745-934A-9896FB8433CA}" name="Column8325"/>
    <tableColumn id="8326" xr3:uid="{7E86C55A-8FD8-4F21-9F65-4866E016496F}" name="Column8326"/>
    <tableColumn id="8327" xr3:uid="{98E63227-518D-405F-99E8-A664092FCDD9}" name="Column8327"/>
    <tableColumn id="8328" xr3:uid="{67C10EF5-EE38-4372-8C6E-AF851185F7EF}" name="Column8328"/>
    <tableColumn id="8329" xr3:uid="{86F98614-991E-44B9-94C9-F72F9CC753D1}" name="Column8329"/>
    <tableColumn id="8330" xr3:uid="{AB915408-4915-4C63-9FBE-C2342D0597FB}" name="Column8330"/>
    <tableColumn id="8331" xr3:uid="{A8D2B82F-D008-4091-BF7D-8DC132573C1B}" name="Column8331"/>
    <tableColumn id="8332" xr3:uid="{231F395C-D8F7-4A70-AFAE-CBAB6AF0B34B}" name="Column8332"/>
    <tableColumn id="8333" xr3:uid="{5D1FFEC3-ED20-49C0-B2DE-FED7A0340900}" name="Column8333"/>
    <tableColumn id="8334" xr3:uid="{72CE2057-0CC7-489C-A487-BF68B3FF59C7}" name="Column8334"/>
    <tableColumn id="8335" xr3:uid="{ECD5F6FB-496B-4DB9-BBD3-6BCD8B8FDC5D}" name="Column8335"/>
    <tableColumn id="8336" xr3:uid="{AEA3F16E-88FE-4495-97FC-3B2EAAF816E0}" name="Column8336"/>
    <tableColumn id="8337" xr3:uid="{69D4AB68-30C1-424F-B64C-7C2555F8EEE3}" name="Column8337"/>
    <tableColumn id="8338" xr3:uid="{6BD69CAB-9F4D-4D6B-BE81-4A36002ABF54}" name="Column8338"/>
    <tableColumn id="8339" xr3:uid="{DA52F0DA-DB74-4AC9-80E0-250BD710CDDF}" name="Column8339"/>
    <tableColumn id="8340" xr3:uid="{04B7C299-B113-4775-829F-05BE6F8255FA}" name="Column8340"/>
    <tableColumn id="8341" xr3:uid="{FAACA6EE-8C82-40F2-8DBE-40C9CA713DD7}" name="Column8341"/>
    <tableColumn id="8342" xr3:uid="{F994D146-9FEC-4015-9F11-05432DC2EA82}" name="Column8342"/>
    <tableColumn id="8343" xr3:uid="{7AD129F0-BD05-49C0-B149-FA6B54EBCB71}" name="Column8343"/>
    <tableColumn id="8344" xr3:uid="{CC2DD24B-63F6-4231-B885-DB87D433D505}" name="Column8344"/>
    <tableColumn id="8345" xr3:uid="{E4C263C6-C14D-46A9-9E1B-266143C7BE4C}" name="Column8345"/>
    <tableColumn id="8346" xr3:uid="{36A39955-674C-47B0-95F4-E0FAEAE85C78}" name="Column8346"/>
    <tableColumn id="8347" xr3:uid="{45221649-3347-491F-96C1-6502960E91DC}" name="Column8347"/>
    <tableColumn id="8348" xr3:uid="{D4C0814A-A1CA-4275-B58C-A91C9158BB64}" name="Column8348"/>
    <tableColumn id="8349" xr3:uid="{8C3E0C85-0E12-4E95-A68B-9AD42D1BCAB2}" name="Column8349"/>
    <tableColumn id="8350" xr3:uid="{163FA619-873B-4592-818A-5380C13535EC}" name="Column8350"/>
    <tableColumn id="8351" xr3:uid="{E26A54AF-CBB4-48D2-88E7-1912C91FDC64}" name="Column8351"/>
    <tableColumn id="8352" xr3:uid="{59190878-448F-45C2-B01B-66E033FBB802}" name="Column8352"/>
    <tableColumn id="8353" xr3:uid="{26B433E9-8F9F-40B5-ABA6-2B4D5157EEEA}" name="Column8353"/>
    <tableColumn id="8354" xr3:uid="{6CD8E1BC-87BE-4D29-8FBF-93B9C6402812}" name="Column8354"/>
    <tableColumn id="8355" xr3:uid="{4C106664-329F-4A6B-B3B1-63F09B963F89}" name="Column8355"/>
    <tableColumn id="8356" xr3:uid="{8E516CDF-6200-4BFC-9BE3-F6226A38E19F}" name="Column8356"/>
    <tableColumn id="8357" xr3:uid="{DF91EF54-9BC7-442A-8DAF-4D91061E2485}" name="Column8357"/>
    <tableColumn id="8358" xr3:uid="{48F40F31-9EEB-43FC-A8F3-16967B716940}" name="Column8358"/>
    <tableColumn id="8359" xr3:uid="{7561B7E1-E5B0-46F9-8213-3B1567E3C078}" name="Column8359"/>
    <tableColumn id="8360" xr3:uid="{8D9D4970-E834-4BE1-928E-DB01D808366E}" name="Column8360"/>
    <tableColumn id="8361" xr3:uid="{6F80BAF0-E9BD-4387-8F87-95417EF2C9A2}" name="Column8361"/>
    <tableColumn id="8362" xr3:uid="{12DF701D-FE04-40BC-9B1C-D888A0388231}" name="Column8362"/>
    <tableColumn id="8363" xr3:uid="{FD27A491-DA60-4151-8072-9FA16C9D6E04}" name="Column8363"/>
    <tableColumn id="8364" xr3:uid="{33993BB3-E546-404D-945F-65D8C749A2E6}" name="Column8364"/>
    <tableColumn id="8365" xr3:uid="{BBEB0C5C-9EE8-4E7C-BDAA-5A96E493684F}" name="Column8365"/>
    <tableColumn id="8366" xr3:uid="{3727BCCC-73DC-422E-A691-6873AE88CEC2}" name="Column8366"/>
    <tableColumn id="8367" xr3:uid="{A42D2263-61DA-4D44-B55A-17F9239FCBEA}" name="Column8367"/>
    <tableColumn id="8368" xr3:uid="{5457C914-666E-4784-9197-4A572A71DE3A}" name="Column8368"/>
    <tableColumn id="8369" xr3:uid="{4375490C-DD9D-4435-839E-FF38F3AA99C4}" name="Column8369"/>
    <tableColumn id="8370" xr3:uid="{1F643BF5-200D-4E01-A316-DB6DCEDA8965}" name="Column8370"/>
    <tableColumn id="8371" xr3:uid="{3862566B-88D6-4463-BEF7-4504C54671BB}" name="Column8371"/>
    <tableColumn id="8372" xr3:uid="{2953EEA1-990D-4939-9774-BE05209FFF3E}" name="Column8372"/>
    <tableColumn id="8373" xr3:uid="{3FF9ACF1-375C-4B18-8AD3-605D1EBFFD15}" name="Column8373"/>
    <tableColumn id="8374" xr3:uid="{A7BB7CFE-B3E2-4136-A0DD-2B0CE4E4B535}" name="Column8374"/>
    <tableColumn id="8375" xr3:uid="{6BA78F70-A887-4975-B289-5C3ADD1F9F07}" name="Column8375"/>
    <tableColumn id="8376" xr3:uid="{4071EC5D-15D5-4B89-9916-BACFF2889D9C}" name="Column8376"/>
    <tableColumn id="8377" xr3:uid="{9E9CEF39-0748-4A55-9D7E-1345FCA66FC8}" name="Column8377"/>
    <tableColumn id="8378" xr3:uid="{8997F4CB-3E53-4291-AC51-CA7DFBBE3CB2}" name="Column8378"/>
    <tableColumn id="8379" xr3:uid="{5B87051A-FF04-41D7-8BC3-31FA5AC7FA2F}" name="Column8379"/>
    <tableColumn id="8380" xr3:uid="{CBFFAB59-F8D1-44D8-9ED4-BEC95B63E0ED}" name="Column8380"/>
    <tableColumn id="8381" xr3:uid="{ED3C5494-F774-4812-9C86-6A6B39DC1B9C}" name="Column8381"/>
    <tableColumn id="8382" xr3:uid="{9C1C3831-16FC-4F02-A1DC-0129CFA6FC27}" name="Column8382"/>
    <tableColumn id="8383" xr3:uid="{09A1ECF0-AACE-4DE2-AA1F-36A46A2D74EB}" name="Column8383"/>
    <tableColumn id="8384" xr3:uid="{F16436E8-5E4F-4B38-A75F-8688350B10DA}" name="Column8384"/>
    <tableColumn id="8385" xr3:uid="{314F2B5A-9ED3-47A7-88BB-E494748AE222}" name="Column8385"/>
    <tableColumn id="8386" xr3:uid="{2C464B44-D743-4809-97A9-2147F150BD18}" name="Column8386"/>
    <tableColumn id="8387" xr3:uid="{711452C7-10F3-4E72-91CB-45A1C56BE413}" name="Column8387"/>
    <tableColumn id="8388" xr3:uid="{A3C6522E-7B8A-4481-BCC0-152157D487DF}" name="Column8388"/>
    <tableColumn id="8389" xr3:uid="{48E436A2-5791-461A-A4FE-92D1BA8240B1}" name="Column8389"/>
    <tableColumn id="8390" xr3:uid="{2DB33633-F652-48ED-BA2E-A71EF47E9AB0}" name="Column8390"/>
    <tableColumn id="8391" xr3:uid="{423245D0-622C-482F-852A-73091978AAD5}" name="Column8391"/>
    <tableColumn id="8392" xr3:uid="{C5839A4D-B42E-4B58-9BF1-F9390113C34F}" name="Column8392"/>
    <tableColumn id="8393" xr3:uid="{F66B842F-9411-4AD8-935A-D54461E3BCBC}" name="Column8393"/>
    <tableColumn id="8394" xr3:uid="{F5BD86BF-CB95-4F11-A468-D762D998019D}" name="Column8394"/>
    <tableColumn id="8395" xr3:uid="{E3C03637-E960-4F0D-A3DC-E4327C53F10B}" name="Column8395"/>
    <tableColumn id="8396" xr3:uid="{9976321D-946E-4292-ADD5-9676D10040AD}" name="Column8396"/>
    <tableColumn id="8397" xr3:uid="{76E1ED83-5D36-4D4F-B4E2-CCE5D5924416}" name="Column8397"/>
    <tableColumn id="8398" xr3:uid="{48C14DF2-1D23-4159-AF66-38B830378EE3}" name="Column8398"/>
    <tableColumn id="8399" xr3:uid="{9C6EEB38-6771-4234-B57B-AA368020BEBD}" name="Column8399"/>
    <tableColumn id="8400" xr3:uid="{665A87F1-C059-4C0E-B3B0-127E1BEB2F7A}" name="Column8400"/>
    <tableColumn id="8401" xr3:uid="{DF2EB3A5-EDC1-4543-94CC-B24C2B6B1563}" name="Column8401"/>
    <tableColumn id="8402" xr3:uid="{2A673A88-EDFD-4393-9755-6622121CDD07}" name="Column8402"/>
    <tableColumn id="8403" xr3:uid="{8D03F708-DF1B-47A0-A0DD-6D2FEA64F216}" name="Column8403"/>
    <tableColumn id="8404" xr3:uid="{C5D82237-1820-43A8-96BB-507FF566BE14}" name="Column8404"/>
    <tableColumn id="8405" xr3:uid="{9234D889-3236-4E11-80C7-796C007742D1}" name="Column8405"/>
    <tableColumn id="8406" xr3:uid="{B3781084-516D-41D5-8297-E822BFD14D1E}" name="Column8406"/>
    <tableColumn id="8407" xr3:uid="{3D8A3EE6-3250-47AA-9938-F0EC85192CFD}" name="Column8407"/>
    <tableColumn id="8408" xr3:uid="{8DFDC026-D3A4-47A5-80D9-970DA4F10C1A}" name="Column8408"/>
    <tableColumn id="8409" xr3:uid="{85672A65-EC04-4CDF-8CD9-F33006B76EC5}" name="Column8409"/>
    <tableColumn id="8410" xr3:uid="{09DCF68E-508E-40D0-9755-5A91D2FE587C}" name="Column8410"/>
    <tableColumn id="8411" xr3:uid="{66FF0DB2-87E7-4347-9A98-971A03C97044}" name="Column8411"/>
    <tableColumn id="8412" xr3:uid="{C064DBA0-AC3B-46D7-9D00-717E1237471A}" name="Column8412"/>
    <tableColumn id="8413" xr3:uid="{CC828F66-97DC-4330-9790-0681284E3D1C}" name="Column8413"/>
    <tableColumn id="8414" xr3:uid="{F6239545-F556-49C9-8830-75AC663C8C50}" name="Column8414"/>
    <tableColumn id="8415" xr3:uid="{BB8EDB2C-FB94-4776-854F-5172B2E83AD5}" name="Column8415"/>
    <tableColumn id="8416" xr3:uid="{BB8A2D3D-5096-4E85-A33C-B97DFEB62F4A}" name="Column8416"/>
    <tableColumn id="8417" xr3:uid="{2C8C51CA-D0CA-4986-B864-A5BF8676B65C}" name="Column8417"/>
    <tableColumn id="8418" xr3:uid="{FFC5DFA8-1132-49C5-8B50-73105D8B6FC9}" name="Column8418"/>
    <tableColumn id="8419" xr3:uid="{5CBA4ADC-EF75-4434-A5B2-586EC77FB5BC}" name="Column8419"/>
    <tableColumn id="8420" xr3:uid="{A7790C80-4A87-4CA6-B6AB-FFCF996B2107}" name="Column8420"/>
    <tableColumn id="8421" xr3:uid="{8D3E4818-1CEB-4024-8288-779315B12E7E}" name="Column8421"/>
    <tableColumn id="8422" xr3:uid="{2E0F96D4-970F-47D3-A81B-EA43C9365E0A}" name="Column8422"/>
    <tableColumn id="8423" xr3:uid="{F9E7F482-352C-42B7-AAAB-FD5625F97C93}" name="Column8423"/>
    <tableColumn id="8424" xr3:uid="{BEBE082C-34C6-4DA6-829B-9339811A9198}" name="Column8424"/>
    <tableColumn id="8425" xr3:uid="{1D6DE0C8-FE56-4662-ACE5-83B17A803332}" name="Column8425"/>
    <tableColumn id="8426" xr3:uid="{6AF1C940-D141-4F9B-AF6D-A3C8D9450BE6}" name="Column8426"/>
    <tableColumn id="8427" xr3:uid="{FD84C49A-3550-4832-8030-13C63A5ED5B3}" name="Column8427"/>
    <tableColumn id="8428" xr3:uid="{9FE9648A-9AF9-4C9E-9622-2BB2B2C0E6D0}" name="Column8428"/>
    <tableColumn id="8429" xr3:uid="{C73592BC-747B-4305-B3A6-B915ECFF267B}" name="Column8429"/>
    <tableColumn id="8430" xr3:uid="{6AD37B2D-0BCF-4A98-9A05-DF800CC4CBDF}" name="Column8430"/>
    <tableColumn id="8431" xr3:uid="{C4117FCB-FC4D-495B-AC3F-C02F5D684928}" name="Column8431"/>
    <tableColumn id="8432" xr3:uid="{05F1E1B4-D472-4E92-A0D2-2780219011E6}" name="Column8432"/>
    <tableColumn id="8433" xr3:uid="{24EB6BC4-B1BB-4BA5-92AD-07345873FC06}" name="Column8433"/>
    <tableColumn id="8434" xr3:uid="{4F1A5025-BC37-4A64-9323-2C112295CDE9}" name="Column8434"/>
    <tableColumn id="8435" xr3:uid="{AF67BD98-5679-4EDF-B678-39D4963A3F3B}" name="Column8435"/>
    <tableColumn id="8436" xr3:uid="{7749BED1-4E3E-4E94-8C04-1CBF5DB68CDA}" name="Column8436"/>
    <tableColumn id="8437" xr3:uid="{D1543698-9FBB-4A45-902F-2ECCC36C6740}" name="Column8437"/>
    <tableColumn id="8438" xr3:uid="{B6339041-2CFF-4DED-A90E-CC52B32C54C6}" name="Column8438"/>
    <tableColumn id="8439" xr3:uid="{E3A017CF-9413-41F0-B73C-6051E48BEDEC}" name="Column8439"/>
    <tableColumn id="8440" xr3:uid="{1D55E1CD-EFE7-46A0-A45F-16BFFBF6705C}" name="Column8440"/>
    <tableColumn id="8441" xr3:uid="{EB8A9C05-DC46-48C9-8300-9912655A5908}" name="Column8441"/>
    <tableColumn id="8442" xr3:uid="{16FEBCAB-865B-4B82-969E-7D12719F5C65}" name="Column8442"/>
    <tableColumn id="8443" xr3:uid="{EA8EBF0B-F430-4172-8B0E-2BEC3E0E32DC}" name="Column8443"/>
    <tableColumn id="8444" xr3:uid="{614F16CE-65D7-4E91-B0A7-51829D76299A}" name="Column8444"/>
    <tableColumn id="8445" xr3:uid="{5D01FAF5-2600-48F3-81A1-3C1447841195}" name="Column8445"/>
    <tableColumn id="8446" xr3:uid="{BA4BDC09-4838-4705-906A-8C828B926193}" name="Column8446"/>
    <tableColumn id="8447" xr3:uid="{61CC70BA-201C-4755-95A8-A8C9865D0E10}" name="Column8447"/>
    <tableColumn id="8448" xr3:uid="{FB4766C7-B9F4-4B33-A3C7-2AB21EF63893}" name="Column8448"/>
    <tableColumn id="8449" xr3:uid="{D1AE94E9-20B7-4686-AC6B-2DA1869E96C3}" name="Column8449"/>
    <tableColumn id="8450" xr3:uid="{7AFCC1D3-FC62-4654-90AD-3189081AD751}" name="Column8450"/>
    <tableColumn id="8451" xr3:uid="{8E54040A-90F1-45CD-A951-62A0D0E2DAC1}" name="Column8451"/>
    <tableColumn id="8452" xr3:uid="{031AA494-47DB-442C-99E2-711A90651079}" name="Column8452"/>
    <tableColumn id="8453" xr3:uid="{74A4228D-C615-4012-86C1-0AEC61D10E56}" name="Column8453"/>
    <tableColumn id="8454" xr3:uid="{1851A2D3-88F2-41EE-B50A-FEBFD47A562C}" name="Column8454"/>
    <tableColumn id="8455" xr3:uid="{361BDD64-6BF6-4668-9614-2D7FEB99F5E2}" name="Column8455"/>
    <tableColumn id="8456" xr3:uid="{622520D5-CEFC-4C48-B72E-19CDE603DE4A}" name="Column8456"/>
    <tableColumn id="8457" xr3:uid="{90D4A573-BFE7-40CE-81AA-73B4A9944199}" name="Column8457"/>
    <tableColumn id="8458" xr3:uid="{8F2CA324-F3B5-49A4-82B6-79FD6C93F822}" name="Column8458"/>
    <tableColumn id="8459" xr3:uid="{61B1B318-0067-4207-A7A1-87B7EC273173}" name="Column8459"/>
    <tableColumn id="8460" xr3:uid="{28E3E662-7332-4D8A-835F-D4D82D358196}" name="Column8460"/>
    <tableColumn id="8461" xr3:uid="{AAB8247E-1483-451C-B339-15A5CB73F5F2}" name="Column8461"/>
    <tableColumn id="8462" xr3:uid="{3699C074-924A-4703-9387-07F952BE0412}" name="Column8462"/>
    <tableColumn id="8463" xr3:uid="{ACB3D455-C654-4D91-9B13-0B1C25515D74}" name="Column8463"/>
    <tableColumn id="8464" xr3:uid="{3C22B9B0-62FC-4A7F-8192-178511604CCA}" name="Column8464"/>
    <tableColumn id="8465" xr3:uid="{2BD4B450-87D2-4A91-836A-FE6C4729D39C}" name="Column8465"/>
    <tableColumn id="8466" xr3:uid="{AAD483DD-1A12-49BE-9C8E-5F91AEBF6976}" name="Column8466"/>
    <tableColumn id="8467" xr3:uid="{42A207F5-2936-4818-A288-74396705C65D}" name="Column8467"/>
    <tableColumn id="8468" xr3:uid="{F8B1C6C7-17EF-4D0C-A754-18E962E812B8}" name="Column8468"/>
    <tableColumn id="8469" xr3:uid="{331E022E-ADDF-4733-89D7-110A0C6012A4}" name="Column8469"/>
    <tableColumn id="8470" xr3:uid="{40BC1748-B963-468E-85A6-61D43D9F4B7F}" name="Column8470"/>
    <tableColumn id="8471" xr3:uid="{9FB29F88-245A-45B2-BACC-CF32072AE462}" name="Column8471"/>
    <tableColumn id="8472" xr3:uid="{385B7DE6-DD40-47BE-8E1C-9D9B72A4FFB9}" name="Column8472"/>
    <tableColumn id="8473" xr3:uid="{FA977DB4-83EC-4C6B-BCDB-A73D2B8811E2}" name="Column8473"/>
    <tableColumn id="8474" xr3:uid="{EC78A09E-ABB8-4F59-B085-CED813BE6AE4}" name="Column8474"/>
    <tableColumn id="8475" xr3:uid="{9DCB994D-FD29-4D6A-AC77-FBE60C9DB869}" name="Column8475"/>
    <tableColumn id="8476" xr3:uid="{DC67AA55-125E-4E6A-AF23-4772699C233E}" name="Column8476"/>
    <tableColumn id="8477" xr3:uid="{66066BA4-A97F-4153-ADEC-A1A2747F4F79}" name="Column8477"/>
    <tableColumn id="8478" xr3:uid="{7696A4E1-FDE2-45BC-A862-7C0983E11CB8}" name="Column8478"/>
    <tableColumn id="8479" xr3:uid="{2EA59443-DB59-4A8A-A706-8C1555B72ABF}" name="Column8479"/>
    <tableColumn id="8480" xr3:uid="{8A69C0AA-6981-464D-B7E6-2FA2E19335CF}" name="Column8480"/>
    <tableColumn id="8481" xr3:uid="{50DACE77-6953-4F7B-A16E-05556A96A024}" name="Column8481"/>
    <tableColumn id="8482" xr3:uid="{5C315938-421F-4B55-A441-17E0E8735552}" name="Column8482"/>
    <tableColumn id="8483" xr3:uid="{76C87825-D934-415A-920B-B5D276B35C11}" name="Column8483"/>
    <tableColumn id="8484" xr3:uid="{CC11A5CB-E37F-4E39-9248-EBC504ED349F}" name="Column8484"/>
    <tableColumn id="8485" xr3:uid="{1523A00F-F19B-4A70-890F-F108AAE052C4}" name="Column8485"/>
    <tableColumn id="8486" xr3:uid="{5AE33349-C48B-494D-B9A9-715BECED8136}" name="Column8486"/>
    <tableColumn id="8487" xr3:uid="{AD170F66-FB13-454F-8866-63265F09D846}" name="Column8487"/>
    <tableColumn id="8488" xr3:uid="{317BCD25-B7F0-48D7-9369-1A3108C4FF44}" name="Column8488"/>
    <tableColumn id="8489" xr3:uid="{FB6523CE-C644-4612-BAF8-713D01259C31}" name="Column8489"/>
    <tableColumn id="8490" xr3:uid="{608DC6A2-C504-4FFE-A7AA-0562FA52A407}" name="Column8490"/>
    <tableColumn id="8491" xr3:uid="{96E80CB3-B642-437B-8CD7-2C65F865C3F6}" name="Column8491"/>
    <tableColumn id="8492" xr3:uid="{F54804A2-542F-4149-B0B1-B5E3E0C6E4A7}" name="Column8492"/>
    <tableColumn id="8493" xr3:uid="{A241BD09-2DD2-4194-A8CE-F7DD99F3A4A8}" name="Column8493"/>
    <tableColumn id="8494" xr3:uid="{053426ED-AA2D-466E-9ECF-9C67F967E500}" name="Column8494"/>
    <tableColumn id="8495" xr3:uid="{6B70C8F7-06FE-47F6-AF7F-AD21CF118396}" name="Column8495"/>
    <tableColumn id="8496" xr3:uid="{47F9332D-A0EA-4FD2-AD6D-09E5866C0229}" name="Column8496"/>
    <tableColumn id="8497" xr3:uid="{D5495008-E32E-42F7-8E19-AD42F06AAAE1}" name="Column8497"/>
    <tableColumn id="8498" xr3:uid="{0ADEC6BB-9BD7-4E59-9185-37E458C4A152}" name="Column8498"/>
    <tableColumn id="8499" xr3:uid="{A28CDDF6-37AD-4022-B130-9B28B7982597}" name="Column8499"/>
    <tableColumn id="8500" xr3:uid="{2A0D02F3-3655-4B9D-874E-E4A6A377AEBD}" name="Column8500"/>
    <tableColumn id="8501" xr3:uid="{3D1EBA32-5069-41D1-99C8-91A5DF788D1F}" name="Column8501"/>
    <tableColumn id="8502" xr3:uid="{AE7ACD73-D942-4BB0-95AA-B7F184E57675}" name="Column8502"/>
    <tableColumn id="8503" xr3:uid="{6799A84D-D310-45CC-AA4B-F096EE7061A8}" name="Column8503"/>
    <tableColumn id="8504" xr3:uid="{D65B844E-5D76-40A5-B707-663DB52E56D1}" name="Column8504"/>
    <tableColumn id="8505" xr3:uid="{03134612-CEC3-4C5D-A256-5F58EBC317A7}" name="Column8505"/>
    <tableColumn id="8506" xr3:uid="{1CD6F04D-8E5D-47DB-B17A-EE1A0CF6222E}" name="Column8506"/>
    <tableColumn id="8507" xr3:uid="{C66258F5-83A2-4801-83AF-FD896246244D}" name="Column8507"/>
    <tableColumn id="8508" xr3:uid="{78394A3B-E989-45D0-AF7F-08FA3D954B0C}" name="Column8508"/>
    <tableColumn id="8509" xr3:uid="{E53E884B-B6D0-4552-BD86-CA477E0916BA}" name="Column8509"/>
    <tableColumn id="8510" xr3:uid="{250E8220-581C-498C-BFF5-DB50A5DA9FF9}" name="Column8510"/>
    <tableColumn id="8511" xr3:uid="{223199CF-AB07-4C0D-AD2D-0EB490CE64DA}" name="Column8511"/>
    <tableColumn id="8512" xr3:uid="{A4A0B1C4-E2D4-4E28-9240-2B1E149C852D}" name="Column8512"/>
    <tableColumn id="8513" xr3:uid="{CFBCD388-10A0-46A7-9484-62F217E10FD5}" name="Column8513"/>
    <tableColumn id="8514" xr3:uid="{AC32507B-9950-4B67-BFA3-D898EB37231C}" name="Column8514"/>
    <tableColumn id="8515" xr3:uid="{4997E63B-496A-44EE-A91A-29A46910B822}" name="Column8515"/>
    <tableColumn id="8516" xr3:uid="{FD23001F-62C2-4E84-B01F-14939E1C080E}" name="Column8516"/>
    <tableColumn id="8517" xr3:uid="{C655676F-3B92-4F5D-876A-36C00FD1C953}" name="Column8517"/>
    <tableColumn id="8518" xr3:uid="{DCD310D2-8871-4CA4-9A1F-176814E29E8D}" name="Column8518"/>
    <tableColumn id="8519" xr3:uid="{72B02272-8C6A-49A1-831A-EE4C7907718D}" name="Column8519"/>
    <tableColumn id="8520" xr3:uid="{732BAD84-A7B6-43CF-983B-8F0E65C3057E}" name="Column8520"/>
    <tableColumn id="8521" xr3:uid="{221DE0D1-E671-4797-B76F-88F1B914F166}" name="Column8521"/>
    <tableColumn id="8522" xr3:uid="{8776F44E-E169-48A2-8C25-82F6AEDC99D7}" name="Column8522"/>
    <tableColumn id="8523" xr3:uid="{4942AC79-EF18-4155-9C45-DC0B94588445}" name="Column8523"/>
    <tableColumn id="8524" xr3:uid="{41B10330-DD35-4E41-9D9C-8CE58BDD1653}" name="Column8524"/>
    <tableColumn id="8525" xr3:uid="{4B6DEBDF-7328-4F46-98DD-81F6226395A6}" name="Column8525"/>
    <tableColumn id="8526" xr3:uid="{7718649E-BB9E-4EC9-9991-1534D649A6F4}" name="Column8526"/>
    <tableColumn id="8527" xr3:uid="{34092DBA-EF97-4E1C-9167-FEB748EA1E03}" name="Column8527"/>
    <tableColumn id="8528" xr3:uid="{CE4078E0-B748-4B63-9AA3-D5D57FF6F2A8}" name="Column8528"/>
    <tableColumn id="8529" xr3:uid="{238131FC-5F2C-4E34-B407-18E873D34A33}" name="Column8529"/>
    <tableColumn id="8530" xr3:uid="{08D71B39-A03B-4D5A-8255-E8629263AEB7}" name="Column8530"/>
    <tableColumn id="8531" xr3:uid="{8F63873B-4285-4E6E-A607-FDC43DE581B8}" name="Column8531"/>
    <tableColumn id="8532" xr3:uid="{068A92BD-5B3A-4A08-A6AD-CC44FD835E9F}" name="Column8532"/>
    <tableColumn id="8533" xr3:uid="{6206170F-5716-4B2F-90AF-1E5A039501C9}" name="Column8533"/>
    <tableColumn id="8534" xr3:uid="{2B3D616B-8122-4ACE-908C-BA9D54F79B24}" name="Column8534"/>
    <tableColumn id="8535" xr3:uid="{1E9C2F37-765F-44BA-8CE4-530EA1F90CF9}" name="Column8535"/>
    <tableColumn id="8536" xr3:uid="{588E5799-94D7-44E1-855C-3F2F8D777698}" name="Column8536"/>
    <tableColumn id="8537" xr3:uid="{1010215E-7EBE-4FAE-8DE0-01F4B985834F}" name="Column8537"/>
    <tableColumn id="8538" xr3:uid="{462BB6B2-B7E6-4E09-BDE9-60C7EDF16A9B}" name="Column8538"/>
    <tableColumn id="8539" xr3:uid="{80F52894-CEE1-49E8-9307-47B2432C2A2A}" name="Column8539"/>
    <tableColumn id="8540" xr3:uid="{5EB7AB68-280D-416A-9C6D-81FB1D2B7CAB}" name="Column8540"/>
    <tableColumn id="8541" xr3:uid="{5C8934E9-1857-46F4-A39D-614683B1E2A6}" name="Column8541"/>
    <tableColumn id="8542" xr3:uid="{7B154D5F-2512-4B30-8A31-3ADF6E0348AF}" name="Column8542"/>
    <tableColumn id="8543" xr3:uid="{0AEC9F98-B111-4905-9117-E94C56558F18}" name="Column8543"/>
    <tableColumn id="8544" xr3:uid="{0FA371C5-1195-41F2-8FF2-B96BCAA2492F}" name="Column8544"/>
    <tableColumn id="8545" xr3:uid="{4C1BE846-2EF9-4811-A909-3E328420C517}" name="Column8545"/>
    <tableColumn id="8546" xr3:uid="{B37522B4-4CA6-4514-853D-867F6218DB72}" name="Column8546"/>
    <tableColumn id="8547" xr3:uid="{F5525C8B-551D-4398-AF1D-91D650D48ABF}" name="Column8547"/>
    <tableColumn id="8548" xr3:uid="{5CAC728E-EE6D-4A9F-9977-B2613E056FEC}" name="Column8548"/>
    <tableColumn id="8549" xr3:uid="{83D9D7E6-4F3E-4501-99BB-31800EFA6102}" name="Column8549"/>
    <tableColumn id="8550" xr3:uid="{5DDD2428-FE1D-4CC1-AF99-4D7F90E4804E}" name="Column8550"/>
    <tableColumn id="8551" xr3:uid="{9A6BE5E6-2296-489B-AA54-EDC04DE1BF81}" name="Column8551"/>
    <tableColumn id="8552" xr3:uid="{6B41E2AC-0BD0-429D-B682-A2F1743DBCA2}" name="Column8552"/>
    <tableColumn id="8553" xr3:uid="{26BAC8CE-4CF3-40F0-84DC-9D18AA88D4AC}" name="Column8553"/>
    <tableColumn id="8554" xr3:uid="{13252AE7-7F82-4419-AD7F-0EFB154C5408}" name="Column8554"/>
    <tableColumn id="8555" xr3:uid="{9F39B960-7FCD-4386-B209-53E62A53CA27}" name="Column8555"/>
    <tableColumn id="8556" xr3:uid="{CFDD403F-E9CA-4168-B382-E21D82316C9B}" name="Column8556"/>
    <tableColumn id="8557" xr3:uid="{0EDD8206-D304-42AF-95A9-003855EE2239}" name="Column8557"/>
    <tableColumn id="8558" xr3:uid="{C2C66D41-E369-4755-9FB1-386DD5F0932B}" name="Column8558"/>
    <tableColumn id="8559" xr3:uid="{D0E84C20-D40A-4D57-8C2D-9D2E0D691F16}" name="Column8559"/>
    <tableColumn id="8560" xr3:uid="{6894D307-703F-4958-B153-751449DE14B5}" name="Column8560"/>
    <tableColumn id="8561" xr3:uid="{575C67FE-EBBC-4A09-B767-1CF51E3F79F0}" name="Column8561"/>
    <tableColumn id="8562" xr3:uid="{DDD5E4D3-DAC7-4C5E-9CF3-937761BC2691}" name="Column8562"/>
    <tableColumn id="8563" xr3:uid="{E3367CEC-90A5-418E-A6D0-499D56FBA982}" name="Column8563"/>
    <tableColumn id="8564" xr3:uid="{16CDAED2-89A3-4183-AF74-2BFF7AF3603B}" name="Column8564"/>
    <tableColumn id="8565" xr3:uid="{83030493-258F-48A7-A1B9-E11EE36DA4FB}" name="Column8565"/>
    <tableColumn id="8566" xr3:uid="{E43D101B-AFC9-4C6A-96C4-793CA91B950A}" name="Column8566"/>
    <tableColumn id="8567" xr3:uid="{AECB2A30-15FB-4B43-83E6-9ADE3F8FE01E}" name="Column8567"/>
    <tableColumn id="8568" xr3:uid="{D90D813C-6863-4D6A-9B00-8C7FC8AB8680}" name="Column8568"/>
    <tableColumn id="8569" xr3:uid="{1D577D1A-0858-4401-A244-BAD8DC52414C}" name="Column8569"/>
    <tableColumn id="8570" xr3:uid="{3D957077-ACC4-498F-BFB7-B85A6186FF53}" name="Column8570"/>
    <tableColumn id="8571" xr3:uid="{16DFCE90-ECB9-4836-A729-4DD6CB78E8E0}" name="Column8571"/>
    <tableColumn id="8572" xr3:uid="{DF56DAE5-3DF3-4690-96FC-60DDCB376903}" name="Column8572"/>
    <tableColumn id="8573" xr3:uid="{010D9EE3-68AF-4ED5-8567-27D152CB9F34}" name="Column8573"/>
    <tableColumn id="8574" xr3:uid="{8955EB05-8195-43B9-89F2-383A3DB797E9}" name="Column8574"/>
    <tableColumn id="8575" xr3:uid="{262DE8FD-69DA-4823-A117-7A82286CCECF}" name="Column8575"/>
    <tableColumn id="8576" xr3:uid="{054740F4-0926-45B7-AD08-AE975C9B301E}" name="Column8576"/>
    <tableColumn id="8577" xr3:uid="{B8FF0632-26FE-4784-9EB4-410FB3D5E425}" name="Column8577"/>
    <tableColumn id="8578" xr3:uid="{DEF9D176-8A1C-42C2-816B-068B20D829B7}" name="Column8578"/>
    <tableColumn id="8579" xr3:uid="{A6BA97EB-4D9F-4D39-8ECF-A11151B9FFEE}" name="Column8579"/>
    <tableColumn id="8580" xr3:uid="{AA42E351-A49C-49E1-BD3B-62515C2F4746}" name="Column8580"/>
    <tableColumn id="8581" xr3:uid="{0B8694E1-27FF-4AE6-A047-6E873C84FEF5}" name="Column8581"/>
    <tableColumn id="8582" xr3:uid="{6C36F42C-09C7-4C82-91B8-1688B793B42A}" name="Column8582"/>
    <tableColumn id="8583" xr3:uid="{FD6C6567-470D-456D-8F5B-5E6BDE1740D3}" name="Column8583"/>
    <tableColumn id="8584" xr3:uid="{0C93C51C-52D5-4482-8983-0091D6B35F4E}" name="Column8584"/>
    <tableColumn id="8585" xr3:uid="{EB5B265B-B09C-46E4-A2C2-5032FE169EA5}" name="Column8585"/>
    <tableColumn id="8586" xr3:uid="{D417F977-9E34-4BE0-ADC2-ABB576C556AF}" name="Column8586"/>
    <tableColumn id="8587" xr3:uid="{38957BEE-6880-4733-9806-9B06AB0466DC}" name="Column8587"/>
    <tableColumn id="8588" xr3:uid="{D68365A1-8C22-4E36-94C5-DC96EDF3B05A}" name="Column8588"/>
    <tableColumn id="8589" xr3:uid="{3520AAB0-83FB-49B9-A1BE-1865858056A3}" name="Column8589"/>
    <tableColumn id="8590" xr3:uid="{2669AD92-1350-4BC4-BEA2-BD4F3C2C3A5E}" name="Column8590"/>
    <tableColumn id="8591" xr3:uid="{B3E50943-9831-42FB-8328-1D88F07F7CD6}" name="Column8591"/>
    <tableColumn id="8592" xr3:uid="{8103D9EE-7BE3-4064-8AC9-F4EC1AB04F16}" name="Column8592"/>
    <tableColumn id="8593" xr3:uid="{7E5DE18F-D888-4EAA-A004-2B3A3BCB3C99}" name="Column8593"/>
    <tableColumn id="8594" xr3:uid="{EB63868F-4E19-4622-9837-26D067EC3C56}" name="Column8594"/>
    <tableColumn id="8595" xr3:uid="{8E5E3C23-8E6C-4686-9DD2-4905942E5BE3}" name="Column8595"/>
    <tableColumn id="8596" xr3:uid="{D3983007-1A84-4995-9BA3-8F5E2FFC3BC6}" name="Column8596"/>
    <tableColumn id="8597" xr3:uid="{AE09BE7A-4D43-43DA-AB05-978E4B5E1553}" name="Column8597"/>
    <tableColumn id="8598" xr3:uid="{C51E121E-4023-473B-9CAA-CC17ED9F6BCB}" name="Column8598"/>
    <tableColumn id="8599" xr3:uid="{08D0C715-17D4-4D8E-8751-7B5DA24FBF89}" name="Column8599"/>
    <tableColumn id="8600" xr3:uid="{E50C09C0-DDFF-4160-BEDA-289379264A52}" name="Column8600"/>
    <tableColumn id="8601" xr3:uid="{8DD517B3-1589-4A82-8485-CFBF188FD944}" name="Column8601"/>
    <tableColumn id="8602" xr3:uid="{5A837E25-BB9B-45BE-AC81-FF553498EB35}" name="Column8602"/>
    <tableColumn id="8603" xr3:uid="{EB94F2B1-F680-44E0-A02F-D8635321A336}" name="Column8603"/>
    <tableColumn id="8604" xr3:uid="{857C18A9-416A-487D-94AB-20CC66FF4C6B}" name="Column8604"/>
    <tableColumn id="8605" xr3:uid="{79849956-EFFC-40D9-A826-B9B6FC11225E}" name="Column8605"/>
    <tableColumn id="8606" xr3:uid="{20E5BBE9-A1D9-4931-A61A-70112811AAA8}" name="Column8606"/>
    <tableColumn id="8607" xr3:uid="{5400CAA5-4A78-48EE-AF48-7FBB4213195E}" name="Column8607"/>
    <tableColumn id="8608" xr3:uid="{420458CE-938A-43E0-8DC4-59155D66EE8C}" name="Column8608"/>
    <tableColumn id="8609" xr3:uid="{43CF7569-3779-4963-852F-BAB1709264BB}" name="Column8609"/>
    <tableColumn id="8610" xr3:uid="{8982B087-FF88-4E82-8CA0-0EC0AD1126AF}" name="Column8610"/>
    <tableColumn id="8611" xr3:uid="{EF2F0695-35C9-4AAD-AB6E-DB6C51AE6B88}" name="Column8611"/>
    <tableColumn id="8612" xr3:uid="{BA6CC5C4-B7E8-4701-9BED-60F1493739F5}" name="Column8612"/>
    <tableColumn id="8613" xr3:uid="{AE0677FB-FA64-4306-A113-0824591651A6}" name="Column8613"/>
    <tableColumn id="8614" xr3:uid="{8CB3D8BE-1D7D-498B-8BF1-54740873FF2E}" name="Column8614"/>
    <tableColumn id="8615" xr3:uid="{B4664E05-E304-4693-A7EE-D24BF52D0B01}" name="Column8615"/>
    <tableColumn id="8616" xr3:uid="{7A09B37A-203C-451A-B056-F46132B18462}" name="Column8616"/>
    <tableColumn id="8617" xr3:uid="{552DADE1-62FC-4E28-AEAB-25EBA368405B}" name="Column8617"/>
    <tableColumn id="8618" xr3:uid="{6B78FE27-8B54-4B9E-A622-79711E6ABD0D}" name="Column8618"/>
    <tableColumn id="8619" xr3:uid="{8C2D9AE7-6FDF-42EB-B164-DFA07764F0A1}" name="Column8619"/>
    <tableColumn id="8620" xr3:uid="{B4DDB232-31B2-434D-B795-C5844B12100A}" name="Column8620"/>
    <tableColumn id="8621" xr3:uid="{B481FDE4-5D0F-4A7A-B487-B16B72C1D0B2}" name="Column8621"/>
    <tableColumn id="8622" xr3:uid="{7886981B-079E-403A-94E0-33E5CA57EE8E}" name="Column8622"/>
    <tableColumn id="8623" xr3:uid="{76303607-029D-4E04-B0B7-AE20F572DD55}" name="Column8623"/>
    <tableColumn id="8624" xr3:uid="{7DFFBAB9-0DB9-4F8F-87FC-7B401040DFE8}" name="Column8624"/>
    <tableColumn id="8625" xr3:uid="{C8BEEA3A-9C31-41B5-85D1-66DEEA9007F7}" name="Column8625"/>
    <tableColumn id="8626" xr3:uid="{EFC681AE-C8D9-41A9-8ED1-CC1BA13A170A}" name="Column8626"/>
    <tableColumn id="8627" xr3:uid="{17DE3073-DC5C-41F1-825A-EEA24751B006}" name="Column8627"/>
    <tableColumn id="8628" xr3:uid="{CD827869-0DEE-486B-8070-CEB67BA9C888}" name="Column8628"/>
    <tableColumn id="8629" xr3:uid="{57BFB43D-DFCF-452D-8986-21D9D2C1E235}" name="Column8629"/>
    <tableColumn id="8630" xr3:uid="{B11F83F6-8449-4E1C-AE02-BAB9BF58B84A}" name="Column8630"/>
    <tableColumn id="8631" xr3:uid="{7A657CC3-E328-4F9B-BB5A-B18C61A1D6D5}" name="Column8631"/>
    <tableColumn id="8632" xr3:uid="{5DD15D19-8803-4F96-9B15-48EB92D2FB2A}" name="Column8632"/>
    <tableColumn id="8633" xr3:uid="{99B8502B-966C-4D03-A64A-A12677BA5FC1}" name="Column8633"/>
    <tableColumn id="8634" xr3:uid="{7EECB22A-E2F8-4B70-BE76-2173FD61C2D7}" name="Column8634"/>
    <tableColumn id="8635" xr3:uid="{942A34BE-8D1F-4A15-8091-8B02703677CA}" name="Column8635"/>
    <tableColumn id="8636" xr3:uid="{D6452BBA-17CA-4017-95EE-BB8BC330165B}" name="Column8636"/>
    <tableColumn id="8637" xr3:uid="{DB8DB840-9F05-4C7E-8FDC-7F401BC455BE}" name="Column8637"/>
    <tableColumn id="8638" xr3:uid="{255A39EB-0AD4-4A04-9F53-D5C6BD540122}" name="Column8638"/>
    <tableColumn id="8639" xr3:uid="{78B46450-765A-457A-B5DE-20E9ADAD19E6}" name="Column8639"/>
    <tableColumn id="8640" xr3:uid="{D32C2C73-43F8-4B00-A926-DA0E394D4AC3}" name="Column8640"/>
    <tableColumn id="8641" xr3:uid="{B06B7966-CF78-4216-8A0B-0EC36031927B}" name="Column8641"/>
    <tableColumn id="8642" xr3:uid="{3A472515-42FB-4BCE-A5B9-62226C153626}" name="Column8642"/>
    <tableColumn id="8643" xr3:uid="{D0922CAC-35A8-4948-9854-892E01EABB63}" name="Column8643"/>
    <tableColumn id="8644" xr3:uid="{F1FED33E-AF72-4018-A16F-5765F2B3C288}" name="Column8644"/>
    <tableColumn id="8645" xr3:uid="{32DF8646-06C9-4276-BA4D-5436D250A83D}" name="Column8645"/>
    <tableColumn id="8646" xr3:uid="{85C55802-F5F4-4C35-81B5-4015298B6A74}" name="Column8646"/>
    <tableColumn id="8647" xr3:uid="{6D475D64-28C6-47AE-8453-98377688F400}" name="Column8647"/>
    <tableColumn id="8648" xr3:uid="{216C2369-DEA3-44BC-AC8E-04AE0D5B1E96}" name="Column8648"/>
    <tableColumn id="8649" xr3:uid="{780E402F-6ADF-4439-9B31-BE45D0791595}" name="Column8649"/>
    <tableColumn id="8650" xr3:uid="{3CD2AB57-BD24-4E04-93D4-137344AD7FBD}" name="Column8650"/>
    <tableColumn id="8651" xr3:uid="{8B90E122-4363-4F49-ACA2-70272420A524}" name="Column8651"/>
    <tableColumn id="8652" xr3:uid="{175611C2-F406-440A-BCCA-6229A2DEE780}" name="Column8652"/>
    <tableColumn id="8653" xr3:uid="{EC2AD917-557F-4450-9229-5BC60C2895F5}" name="Column8653"/>
    <tableColumn id="8654" xr3:uid="{05F30E80-EE36-40FF-A78B-BF7AFF909E3A}" name="Column8654"/>
    <tableColumn id="8655" xr3:uid="{D4C3BAFC-500B-4DE7-A5AB-B98FFE407CD9}" name="Column8655"/>
    <tableColumn id="8656" xr3:uid="{1C77B4D2-3DBE-4F4A-91A4-F8EA95513CFA}" name="Column8656"/>
    <tableColumn id="8657" xr3:uid="{A7A5938D-42D6-408E-A90D-BCBA8905538F}" name="Column8657"/>
    <tableColumn id="8658" xr3:uid="{887C2D02-33A0-4FDA-A71E-F3120DC30484}" name="Column8658"/>
    <tableColumn id="8659" xr3:uid="{E33AEAB1-7AAE-441F-B872-7852C2FC537B}" name="Column8659"/>
    <tableColumn id="8660" xr3:uid="{A1754E87-2B5C-4FE7-8AA1-38E366B783B4}" name="Column8660"/>
    <tableColumn id="8661" xr3:uid="{B7EB36F2-E025-4332-A936-1611EE103AB3}" name="Column8661"/>
    <tableColumn id="8662" xr3:uid="{D9F6EE38-E6E6-4632-8A72-B5C5CB419796}" name="Column8662"/>
    <tableColumn id="8663" xr3:uid="{AB53B497-D6F4-4C02-9EE8-85CB3AB9DA87}" name="Column8663"/>
    <tableColumn id="8664" xr3:uid="{6C6AB59E-9665-4BCD-B98D-2E603E782144}" name="Column8664"/>
    <tableColumn id="8665" xr3:uid="{972F7ADC-BB5F-4B3A-BD37-0F0DE8096677}" name="Column8665"/>
    <tableColumn id="8666" xr3:uid="{608BE91E-A79B-4C26-9171-72832DD7AA3B}" name="Column8666"/>
    <tableColumn id="8667" xr3:uid="{6F3EBB8F-4674-4AC2-A99E-FD5184E561D5}" name="Column8667"/>
    <tableColumn id="8668" xr3:uid="{5CA943C2-E11B-4929-9D1C-12BCBAF78BF7}" name="Column8668"/>
    <tableColumn id="8669" xr3:uid="{34E843C0-4BB9-4F07-91A6-4265C7C7B1DF}" name="Column8669"/>
    <tableColumn id="8670" xr3:uid="{85A0056E-0EDA-4F83-8394-8750213F2093}" name="Column8670"/>
    <tableColumn id="8671" xr3:uid="{25A8BABA-C5A7-4E08-B4B1-79616E0C59EE}" name="Column8671"/>
    <tableColumn id="8672" xr3:uid="{CF36BD6E-B088-4433-9D9E-81144A31854D}" name="Column8672"/>
    <tableColumn id="8673" xr3:uid="{970FCFFE-E8C5-4FE5-9D19-AC5BAC9C2C27}" name="Column8673"/>
    <tableColumn id="8674" xr3:uid="{97B9879F-DC3A-4EAD-9B03-FA29F2CDA57E}" name="Column8674"/>
    <tableColumn id="8675" xr3:uid="{27D62BAA-CCAC-4CAE-A7D2-86B8D1ABEDA4}" name="Column8675"/>
    <tableColumn id="8676" xr3:uid="{AAF556E7-7DC0-40ED-A56D-FAE705327A93}" name="Column8676"/>
    <tableColumn id="8677" xr3:uid="{042089DD-EC03-46EC-BEEC-925B90D2AA5D}" name="Column8677"/>
    <tableColumn id="8678" xr3:uid="{7E962AE3-A7C1-4EAE-987E-091E5F6CF61E}" name="Column8678"/>
    <tableColumn id="8679" xr3:uid="{ABB7A7A8-64E1-4524-9688-F53715D45876}" name="Column8679"/>
    <tableColumn id="8680" xr3:uid="{893F75DC-65C8-4279-97DA-C8425E1851EC}" name="Column8680"/>
    <tableColumn id="8681" xr3:uid="{006E9DB5-CF8C-43CB-8C4D-E608C832904A}" name="Column8681"/>
    <tableColumn id="8682" xr3:uid="{C8C12BFB-4F4D-4D7C-BE4A-21EB859D6DC6}" name="Column8682"/>
    <tableColumn id="8683" xr3:uid="{78C7C00F-2F6E-4F00-B26E-A569BA193AD0}" name="Column8683"/>
    <tableColumn id="8684" xr3:uid="{D7C0716D-C5CB-40C2-83F5-4EEC107BE5CA}" name="Column8684"/>
    <tableColumn id="8685" xr3:uid="{31A958CD-FA9E-4A58-964D-C0D3EBB47E73}" name="Column8685"/>
    <tableColumn id="8686" xr3:uid="{BD685491-4AA4-411D-9743-872BDB2D1C05}" name="Column8686"/>
    <tableColumn id="8687" xr3:uid="{28BC8AC9-EE8B-4E99-B492-C4AE38C0F439}" name="Column8687"/>
    <tableColumn id="8688" xr3:uid="{3A8C9F42-BBBE-4129-BA99-E6F2061297A9}" name="Column8688"/>
    <tableColumn id="8689" xr3:uid="{74DF8B49-7D62-4BDE-864E-9246ED2B5EC2}" name="Column8689"/>
    <tableColumn id="8690" xr3:uid="{C59FE3E7-81F8-46A3-A871-3189E98269EE}" name="Column8690"/>
    <tableColumn id="8691" xr3:uid="{8EC7D17B-4282-47FE-B14D-D5319FA134D7}" name="Column8691"/>
    <tableColumn id="8692" xr3:uid="{AE2D5B62-060C-4E28-B82E-6424ED28ED3C}" name="Column8692"/>
    <tableColumn id="8693" xr3:uid="{CFE54055-8366-483F-82F1-AEDD1B237D7C}" name="Column8693"/>
    <tableColumn id="8694" xr3:uid="{A62C9447-9DD2-4AD4-B9C9-024AC6F04135}" name="Column8694"/>
    <tableColumn id="8695" xr3:uid="{B1665697-A250-4A2D-8385-7330CF129327}" name="Column8695"/>
    <tableColumn id="8696" xr3:uid="{D6861FDE-2F68-48D9-9D7E-2A8F708AC917}" name="Column8696"/>
    <tableColumn id="8697" xr3:uid="{8CA04A8A-3CEA-4A03-8067-8422BE29120E}" name="Column8697"/>
    <tableColumn id="8698" xr3:uid="{6619AF55-B039-4EF6-8166-A404E8B04325}" name="Column8698"/>
    <tableColumn id="8699" xr3:uid="{6A3B983D-69D1-454A-9913-04EE5B9CE43A}" name="Column8699"/>
    <tableColumn id="8700" xr3:uid="{76248AC1-36EF-4182-B5DB-A399195656D4}" name="Column8700"/>
    <tableColumn id="8701" xr3:uid="{486222B6-F275-4B67-BCDC-8FF68EFE2E38}" name="Column8701"/>
    <tableColumn id="8702" xr3:uid="{9E43678F-8B70-4B5F-958E-C8E9B0835290}" name="Column8702"/>
    <tableColumn id="8703" xr3:uid="{30388E3D-0C4A-440B-92EF-AD90FB986C36}" name="Column8703"/>
    <tableColumn id="8704" xr3:uid="{778F4BE4-EAB5-402E-B261-8FC72FDFBEC8}" name="Column8704"/>
    <tableColumn id="8705" xr3:uid="{176539D6-9501-488D-83C6-34A6B7D44899}" name="Column8705"/>
    <tableColumn id="8706" xr3:uid="{C65304E6-CEBE-47CE-850C-4595162A554E}" name="Column8706"/>
    <tableColumn id="8707" xr3:uid="{A94344B1-49CD-4EC4-8016-06FB10DFFD22}" name="Column8707"/>
    <tableColumn id="8708" xr3:uid="{1E85CF38-6DD0-4A88-8EEA-EB2CAC965AE5}" name="Column8708"/>
    <tableColumn id="8709" xr3:uid="{C05C74E2-F27F-45F7-B909-F355F45DC9A7}" name="Column8709"/>
    <tableColumn id="8710" xr3:uid="{A61765F3-8D5A-4694-9ABC-1687045A7477}" name="Column8710"/>
    <tableColumn id="8711" xr3:uid="{6032F6C2-6D72-43C0-BCD1-D00734B8DF4D}" name="Column8711"/>
    <tableColumn id="8712" xr3:uid="{80501D48-4687-484B-90A1-7B00D6E690B9}" name="Column8712"/>
    <tableColumn id="8713" xr3:uid="{671DBB6E-2166-4F3D-A3AE-5869B17AB27A}" name="Column8713"/>
    <tableColumn id="8714" xr3:uid="{2B046D90-7E3E-4E92-87E5-1BC82642088F}" name="Column8714"/>
    <tableColumn id="8715" xr3:uid="{8CF2E07F-621C-4FFF-9841-8717409663F5}" name="Column8715"/>
    <tableColumn id="8716" xr3:uid="{3380F551-BD77-44A0-B49F-24DB4171ADDA}" name="Column8716"/>
    <tableColumn id="8717" xr3:uid="{D5B5C527-E398-4B11-A150-6F259978220E}" name="Column8717"/>
    <tableColumn id="8718" xr3:uid="{349D5F0C-1BA0-4B9F-B4E1-6AA6D8BC96A0}" name="Column8718"/>
    <tableColumn id="8719" xr3:uid="{1D1DF1DE-BF40-435B-BEA3-AAE89CD57B08}" name="Column8719"/>
    <tableColumn id="8720" xr3:uid="{20510260-4DC3-4E91-9EC4-A4471FC2531C}" name="Column8720"/>
    <tableColumn id="8721" xr3:uid="{F927FFC1-6951-4001-8CB4-DB2BF0B1DCD6}" name="Column8721"/>
    <tableColumn id="8722" xr3:uid="{700F6802-1189-450F-9B24-915C31E4900C}" name="Column8722"/>
    <tableColumn id="8723" xr3:uid="{DBD7212E-0EFF-4F7D-8018-A922EA39B283}" name="Column8723"/>
    <tableColumn id="8724" xr3:uid="{BE636F0E-159E-4059-81F3-57419CF049A0}" name="Column8724"/>
    <tableColumn id="8725" xr3:uid="{93E8E8F2-2E65-440F-A4A2-9CB2C199D6C8}" name="Column8725"/>
    <tableColumn id="8726" xr3:uid="{500D0DA4-995F-48E6-8A3B-206D8E71E407}" name="Column8726"/>
    <tableColumn id="8727" xr3:uid="{D0113EAD-049F-47AA-92CA-65CC5579E5D2}" name="Column8727"/>
    <tableColumn id="8728" xr3:uid="{184BB2E6-6B60-4759-94B3-355100DE55D8}" name="Column8728"/>
    <tableColumn id="8729" xr3:uid="{CA8D145A-293F-4B24-94A9-F75E375F08A9}" name="Column8729"/>
    <tableColumn id="8730" xr3:uid="{174F6539-57CA-4C5A-A0BD-A2CEB57A02D5}" name="Column8730"/>
    <tableColumn id="8731" xr3:uid="{83C8663D-88C2-46D4-A64A-05BFB0659727}" name="Column8731"/>
    <tableColumn id="8732" xr3:uid="{638B9ACD-607E-4034-9687-82D2C0BE47FB}" name="Column8732"/>
    <tableColumn id="8733" xr3:uid="{D31048A1-A46A-4DBF-A725-777EE1C008E6}" name="Column8733"/>
    <tableColumn id="8734" xr3:uid="{7E79BA35-F045-4F62-A83C-3C1E3F7765D6}" name="Column8734"/>
    <tableColumn id="8735" xr3:uid="{7D206941-C1AB-4285-A7F4-C7B5524B503F}" name="Column8735"/>
    <tableColumn id="8736" xr3:uid="{E313A685-4CA0-499F-A815-EE4121B9444F}" name="Column8736"/>
    <tableColumn id="8737" xr3:uid="{E36D3F23-A0A9-41F9-9CEF-7F0F40932522}" name="Column8737"/>
    <tableColumn id="8738" xr3:uid="{507CAFE5-03E1-4059-87DF-6DB5949E961A}" name="Column8738"/>
    <tableColumn id="8739" xr3:uid="{1B56B3E9-D004-4A6D-859D-3C8DE67B5C47}" name="Column8739"/>
    <tableColumn id="8740" xr3:uid="{D4BFD921-ADBF-4F18-80FA-666CBCBBF2C2}" name="Column8740"/>
    <tableColumn id="8741" xr3:uid="{8EC64691-F1FD-41F7-BF14-381C849AB98D}" name="Column8741"/>
    <tableColumn id="8742" xr3:uid="{586A6861-3028-4E79-9402-B5468AE0A8D2}" name="Column8742"/>
    <tableColumn id="8743" xr3:uid="{B2DF2B89-BB39-4B06-A1AC-1FCC9E63D477}" name="Column8743"/>
    <tableColumn id="8744" xr3:uid="{AEC9E740-6F29-459D-B947-745043645173}" name="Column8744"/>
    <tableColumn id="8745" xr3:uid="{8E3F77DA-6FDE-49AA-9801-2F3AD4B3B3AB}" name="Column8745"/>
    <tableColumn id="8746" xr3:uid="{ED47A429-A48C-4298-81A6-E1FCB8F344B2}" name="Column8746"/>
    <tableColumn id="8747" xr3:uid="{1FD43634-B753-4EE7-99E7-7444AEB1FEEC}" name="Column8747"/>
    <tableColumn id="8748" xr3:uid="{8FB5CC02-B1A3-45C7-B2E8-3FC7F6978373}" name="Column8748"/>
    <tableColumn id="8749" xr3:uid="{5664A0ED-57EA-405B-A9CD-82E24D3EA1BB}" name="Column8749"/>
    <tableColumn id="8750" xr3:uid="{577CD252-CE72-4330-AD87-720401E93DF0}" name="Column8750"/>
    <tableColumn id="8751" xr3:uid="{4728182A-5520-4417-941F-CE08A8C059EA}" name="Column8751"/>
    <tableColumn id="8752" xr3:uid="{8F80B61C-E7C4-4D7C-B32B-CCF7F95B20FA}" name="Column8752"/>
    <tableColumn id="8753" xr3:uid="{EE8C5C55-BB56-4AAF-B52F-B2FC28C2ACC6}" name="Column8753"/>
    <tableColumn id="8754" xr3:uid="{4CDEC37D-7F68-4BDE-8284-927EE41DC5C5}" name="Column8754"/>
    <tableColumn id="8755" xr3:uid="{AB6D8E93-7469-4E62-B7C5-4AB5272F871C}" name="Column8755"/>
    <tableColumn id="8756" xr3:uid="{49EF7E04-C0E6-444C-BFD6-A84147DF4C52}" name="Column8756"/>
    <tableColumn id="8757" xr3:uid="{70D29D5F-0CAF-4FB7-B652-4FC5161F6578}" name="Column8757"/>
    <tableColumn id="8758" xr3:uid="{CCDBC975-C8FE-4DAC-A732-507CBF460E1C}" name="Column8758"/>
    <tableColumn id="8759" xr3:uid="{BABD1885-360A-4E59-B2D4-526523055FB7}" name="Column8759"/>
    <tableColumn id="8760" xr3:uid="{2D4C069A-2A6A-4D4F-B0BA-C1DFF54CB034}" name="Column8760"/>
    <tableColumn id="8761" xr3:uid="{76EF2EA4-29C5-453B-A03D-2F80B0F6E0A2}" name="Column8761"/>
    <tableColumn id="8762" xr3:uid="{E713C17C-EA0C-452F-867B-C7CC981ADEF2}" name="Column8762"/>
    <tableColumn id="8763" xr3:uid="{9CD10835-DFB2-4364-A3BF-4B5C2B7D82EC}" name="Column8763"/>
    <tableColumn id="8764" xr3:uid="{F46C8D69-F797-44CE-A072-FB2F76B62139}" name="Column8764"/>
    <tableColumn id="8765" xr3:uid="{34401FEA-9290-4C34-9A8C-FF4853E45A40}" name="Column8765"/>
    <tableColumn id="8766" xr3:uid="{811CE08C-015B-4182-955E-DB6B1DF7688C}" name="Column8766"/>
    <tableColumn id="8767" xr3:uid="{752F3131-7FD2-4219-97A2-472002A64D9F}" name="Column8767"/>
    <tableColumn id="8768" xr3:uid="{4A07CDE5-5BF1-409F-A331-E0ABB1DB13F9}" name="Column8768"/>
    <tableColumn id="8769" xr3:uid="{D8A54F0D-45F5-4947-A675-D9F17F402BF0}" name="Column8769"/>
    <tableColumn id="8770" xr3:uid="{148FED5E-C04E-46D1-A2E3-AC326E7360A1}" name="Column8770"/>
    <tableColumn id="8771" xr3:uid="{E1DD6195-4DBE-4B86-899F-C90545EA04E2}" name="Column8771"/>
    <tableColumn id="8772" xr3:uid="{06E19145-AFA2-4C78-84E6-C4B57D6D1DC7}" name="Column8772"/>
    <tableColumn id="8773" xr3:uid="{A0E4E7B2-29A1-42B2-A563-8BCBC6CABB57}" name="Column8773"/>
    <tableColumn id="8774" xr3:uid="{4B2E0257-CEC0-4192-9223-84CBD4ED16A5}" name="Column8774"/>
    <tableColumn id="8775" xr3:uid="{0BB01989-7954-4F75-BD94-D0CBDFB97EFB}" name="Column8775"/>
    <tableColumn id="8776" xr3:uid="{3426376D-1ACA-447C-A75F-A0E9A5087A26}" name="Column8776"/>
    <tableColumn id="8777" xr3:uid="{EF6D51B5-CFD9-47DC-84B2-90E2ABB96E9C}" name="Column8777"/>
    <tableColumn id="8778" xr3:uid="{F41204F2-3B41-4E0B-907E-23511BFAAFAC}" name="Column8778"/>
    <tableColumn id="8779" xr3:uid="{4BCE0F6A-CD83-46C1-A711-DAD4D5EA87D8}" name="Column8779"/>
    <tableColumn id="8780" xr3:uid="{6C966D3C-1C73-41CA-87FF-7CC5BCE8E95F}" name="Column8780"/>
    <tableColumn id="8781" xr3:uid="{E944DB8F-EAB6-4839-BF78-C091B0E7FC4B}" name="Column8781"/>
    <tableColumn id="8782" xr3:uid="{785D1EDD-1E3F-4D7E-80A5-4B9E8A949DC6}" name="Column8782"/>
    <tableColumn id="8783" xr3:uid="{FC1AADB3-39D4-4080-98FD-3F0BC50A95D8}" name="Column8783"/>
    <tableColumn id="8784" xr3:uid="{B6E54CF1-D7A4-4817-A7E9-5B266A28CE85}" name="Column8784"/>
    <tableColumn id="8785" xr3:uid="{551115E3-362E-43D9-826F-370FAE3BD757}" name="Column8785"/>
    <tableColumn id="8786" xr3:uid="{0FD6789C-ADFE-4C37-87E1-401BBCCCEE7E}" name="Column8786"/>
    <tableColumn id="8787" xr3:uid="{4F9815A0-15F2-43A4-9D13-6D3EF8F5B958}" name="Column8787"/>
    <tableColumn id="8788" xr3:uid="{0373CA8D-7CBB-4CD5-B9AE-7135AE68C407}" name="Column8788"/>
    <tableColumn id="8789" xr3:uid="{45AFAB09-B8DE-4FFC-A1D6-8525D84FE1BF}" name="Column8789"/>
    <tableColumn id="8790" xr3:uid="{79945968-21A0-4840-96D5-9D1F4F83E5EB}" name="Column8790"/>
    <tableColumn id="8791" xr3:uid="{45EDB637-41D4-42D5-89A6-FA2BCA7F4FCE}" name="Column8791"/>
    <tableColumn id="8792" xr3:uid="{CE599FE6-D825-47D5-B477-E907AF7FE921}" name="Column8792"/>
    <tableColumn id="8793" xr3:uid="{02877383-FA71-4E3C-B4A1-F890F438B67F}" name="Column8793"/>
    <tableColumn id="8794" xr3:uid="{ADC041C2-12B3-4AE9-9A48-D9DAA114E541}" name="Column8794"/>
    <tableColumn id="8795" xr3:uid="{A1865F03-60B8-40CD-A33B-D3460513E840}" name="Column8795"/>
    <tableColumn id="8796" xr3:uid="{7909317D-BFA0-4D77-BCA0-254CB0FA5EFA}" name="Column8796"/>
    <tableColumn id="8797" xr3:uid="{18123D6B-CC4D-4C28-AB94-A47026605048}" name="Column8797"/>
    <tableColumn id="8798" xr3:uid="{7B90B85A-EACB-4319-A83D-18A3DA4821F2}" name="Column8798"/>
    <tableColumn id="8799" xr3:uid="{91983C8D-7712-4963-8C76-CB44B0BE98FB}" name="Column8799"/>
    <tableColumn id="8800" xr3:uid="{3D162A01-D5F1-45D0-9EFB-77B2B878F140}" name="Column8800"/>
    <tableColumn id="8801" xr3:uid="{93A6B6C6-02F9-4714-AD38-49344CA6A2A2}" name="Column8801"/>
    <tableColumn id="8802" xr3:uid="{C8F433F7-3AC8-46A0-B11E-EEFE004291DF}" name="Column8802"/>
    <tableColumn id="8803" xr3:uid="{7ED96F92-094E-4313-A7FC-37BACA366BC7}" name="Column8803"/>
    <tableColumn id="8804" xr3:uid="{28F9BFB6-0169-41A3-BB97-989F50970DB5}" name="Column8804"/>
    <tableColumn id="8805" xr3:uid="{B80DC16A-0B55-4CD2-B2DC-203DD7825995}" name="Column8805"/>
    <tableColumn id="8806" xr3:uid="{071CE401-6713-475E-B97A-30FD48060316}" name="Column8806"/>
    <tableColumn id="8807" xr3:uid="{90BDBBD5-A299-45B0-9B1A-5B34040465E9}" name="Column8807"/>
    <tableColumn id="8808" xr3:uid="{2CFCB8ED-722A-4C2C-B38A-2DF7DD31A1BA}" name="Column8808"/>
    <tableColumn id="8809" xr3:uid="{1EE94317-DB36-4DAE-9B1E-08460A1F4AE5}" name="Column8809"/>
    <tableColumn id="8810" xr3:uid="{06C4065A-A2B3-4100-8D0A-EAFCA82C7858}" name="Column8810"/>
    <tableColumn id="8811" xr3:uid="{591CA011-D152-4628-A10D-AE70A6B529EA}" name="Column8811"/>
    <tableColumn id="8812" xr3:uid="{08A23CEB-B4CE-4D6D-8682-5F5FD4D38577}" name="Column8812"/>
    <tableColumn id="8813" xr3:uid="{DCB73960-7D0C-4AE2-B0CA-4146974FE4BE}" name="Column8813"/>
    <tableColumn id="8814" xr3:uid="{E790760D-878A-4DB7-BA53-3CE25F168FAF}" name="Column8814"/>
    <tableColumn id="8815" xr3:uid="{36A65DAE-1224-4EB2-B366-9F412C690AE8}" name="Column8815"/>
    <tableColumn id="8816" xr3:uid="{32907E23-1DD9-45A8-A5D5-08518A6B93A5}" name="Column8816"/>
    <tableColumn id="8817" xr3:uid="{DC7F8A18-1AEE-47E4-8A9D-9CC0B382FF4E}" name="Column8817"/>
    <tableColumn id="8818" xr3:uid="{537C723B-91FD-436A-AD98-04870339179B}" name="Column8818"/>
    <tableColumn id="8819" xr3:uid="{FF7EA22C-B5B5-4EAC-A168-FC67BD96496E}" name="Column8819"/>
    <tableColumn id="8820" xr3:uid="{5A9546E2-3567-4092-A65E-153CD609F0F9}" name="Column8820"/>
    <tableColumn id="8821" xr3:uid="{BC9D86E0-87D7-45BA-B5A8-615C85C12B2F}" name="Column8821"/>
    <tableColumn id="8822" xr3:uid="{9A79D3BA-4481-4A77-9151-B93B411851A9}" name="Column8822"/>
    <tableColumn id="8823" xr3:uid="{BDEBC108-2483-4BBC-B350-48C6105DC78C}" name="Column8823"/>
    <tableColumn id="8824" xr3:uid="{9293B533-9E6E-42B8-A532-D099401F7A22}" name="Column8824"/>
    <tableColumn id="8825" xr3:uid="{8A70020E-32B5-41CA-B99F-B3A22B6A63AC}" name="Column8825"/>
    <tableColumn id="8826" xr3:uid="{4A7C8D20-9679-4CEF-976D-7600BA4DBDB7}" name="Column8826"/>
    <tableColumn id="8827" xr3:uid="{57ECD51F-75B0-4EFA-BC16-29B964C90B32}" name="Column8827"/>
    <tableColumn id="8828" xr3:uid="{EA33DA49-AB83-4C57-AC81-47C198CC0756}" name="Column8828"/>
    <tableColumn id="8829" xr3:uid="{609B2BDB-6F81-4A98-BAE8-4CD79495641B}" name="Column8829"/>
    <tableColumn id="8830" xr3:uid="{E983D981-7498-4DA9-BD5A-C2FF009BA826}" name="Column8830"/>
    <tableColumn id="8831" xr3:uid="{4D20CC01-5F92-4938-9F09-0A377F96E3F1}" name="Column8831"/>
    <tableColumn id="8832" xr3:uid="{6FBEDDDB-981A-42E3-817C-FDA160544B59}" name="Column8832"/>
    <tableColumn id="8833" xr3:uid="{90881319-C731-488D-B067-F824462668E7}" name="Column8833"/>
    <tableColumn id="8834" xr3:uid="{3BBB4847-16CA-480F-A8D1-9A8EC0E6CFFB}" name="Column8834"/>
    <tableColumn id="8835" xr3:uid="{DF7BDF6F-9A0D-4196-91CF-3B1B379EE771}" name="Column8835"/>
    <tableColumn id="8836" xr3:uid="{491D3669-B0CE-4024-A520-B6BB307AB8F3}" name="Column8836"/>
    <tableColumn id="8837" xr3:uid="{51C48534-EF2F-4150-B055-9C94AF4076E6}" name="Column8837"/>
    <tableColumn id="8838" xr3:uid="{2E52D9C1-99E5-43A5-8C7C-2CC624E92786}" name="Column8838"/>
    <tableColumn id="8839" xr3:uid="{1B9F4D7F-DA08-4119-BCC7-CF3B9AAC07E1}" name="Column8839"/>
    <tableColumn id="8840" xr3:uid="{BF26E3CF-B58F-407D-99CC-DD258266CC12}" name="Column8840"/>
    <tableColumn id="8841" xr3:uid="{6ABD4E90-33E0-4EFA-A35D-99AA61B9ED63}" name="Column8841"/>
    <tableColumn id="8842" xr3:uid="{CC638C37-28D3-41E4-A707-935D55693B21}" name="Column8842"/>
    <tableColumn id="8843" xr3:uid="{527E3687-AB0D-4B30-974D-FE3761878F5A}" name="Column8843"/>
    <tableColumn id="8844" xr3:uid="{F175D09B-12E0-4658-BDD0-84B6A1C2A7EC}" name="Column8844"/>
    <tableColumn id="8845" xr3:uid="{330E78CB-1347-4D1D-AAB5-7E8755EFCD70}" name="Column8845"/>
    <tableColumn id="8846" xr3:uid="{4FD670F8-90E5-4857-9550-776E5102C79E}" name="Column8846"/>
    <tableColumn id="8847" xr3:uid="{5D2A27E7-9E40-4A51-867C-10A6D66166FA}" name="Column8847"/>
    <tableColumn id="8848" xr3:uid="{045F2805-10FA-410E-9BB2-C8620FF0F177}" name="Column8848"/>
    <tableColumn id="8849" xr3:uid="{B4DDA84D-33EC-44DF-984A-1C738D0BA960}" name="Column8849"/>
    <tableColumn id="8850" xr3:uid="{37EB3942-5E3F-4E88-BDCA-A8C4D398014F}" name="Column8850"/>
    <tableColumn id="8851" xr3:uid="{35AB6949-8708-4483-879D-F6B42DEA9979}" name="Column8851"/>
    <tableColumn id="8852" xr3:uid="{9FD0E414-2899-4134-99F8-DA67251349F2}" name="Column8852"/>
    <tableColumn id="8853" xr3:uid="{D7746358-525D-4564-9428-5FB48F0BB702}" name="Column8853"/>
    <tableColumn id="8854" xr3:uid="{6818FD43-01EE-4F8F-993A-B86A4E38615A}" name="Column8854"/>
    <tableColumn id="8855" xr3:uid="{CF5EB180-6B5A-4048-8476-6FA8EFC6E459}" name="Column8855"/>
    <tableColumn id="8856" xr3:uid="{259AB128-F4D7-4822-B9B5-64A4B860D3E8}" name="Column8856"/>
    <tableColumn id="8857" xr3:uid="{287323B8-259F-47BA-8CE7-E88D0DF5B291}" name="Column8857"/>
    <tableColumn id="8858" xr3:uid="{8C7F4FDC-9A82-446E-8A80-4220FA418EB1}" name="Column8858"/>
    <tableColumn id="8859" xr3:uid="{2D21D989-2400-4C92-BC20-3FD9FB732F50}" name="Column8859"/>
    <tableColumn id="8860" xr3:uid="{8D8B00D3-24EA-4CBF-AD19-B273CA4EDC8A}" name="Column8860"/>
    <tableColumn id="8861" xr3:uid="{BB82EDD8-EA4A-4BA4-8413-04FA5ADEB475}" name="Column8861"/>
    <tableColumn id="8862" xr3:uid="{9F99D39C-7F06-44AB-B28B-3535E2716C0E}" name="Column8862"/>
    <tableColumn id="8863" xr3:uid="{838E2815-3948-4F76-85AE-B9922341D327}" name="Column8863"/>
    <tableColumn id="8864" xr3:uid="{A7C48B0C-B694-4C0B-9213-3C566DFBB0DB}" name="Column8864"/>
    <tableColumn id="8865" xr3:uid="{00A49F87-37FC-4803-9E77-0036C1E8335F}" name="Column8865"/>
    <tableColumn id="8866" xr3:uid="{83F14951-CE55-43FA-945A-0F2112C5B324}" name="Column8866"/>
    <tableColumn id="8867" xr3:uid="{30A86045-2699-4BD4-A42B-A94A75FC34A5}" name="Column8867"/>
    <tableColumn id="8868" xr3:uid="{D6020E4C-E837-4BE4-B80F-ECF1A2370613}" name="Column8868"/>
    <tableColumn id="8869" xr3:uid="{1A8FCB1B-E705-47EC-8239-AF9A51C464D6}" name="Column8869"/>
    <tableColumn id="8870" xr3:uid="{01BFAA1A-F0C4-4B94-9499-9CEC1BF21CE6}" name="Column8870"/>
    <tableColumn id="8871" xr3:uid="{983D1970-05C0-4C36-BF35-23820E5ED3D8}" name="Column8871"/>
    <tableColumn id="8872" xr3:uid="{0AA4E891-786C-47A0-BA42-567B217C5B67}" name="Column8872"/>
    <tableColumn id="8873" xr3:uid="{6FD0BF5F-071E-4A34-AB2C-80051C0CC6C4}" name="Column8873"/>
    <tableColumn id="8874" xr3:uid="{28AE8B9D-172F-4AFA-9175-5A35D5D90036}" name="Column8874"/>
    <tableColumn id="8875" xr3:uid="{E4EED543-FD0A-4E6F-9E10-4B0961F1C8F4}" name="Column8875"/>
    <tableColumn id="8876" xr3:uid="{DCA99776-2A4A-418F-B2A4-C562DD42872C}" name="Column8876"/>
    <tableColumn id="8877" xr3:uid="{9B020AC6-709C-4F72-889F-63586F101EB0}" name="Column8877"/>
    <tableColumn id="8878" xr3:uid="{239938C4-0CB5-4827-8C98-79851D9799BF}" name="Column8878"/>
    <tableColumn id="8879" xr3:uid="{01EAF1E1-0ABF-4CAD-A8F5-5C3427A769E2}" name="Column8879"/>
    <tableColumn id="8880" xr3:uid="{5C08D0FC-1B75-4490-8184-899B266F4D54}" name="Column8880"/>
    <tableColumn id="8881" xr3:uid="{73C228CB-CD22-4E02-B138-8F5236E719CD}" name="Column8881"/>
    <tableColumn id="8882" xr3:uid="{A0130E05-F963-490D-9BA8-AB5D16B572BF}" name="Column8882"/>
    <tableColumn id="8883" xr3:uid="{D87582F5-230D-4402-99CF-F36C4320119E}" name="Column8883"/>
    <tableColumn id="8884" xr3:uid="{CDDFACC4-1220-4630-B1C1-B4C025CD5AA2}" name="Column8884"/>
    <tableColumn id="8885" xr3:uid="{30A5A986-7B1F-46C6-8316-579F1FC85E71}" name="Column8885"/>
    <tableColumn id="8886" xr3:uid="{3F6D8A1C-6405-4B7A-B5F1-0CAE94E5AC85}" name="Column8886"/>
    <tableColumn id="8887" xr3:uid="{EE551BA2-2378-45CC-8B44-09BAF0CF1C41}" name="Column8887"/>
    <tableColumn id="8888" xr3:uid="{055B02B7-734D-4A6E-AFA2-A2A44F935C83}" name="Column8888"/>
    <tableColumn id="8889" xr3:uid="{0096D1F1-72ED-403B-974F-2C39235E10EF}" name="Column8889"/>
    <tableColumn id="8890" xr3:uid="{B24CA20C-0352-4830-B2CA-029B2004B67C}" name="Column8890"/>
    <tableColumn id="8891" xr3:uid="{FE907175-9D86-4D94-90E6-FA337CA188EF}" name="Column8891"/>
    <tableColumn id="8892" xr3:uid="{9829F96D-A972-46DA-9642-6D961BB23F0A}" name="Column8892"/>
    <tableColumn id="8893" xr3:uid="{4D5DD1B0-6D75-4106-ABA7-CED449E24223}" name="Column8893"/>
    <tableColumn id="8894" xr3:uid="{AF1118C8-B3FA-46EF-BBEB-CBD2C1828E27}" name="Column8894"/>
    <tableColumn id="8895" xr3:uid="{22E1D1D4-39C3-4375-9A32-B7D2F3564CB3}" name="Column8895"/>
    <tableColumn id="8896" xr3:uid="{ABEBC30A-3604-401A-80DD-F968771D4FF2}" name="Column8896"/>
    <tableColumn id="8897" xr3:uid="{4211D73A-179D-440C-B13A-6EF47D77D262}" name="Column8897"/>
    <tableColumn id="8898" xr3:uid="{1AB77112-66F3-4B8E-B8ED-307E2DFAC3E2}" name="Column8898"/>
    <tableColumn id="8899" xr3:uid="{E5B7C26C-1BDF-4CB0-AC52-94BE9267F20D}" name="Column8899"/>
    <tableColumn id="8900" xr3:uid="{FF602697-1F66-4783-904B-9788BD4E96AA}" name="Column8900"/>
    <tableColumn id="8901" xr3:uid="{9E2202B9-17EB-4FBB-8DA5-4A68C7737D85}" name="Column8901"/>
    <tableColumn id="8902" xr3:uid="{D66F8BFA-2929-4C4D-A416-39D83103B7A8}" name="Column8902"/>
    <tableColumn id="8903" xr3:uid="{B3520A7F-0DF3-4CBC-9FF8-4FBCF6730304}" name="Column8903"/>
    <tableColumn id="8904" xr3:uid="{604228DD-C926-4C74-8508-29522F907B32}" name="Column8904"/>
    <tableColumn id="8905" xr3:uid="{97495200-D5CF-415D-9C03-681CD1D1FF78}" name="Column8905"/>
    <tableColumn id="8906" xr3:uid="{6DCA8C0A-A56B-45D5-B050-ED1DA7614959}" name="Column8906"/>
    <tableColumn id="8907" xr3:uid="{09828294-CB5A-4490-97DE-E0E82C96D178}" name="Column8907"/>
    <tableColumn id="8908" xr3:uid="{68972C38-44C1-4922-B1AC-4A636A1D64C8}" name="Column8908"/>
    <tableColumn id="8909" xr3:uid="{398CB59C-ED06-494E-A135-774F5A45143F}" name="Column8909"/>
    <tableColumn id="8910" xr3:uid="{57D8D59B-69F4-4963-A595-7C1B421A5B72}" name="Column8910"/>
    <tableColumn id="8911" xr3:uid="{48698476-9719-4C4A-B6DC-60C211AA0522}" name="Column8911"/>
    <tableColumn id="8912" xr3:uid="{FA4CEBA4-BB07-4690-AB7D-96D66B7C78C2}" name="Column8912"/>
    <tableColumn id="8913" xr3:uid="{8BE4974D-01BD-46F3-9786-999905FBDB79}" name="Column8913"/>
    <tableColumn id="8914" xr3:uid="{763AAB43-0F68-4D8C-8108-25CA2343FE84}" name="Column8914"/>
    <tableColumn id="8915" xr3:uid="{BD4EC128-819A-44DD-BE79-04AE261D3237}" name="Column8915"/>
    <tableColumn id="8916" xr3:uid="{8DF5758D-693E-4533-8D45-8F10C7858B18}" name="Column8916"/>
    <tableColumn id="8917" xr3:uid="{888B51AC-E616-4CEA-94AE-2CC0B4078D93}" name="Column8917"/>
    <tableColumn id="8918" xr3:uid="{57BBBE5E-6461-410B-A952-DE82EC1FEF26}" name="Column8918"/>
    <tableColumn id="8919" xr3:uid="{53915C17-A4CD-4412-9A71-DEFF55CC5615}" name="Column8919"/>
    <tableColumn id="8920" xr3:uid="{DC86D994-03A2-4C90-A385-9C3978F25483}" name="Column8920"/>
    <tableColumn id="8921" xr3:uid="{32C43843-DE2B-4C1E-A0A8-BA7032BAD1B9}" name="Column8921"/>
    <tableColumn id="8922" xr3:uid="{E55D957B-0F01-4F33-9A14-50EA40C094B2}" name="Column8922"/>
    <tableColumn id="8923" xr3:uid="{AFD20C8C-E60B-436D-AF75-219C91DB797A}" name="Column8923"/>
    <tableColumn id="8924" xr3:uid="{4677FA61-C2F1-47B8-AF3E-1D2DA8ECDE49}" name="Column8924"/>
    <tableColumn id="8925" xr3:uid="{6F9B9CF8-3A7C-46C7-BB93-FBF296D35924}" name="Column8925"/>
    <tableColumn id="8926" xr3:uid="{0314491E-92F8-4C0E-94AB-7AF75AE50B7E}" name="Column8926"/>
    <tableColumn id="8927" xr3:uid="{9166F9BE-A477-4545-9CB9-37A7E760F73B}" name="Column8927"/>
    <tableColumn id="8928" xr3:uid="{EA539613-429D-4211-8330-71D23F6146E5}" name="Column8928"/>
    <tableColumn id="8929" xr3:uid="{A6A6964F-129A-49B7-8039-4CBDD2536C8A}" name="Column8929"/>
    <tableColumn id="8930" xr3:uid="{C4E4080E-1965-4B95-9C08-F172539C7181}" name="Column8930"/>
    <tableColumn id="8931" xr3:uid="{F6A91936-3757-4B1C-B495-D8044EA6EDF4}" name="Column8931"/>
    <tableColumn id="8932" xr3:uid="{698E0DDD-3F49-4B5B-A22B-61A08817E5D1}" name="Column8932"/>
    <tableColumn id="8933" xr3:uid="{9F5C3B3A-2E33-43D2-87C0-EE379A44CF68}" name="Column8933"/>
    <tableColumn id="8934" xr3:uid="{38E2A31E-B74F-4600-8087-39CA7F33E968}" name="Column8934"/>
    <tableColumn id="8935" xr3:uid="{120976F4-A494-4998-9BC7-0975E65041BF}" name="Column8935"/>
    <tableColumn id="8936" xr3:uid="{223E2775-0681-4455-844F-A732DF3C0035}" name="Column8936"/>
    <tableColumn id="8937" xr3:uid="{5CFC7872-204B-4720-BAA5-98EE4ECB35E9}" name="Column8937"/>
    <tableColumn id="8938" xr3:uid="{192B1E0A-5BAA-4913-B753-F63B3211893F}" name="Column8938"/>
    <tableColumn id="8939" xr3:uid="{BCAB9E65-58B9-4EE3-93A6-08999727F4A8}" name="Column8939"/>
    <tableColumn id="8940" xr3:uid="{86187598-8848-43E5-A0C7-BDD9256ECEF0}" name="Column8940"/>
    <tableColumn id="8941" xr3:uid="{FDF5485F-94C1-467F-8D82-E855868DEA96}" name="Column8941"/>
    <tableColumn id="8942" xr3:uid="{6925ECA2-8AE4-4B2B-B88C-8682481CCB4D}" name="Column8942"/>
    <tableColumn id="8943" xr3:uid="{96D36B84-1B14-473C-B77C-DA05FA21E73F}" name="Column8943"/>
    <tableColumn id="8944" xr3:uid="{5E718AC8-6E92-4464-86AB-54B083E04DA0}" name="Column8944"/>
    <tableColumn id="8945" xr3:uid="{2A5C6F8E-BE3B-41C7-88D8-A20CEF7F3B75}" name="Column8945"/>
    <tableColumn id="8946" xr3:uid="{44F8A983-C1E6-4286-A57B-4E373F69B057}" name="Column8946"/>
    <tableColumn id="8947" xr3:uid="{D596DCCE-AC71-455B-BB9B-550D092CE15C}" name="Column8947"/>
    <tableColumn id="8948" xr3:uid="{19823064-DB58-481A-BB81-E91BF5CF9E95}" name="Column8948"/>
    <tableColumn id="8949" xr3:uid="{D5153BA8-64C0-4E83-BE8B-AED00BE48D98}" name="Column8949"/>
    <tableColumn id="8950" xr3:uid="{0D676AF6-8055-4262-9680-66063E42CE91}" name="Column8950"/>
    <tableColumn id="8951" xr3:uid="{2AA41E7C-2A11-434F-B8B9-918DF9BFA505}" name="Column8951"/>
    <tableColumn id="8952" xr3:uid="{91E58C7F-B4F0-4C64-8274-667ECD155597}" name="Column8952"/>
    <tableColumn id="8953" xr3:uid="{51675FC1-1523-4F7B-B8D8-3EE9CC27390E}" name="Column8953"/>
    <tableColumn id="8954" xr3:uid="{B24CA218-53B1-4137-A7B2-5BF038CC8C5B}" name="Column8954"/>
    <tableColumn id="8955" xr3:uid="{AD837421-354C-4C16-AAB6-37D4F4F0C91F}" name="Column8955"/>
    <tableColumn id="8956" xr3:uid="{B042C34A-969A-4BC5-A10C-B5D6DA3518B6}" name="Column8956"/>
    <tableColumn id="8957" xr3:uid="{74E65EC7-5981-406A-BD7B-BCC12B9221D8}" name="Column8957"/>
    <tableColumn id="8958" xr3:uid="{DFB8861C-1EE7-4BAF-9C80-52F49D4D9B19}" name="Column8958"/>
    <tableColumn id="8959" xr3:uid="{3AAB189B-8C58-4D45-9575-9A075EEC8070}" name="Column8959"/>
    <tableColumn id="8960" xr3:uid="{46E8CF59-F62F-4170-9074-EC3277D00FB3}" name="Column8960"/>
    <tableColumn id="8961" xr3:uid="{BDCD7351-FC15-46DA-B5F1-4E102418890D}" name="Column8961"/>
    <tableColumn id="8962" xr3:uid="{C206CBF5-2427-4482-97EF-E2283C3A4CD9}" name="Column8962"/>
    <tableColumn id="8963" xr3:uid="{063AF564-D905-42BE-BE5F-247C50079302}" name="Column8963"/>
    <tableColumn id="8964" xr3:uid="{620EC22E-4D75-42DC-AD2C-E172AC5A6D9C}" name="Column8964"/>
    <tableColumn id="8965" xr3:uid="{6E4DAB5B-F4F4-488E-B8A8-8D72E320FAB7}" name="Column8965"/>
    <tableColumn id="8966" xr3:uid="{04E04017-B3C6-435A-8A73-21D6FAB3A576}" name="Column8966"/>
    <tableColumn id="8967" xr3:uid="{EB9892A6-64C9-4158-9B28-DC99397D642B}" name="Column8967"/>
    <tableColumn id="8968" xr3:uid="{BF33CF79-9070-4374-B282-76BA70D1CD2A}" name="Column8968"/>
    <tableColumn id="8969" xr3:uid="{CF5267B2-8983-4070-95DA-1CAA8E7A7981}" name="Column8969"/>
    <tableColumn id="8970" xr3:uid="{622FCDA3-6D2C-4CF0-9C1E-C753355EA1BC}" name="Column8970"/>
    <tableColumn id="8971" xr3:uid="{5D90E3ED-C41A-4856-B2BC-15EE32956BB7}" name="Column8971"/>
    <tableColumn id="8972" xr3:uid="{010CC4CE-7650-4881-8598-AF863D28B12C}" name="Column8972"/>
    <tableColumn id="8973" xr3:uid="{A45E09B9-1A87-44D0-92EB-1F5E028F8DF5}" name="Column8973"/>
    <tableColumn id="8974" xr3:uid="{57746E85-5DB1-4C74-AC97-EC40BE169975}" name="Column8974"/>
    <tableColumn id="8975" xr3:uid="{5CF1DA90-45F9-4A56-A2A8-E9249BFA88C9}" name="Column8975"/>
    <tableColumn id="8976" xr3:uid="{0CCB673E-AB82-423C-8238-FF61C98CF3CF}" name="Column8976"/>
    <tableColumn id="8977" xr3:uid="{B6B7FC63-A5BC-4DBD-BABD-AE98F251B0B2}" name="Column8977"/>
    <tableColumn id="8978" xr3:uid="{1D02ED4B-A51F-4E43-9A2F-D02009B97556}" name="Column8978"/>
    <tableColumn id="8979" xr3:uid="{BD1E617C-C4AE-449B-B83E-9FDA01FB4B8A}" name="Column8979"/>
    <tableColumn id="8980" xr3:uid="{3322B419-E315-439F-9377-0341E603A2A1}" name="Column8980"/>
    <tableColumn id="8981" xr3:uid="{855AC9F6-661C-4811-AF02-FC954B4BA9B8}" name="Column8981"/>
    <tableColumn id="8982" xr3:uid="{A0314E6D-51C0-4A0E-BEE1-553FA29F7EB8}" name="Column8982"/>
    <tableColumn id="8983" xr3:uid="{2C2BCAE5-6678-41E0-98E8-7FDCF8E8506A}" name="Column8983"/>
    <tableColumn id="8984" xr3:uid="{96D20754-4CF1-4799-A1CC-C4A52C7FEBE9}" name="Column8984"/>
    <tableColumn id="8985" xr3:uid="{C23A0823-4CAC-4F0A-B2D0-6E928CA350BF}" name="Column8985"/>
    <tableColumn id="8986" xr3:uid="{DD4A3338-178C-4DF0-931A-0D6B6E5A2BF0}" name="Column8986"/>
    <tableColumn id="8987" xr3:uid="{C6D4E072-335B-4649-ADE6-1EF1FE35B988}" name="Column8987"/>
    <tableColumn id="8988" xr3:uid="{230B7CE4-F759-41AB-88B9-77E396BB96FA}" name="Column8988"/>
    <tableColumn id="8989" xr3:uid="{481A67AA-CF00-4FF1-A22D-60CA518C9D56}" name="Column8989"/>
    <tableColumn id="8990" xr3:uid="{992F05F2-D6AA-4494-9A54-FE9366BC65CE}" name="Column8990"/>
    <tableColumn id="8991" xr3:uid="{E1C88947-45FC-4863-B875-70C73BC6EBE1}" name="Column8991"/>
    <tableColumn id="8992" xr3:uid="{447C0EBD-A1E5-43FC-9FF3-435EA4EC317B}" name="Column8992"/>
    <tableColumn id="8993" xr3:uid="{DB54A702-AC64-4305-9213-FC3E7945C4F9}" name="Column8993"/>
    <tableColumn id="8994" xr3:uid="{666E679A-A556-4333-980A-AD7DAD507C1F}" name="Column8994"/>
    <tableColumn id="8995" xr3:uid="{25BC7CCF-801A-4891-9365-827B2AA215F1}" name="Column8995"/>
    <tableColumn id="8996" xr3:uid="{C14A74DE-3B04-46C8-B375-11B8736630A3}" name="Column8996"/>
    <tableColumn id="8997" xr3:uid="{02C8708A-8B9E-4C95-A277-BA265EAF3499}" name="Column8997"/>
    <tableColumn id="8998" xr3:uid="{63A72E18-B9E7-4354-8DEE-6C067703B837}" name="Column8998"/>
    <tableColumn id="8999" xr3:uid="{156EDF3B-E9CE-4DC3-B025-5A4AD117726F}" name="Column8999"/>
    <tableColumn id="9000" xr3:uid="{BC214F34-2D77-4D7C-BE9A-E58E9C6AD70A}" name="Column9000"/>
    <tableColumn id="9001" xr3:uid="{43FCEB92-F3A4-4D4D-B940-278ECEA347CE}" name="Column9001"/>
    <tableColumn id="9002" xr3:uid="{5F883AC6-7057-48B4-A7EB-3E026C1B2026}" name="Column9002"/>
    <tableColumn id="9003" xr3:uid="{98FF0F7A-AE45-4997-8D32-223FEF732C25}" name="Column9003"/>
    <tableColumn id="9004" xr3:uid="{B2E9487D-6511-458E-9CBA-6DD661E9F990}" name="Column9004"/>
    <tableColumn id="9005" xr3:uid="{D9829B98-2E0E-4DF7-A9B5-B8DBCF1D427F}" name="Column9005"/>
    <tableColumn id="9006" xr3:uid="{7A1C571B-B4C1-4582-9ECE-AFD64ABBB617}" name="Column9006"/>
    <tableColumn id="9007" xr3:uid="{30BC5832-65F0-4DC2-BED7-0B3512DD04A0}" name="Column9007"/>
    <tableColumn id="9008" xr3:uid="{A3BC425D-95D3-477A-AE2B-02E22A944A0D}" name="Column9008"/>
    <tableColumn id="9009" xr3:uid="{5F656B93-2A2D-4DD8-A61F-51046205F6DC}" name="Column9009"/>
    <tableColumn id="9010" xr3:uid="{B313F3FC-D187-49F8-B182-6A22AFEB61E7}" name="Column9010"/>
    <tableColumn id="9011" xr3:uid="{47A9C439-AAFC-4DFD-9220-06FF96C12F6A}" name="Column9011"/>
    <tableColumn id="9012" xr3:uid="{914A09E3-D975-47E8-AA4F-8A5458BB4D08}" name="Column9012"/>
    <tableColumn id="9013" xr3:uid="{BF16C60E-D108-42E9-A667-F672AF5363CC}" name="Column9013"/>
    <tableColumn id="9014" xr3:uid="{4AC98495-F650-43FA-8477-779304ECD79E}" name="Column9014"/>
    <tableColumn id="9015" xr3:uid="{C40A65DB-5C47-41A7-855B-A7B824328478}" name="Column9015"/>
    <tableColumn id="9016" xr3:uid="{2C4CCCBB-2EC5-4640-B167-F78EE3C62164}" name="Column9016"/>
    <tableColumn id="9017" xr3:uid="{D02B30CE-C49E-4821-B336-6BF0819E0D97}" name="Column9017"/>
    <tableColumn id="9018" xr3:uid="{AA3833D5-7944-441C-9232-B3EEFD7D30AD}" name="Column9018"/>
    <tableColumn id="9019" xr3:uid="{131C84C4-6311-4449-9323-8A7C0CCF9694}" name="Column9019"/>
    <tableColumn id="9020" xr3:uid="{42D260CE-D6B2-4546-B0A4-2501B02FF4EE}" name="Column9020"/>
    <tableColumn id="9021" xr3:uid="{8325EABF-66E0-4535-91C6-24CED868BB76}" name="Column9021"/>
    <tableColumn id="9022" xr3:uid="{4C1BB49C-A302-438D-B6A8-3CB4E93FBE2B}" name="Column9022"/>
    <tableColumn id="9023" xr3:uid="{9C3EEE02-29A2-4F4C-AF0C-5F7EE266EAA2}" name="Column9023"/>
    <tableColumn id="9024" xr3:uid="{B69A8FEE-D79B-443B-98B7-67F07507B90D}" name="Column9024"/>
    <tableColumn id="9025" xr3:uid="{5BFB70B6-851F-4C9E-9502-68D7579C75FD}" name="Column9025"/>
    <tableColumn id="9026" xr3:uid="{D98ABA16-984F-4CFC-A542-0321A932920C}" name="Column9026"/>
    <tableColumn id="9027" xr3:uid="{A3C8887B-F47A-49DD-AC6D-F680621DEA30}" name="Column9027"/>
    <tableColumn id="9028" xr3:uid="{4CD41DF9-33F5-4E74-95C5-DCA2CC8E1F08}" name="Column9028"/>
    <tableColumn id="9029" xr3:uid="{7B0DBF62-210F-4AEA-9BA0-7BD9E8C01978}" name="Column9029"/>
    <tableColumn id="9030" xr3:uid="{6C7DD155-20F3-47F7-A375-5061CF447CCD}" name="Column9030"/>
    <tableColumn id="9031" xr3:uid="{4ACA1118-5675-4BB9-889D-780D74214598}" name="Column9031"/>
    <tableColumn id="9032" xr3:uid="{9C9F07EC-EEA9-40B8-9D4F-E5A1E8E0D97E}" name="Column9032"/>
    <tableColumn id="9033" xr3:uid="{B2FC4B27-7AD5-401B-B7D8-FED2CB084F1D}" name="Column9033"/>
    <tableColumn id="9034" xr3:uid="{C6692FA4-62B7-4444-97D5-72383CEAE3D0}" name="Column9034"/>
    <tableColumn id="9035" xr3:uid="{5B4442B6-0746-41A7-A935-C221ED50074D}" name="Column9035"/>
    <tableColumn id="9036" xr3:uid="{86083B8B-E615-421B-BC83-EF99AC932218}" name="Column9036"/>
    <tableColumn id="9037" xr3:uid="{7C04C8CA-5CF0-44C8-804E-B0118039092B}" name="Column9037"/>
    <tableColumn id="9038" xr3:uid="{1B843494-1CA1-48E4-9881-A737DFA2D71F}" name="Column9038"/>
    <tableColumn id="9039" xr3:uid="{7C13358A-E921-4443-A648-0AC7127D5510}" name="Column9039"/>
    <tableColumn id="9040" xr3:uid="{8EFED99D-17BA-48F2-825E-AC33872DF923}" name="Column9040"/>
    <tableColumn id="9041" xr3:uid="{3C1BC95A-CA14-4F8E-A3A7-54479E034F83}" name="Column9041"/>
    <tableColumn id="9042" xr3:uid="{87D95DE0-11E2-41E9-B5A9-978DAB61F459}" name="Column9042"/>
    <tableColumn id="9043" xr3:uid="{316DE6FC-3363-4E5D-A120-70107F2EC932}" name="Column9043"/>
    <tableColumn id="9044" xr3:uid="{C853FC15-B7D3-4DC6-AACE-ECFC05223DD1}" name="Column9044"/>
    <tableColumn id="9045" xr3:uid="{B0F560AB-234D-4549-930F-AAF69D54EFC9}" name="Column9045"/>
    <tableColumn id="9046" xr3:uid="{6976F273-912B-4162-8451-D00D01F6E150}" name="Column9046"/>
    <tableColumn id="9047" xr3:uid="{42CB61A9-1D86-4DF5-89CD-64E9EBB7917D}" name="Column9047"/>
    <tableColumn id="9048" xr3:uid="{A34B9B22-FFC0-4B14-8993-6041BF160389}" name="Column9048"/>
    <tableColumn id="9049" xr3:uid="{8065A9D9-B337-4C07-82FA-7B9983314423}" name="Column9049"/>
    <tableColumn id="9050" xr3:uid="{06CAE7E9-CB47-4DA5-8076-4E5F2FF03EEC}" name="Column9050"/>
    <tableColumn id="9051" xr3:uid="{94359A91-869A-49D4-B7A3-FD8A7FDAADF4}" name="Column9051"/>
    <tableColumn id="9052" xr3:uid="{EBA77665-BF8E-4B6B-B504-F02202A5CEB5}" name="Column9052"/>
    <tableColumn id="9053" xr3:uid="{F3A7BEFF-1E56-4A02-A31B-787310EDF587}" name="Column9053"/>
    <tableColumn id="9054" xr3:uid="{0186FE4A-B1B8-4435-B576-7BF12C85B165}" name="Column9054"/>
    <tableColumn id="9055" xr3:uid="{66F6073F-ACF2-4803-9760-F5349E63FB9D}" name="Column9055"/>
    <tableColumn id="9056" xr3:uid="{AE6429E0-D4FF-4EE0-AD53-91AEE5ACEB82}" name="Column9056"/>
    <tableColumn id="9057" xr3:uid="{B4EEDACD-30CF-4F1D-9F59-56532C41E4C1}" name="Column9057"/>
    <tableColumn id="9058" xr3:uid="{C18B316F-68BC-4F9E-ACF0-8BCB2F110A3B}" name="Column9058"/>
    <tableColumn id="9059" xr3:uid="{0D47DEAE-E42E-4F11-9E7A-00301DB906FC}" name="Column9059"/>
    <tableColumn id="9060" xr3:uid="{72C3B5FD-2CFA-408F-BC9D-B72C349FDFD1}" name="Column9060"/>
    <tableColumn id="9061" xr3:uid="{CAE91BC5-B44C-4692-945B-BED870C50342}" name="Column9061"/>
    <tableColumn id="9062" xr3:uid="{C73F57E8-3C1B-4F5F-9040-4318CCAF5ECA}" name="Column9062"/>
    <tableColumn id="9063" xr3:uid="{BCA11871-1983-4087-A2B5-97F34406A06D}" name="Column9063"/>
    <tableColumn id="9064" xr3:uid="{820FAED5-2CB1-43EC-8214-7972B3761903}" name="Column9064"/>
    <tableColumn id="9065" xr3:uid="{65D6D2B2-C10B-46E3-9DAB-F0B9F5BDDE08}" name="Column9065"/>
    <tableColumn id="9066" xr3:uid="{42A621A3-897E-4E54-A63B-4C62DDF004FD}" name="Column9066"/>
    <tableColumn id="9067" xr3:uid="{2B9921CC-3E79-472F-A60A-A41ACE124E78}" name="Column9067"/>
    <tableColumn id="9068" xr3:uid="{3819D9CF-273F-4A03-999B-B17E4E548D12}" name="Column9068"/>
    <tableColumn id="9069" xr3:uid="{E448CF68-5A8F-4137-BF82-CE4E5DD19296}" name="Column9069"/>
    <tableColumn id="9070" xr3:uid="{071F2C88-1591-4177-B09A-D70E71FD94FB}" name="Column9070"/>
    <tableColumn id="9071" xr3:uid="{D0FED6FE-B747-4D1F-B3FF-DACD69558A56}" name="Column9071"/>
    <tableColumn id="9072" xr3:uid="{63955141-13AC-479C-A4D2-44295389FF12}" name="Column9072"/>
    <tableColumn id="9073" xr3:uid="{97D9AB21-14BD-4054-8DFD-972E06A03A39}" name="Column9073"/>
    <tableColumn id="9074" xr3:uid="{69E68303-2D40-43B7-98A9-029E8F573BDD}" name="Column9074"/>
    <tableColumn id="9075" xr3:uid="{AFB121D8-8C99-43E3-B3B9-D00F4F82FAAE}" name="Column9075"/>
    <tableColumn id="9076" xr3:uid="{17DB3526-3AF7-471F-8AE8-6AF00F272F5A}" name="Column9076"/>
    <tableColumn id="9077" xr3:uid="{FE6F1B03-1576-44EB-837A-C15D8972A1F7}" name="Column9077"/>
    <tableColumn id="9078" xr3:uid="{B98A1859-AB56-4B75-AA17-EFDD94F94FFC}" name="Column9078"/>
    <tableColumn id="9079" xr3:uid="{805D2675-0680-4A20-B634-4C206C43CDF0}" name="Column9079"/>
    <tableColumn id="9080" xr3:uid="{7B6B8E50-7D46-4C92-87AB-0E1949D066FB}" name="Column9080"/>
    <tableColumn id="9081" xr3:uid="{11048548-E542-48E9-B6B8-1A807ACAAABA}" name="Column9081"/>
    <tableColumn id="9082" xr3:uid="{26C7833C-0254-4FC2-A147-92B3F9560B3E}" name="Column9082"/>
    <tableColumn id="9083" xr3:uid="{80E80B4D-CBD3-4D25-A834-A8B7CA4CB3A7}" name="Column9083"/>
    <tableColumn id="9084" xr3:uid="{99503790-5F7E-4742-9BB7-2620BDBCB3B8}" name="Column9084"/>
    <tableColumn id="9085" xr3:uid="{2DEC1CA7-75A0-4249-9599-29E53C1AD042}" name="Column9085"/>
    <tableColumn id="9086" xr3:uid="{69290BA7-6A51-4B65-8E21-80A5F7861475}" name="Column9086"/>
    <tableColumn id="9087" xr3:uid="{CC9D3DDB-C0BF-4AAF-9858-B6C604E503EF}" name="Column9087"/>
    <tableColumn id="9088" xr3:uid="{05DEF345-4EAB-4E6E-B663-917783C1BE16}" name="Column9088"/>
    <tableColumn id="9089" xr3:uid="{B669FFBA-104E-4EC3-942F-BE4C2281994A}" name="Column9089"/>
    <tableColumn id="9090" xr3:uid="{322E339F-49A4-4825-A4C6-C57CEC0C89F5}" name="Column9090"/>
    <tableColumn id="9091" xr3:uid="{49E6C04C-2779-4D8F-A76C-3496CF0B48AA}" name="Column9091"/>
    <tableColumn id="9092" xr3:uid="{54FA08FB-9F8E-4DA7-B9CB-3B7769A7BB1B}" name="Column9092"/>
    <tableColumn id="9093" xr3:uid="{64A799E7-E8E1-4CBD-A9AC-5B556B102FA5}" name="Column9093"/>
    <tableColumn id="9094" xr3:uid="{3D3A9935-24B8-4D62-8A0E-C9C9CE0F7DCB}" name="Column9094"/>
    <tableColumn id="9095" xr3:uid="{4EF7A057-C252-4E29-BE16-0DF9899C1ED7}" name="Column9095"/>
    <tableColumn id="9096" xr3:uid="{46C7004A-A7E7-46EE-A7C0-E5E4686AA0A6}" name="Column9096"/>
    <tableColumn id="9097" xr3:uid="{6E5B75C8-783F-4E52-85D1-7C72A8DC0CE4}" name="Column9097"/>
    <tableColumn id="9098" xr3:uid="{C6B37B90-FEE8-41EE-A3F4-0A57FDE22CF0}" name="Column9098"/>
    <tableColumn id="9099" xr3:uid="{7B3F30C0-EC58-49C1-AF32-D9CC3C796B60}" name="Column9099"/>
    <tableColumn id="9100" xr3:uid="{A1EAA111-1C41-4854-8684-B329024FB9BE}" name="Column9100"/>
    <tableColumn id="9101" xr3:uid="{0237296B-8537-484B-86C8-E7E701EFFEB9}" name="Column9101"/>
    <tableColumn id="9102" xr3:uid="{02D14DB4-5AE3-41BA-AB2C-47473E3B8D5F}" name="Column9102"/>
    <tableColumn id="9103" xr3:uid="{A29FD255-1716-4BA5-A7AF-48CCC9375FFC}" name="Column9103"/>
    <tableColumn id="9104" xr3:uid="{702FFFB6-7678-4002-8E7A-67E636074902}" name="Column9104"/>
    <tableColumn id="9105" xr3:uid="{6F70B49F-A305-4B5F-8606-A43904D84D9C}" name="Column9105"/>
    <tableColumn id="9106" xr3:uid="{BAC5A554-A76E-4589-8EB0-0ADE180F76FD}" name="Column9106"/>
    <tableColumn id="9107" xr3:uid="{09A2A1A9-FB2A-49FC-BBEB-0A39C9FC9A3D}" name="Column9107"/>
    <tableColumn id="9108" xr3:uid="{DAB78C11-C601-43D1-97B2-DB83274159EA}" name="Column9108"/>
    <tableColumn id="9109" xr3:uid="{8D1DEDBE-3E0C-4D12-A75C-3998B7DA1937}" name="Column9109"/>
    <tableColumn id="9110" xr3:uid="{560C6A94-9326-482C-AF96-D6E18D4EEC1E}" name="Column9110"/>
    <tableColumn id="9111" xr3:uid="{E9A88CBD-A646-4431-9D2D-4AC00C4D1A62}" name="Column9111"/>
    <tableColumn id="9112" xr3:uid="{40A7FDFF-65D8-4833-8F48-FBEF68A1CCFD}" name="Column9112"/>
    <tableColumn id="9113" xr3:uid="{3353DA39-ACDA-451A-8124-907249BADB44}" name="Column9113"/>
    <tableColumn id="9114" xr3:uid="{07CC82DE-D2C6-4FA1-B61C-DD2DAF944E17}" name="Column9114"/>
    <tableColumn id="9115" xr3:uid="{E28D2A60-33DD-41A3-9334-287A43D6F936}" name="Column9115"/>
    <tableColumn id="9116" xr3:uid="{F946B981-3071-4DB9-889A-2486ABB0A104}" name="Column9116"/>
    <tableColumn id="9117" xr3:uid="{DF9DB183-512F-47A7-845A-F7AC0355F3CD}" name="Column9117"/>
    <tableColumn id="9118" xr3:uid="{D58853A3-C113-4790-A603-13CFD12AE16E}" name="Column9118"/>
    <tableColumn id="9119" xr3:uid="{40A1CC2E-51BB-4BC8-8FFB-1D621FE48AF1}" name="Column9119"/>
    <tableColumn id="9120" xr3:uid="{D1515C22-E933-4AE2-87C2-1E127274549B}" name="Column9120"/>
    <tableColumn id="9121" xr3:uid="{708382B2-248C-4333-B65B-8ADB425A9638}" name="Column9121"/>
    <tableColumn id="9122" xr3:uid="{4216786B-5F05-487F-BFC3-83914F7CC282}" name="Column9122"/>
    <tableColumn id="9123" xr3:uid="{68F3761E-A2CC-41C5-8A9E-BD5C7A92DCB5}" name="Column9123"/>
    <tableColumn id="9124" xr3:uid="{FA854539-8FA2-490F-8BBE-014BD512A924}" name="Column9124"/>
    <tableColumn id="9125" xr3:uid="{2575865C-DDAA-427B-9AC3-602D4AF54DCC}" name="Column9125"/>
    <tableColumn id="9126" xr3:uid="{7EE2C620-256D-4CE1-8F89-7768CE875EB0}" name="Column9126"/>
    <tableColumn id="9127" xr3:uid="{EA63FACF-A17D-4C26-8979-1C73E8D90E3D}" name="Column9127"/>
    <tableColumn id="9128" xr3:uid="{0C5792A8-332E-4B2A-A0D9-5860D939E617}" name="Column9128"/>
    <tableColumn id="9129" xr3:uid="{DC5243CF-A41B-4E4B-963F-6169CF2ABDF6}" name="Column9129"/>
    <tableColumn id="9130" xr3:uid="{52A398CA-2E7B-44EC-B765-B4A3570D20E4}" name="Column9130"/>
    <tableColumn id="9131" xr3:uid="{1B6FAB95-BEB2-421F-B00F-3286EA0D6D03}" name="Column9131"/>
    <tableColumn id="9132" xr3:uid="{EAF151BB-5781-48EE-84F5-E489EDAE4812}" name="Column9132"/>
    <tableColumn id="9133" xr3:uid="{1C87C734-B0CB-45E8-B3EA-0ECB6C17B86D}" name="Column9133"/>
    <tableColumn id="9134" xr3:uid="{3ACC025C-A382-4D5B-BFA3-E908E4759E44}" name="Column9134"/>
    <tableColumn id="9135" xr3:uid="{334C93EB-088A-445D-B532-9F617263349C}" name="Column9135"/>
    <tableColumn id="9136" xr3:uid="{34C6F3E9-1F3D-41EB-A94F-B2372ABE1AEB}" name="Column9136"/>
    <tableColumn id="9137" xr3:uid="{17B89F15-62CE-4CFA-A1FD-325278DAF651}" name="Column9137"/>
    <tableColumn id="9138" xr3:uid="{C2B3C85E-CEBB-4959-B5D7-C5F522B8255F}" name="Column9138"/>
    <tableColumn id="9139" xr3:uid="{7589A668-DA8A-40A9-9723-E4639D3792F5}" name="Column9139"/>
    <tableColumn id="9140" xr3:uid="{4F44068F-F254-407F-8EB2-0B4F389BB7C4}" name="Column9140"/>
    <tableColumn id="9141" xr3:uid="{D899A482-A248-4DCD-A7BE-FCA6DE654268}" name="Column9141"/>
    <tableColumn id="9142" xr3:uid="{B72E1422-A7CA-4039-B62E-8838EAEABD6D}" name="Column9142"/>
    <tableColumn id="9143" xr3:uid="{2BE5819A-E484-405D-A391-747B982AB470}" name="Column9143"/>
    <tableColumn id="9144" xr3:uid="{01EEFA40-B675-40BF-9B6A-CDE0DFEB9481}" name="Column9144"/>
    <tableColumn id="9145" xr3:uid="{4D74156F-B9A5-4C7E-A0F9-F11103DF1904}" name="Column9145"/>
    <tableColumn id="9146" xr3:uid="{92C031EC-A482-4541-990D-7AB91099AECF}" name="Column9146"/>
    <tableColumn id="9147" xr3:uid="{F7B0946C-D829-4F7B-B6B4-F0B1A091DC96}" name="Column9147"/>
    <tableColumn id="9148" xr3:uid="{C66EBD7F-B167-4BB7-977E-674332BE9C38}" name="Column9148"/>
    <tableColumn id="9149" xr3:uid="{17411C9E-BC8B-4074-939F-E92EFE6F8B9B}" name="Column9149"/>
    <tableColumn id="9150" xr3:uid="{516FC761-5093-4B9C-952E-6E9DF7871F8F}" name="Column9150"/>
    <tableColumn id="9151" xr3:uid="{EC50761B-3591-4C0C-A4EB-AE9CE66167A2}" name="Column9151"/>
    <tableColumn id="9152" xr3:uid="{3EAC401D-2E30-4D4D-94D6-1C90B9C88286}" name="Column9152"/>
    <tableColumn id="9153" xr3:uid="{C73725AF-3696-4344-B74D-D20BAA73A527}" name="Column9153"/>
    <tableColumn id="9154" xr3:uid="{1C70475B-9EA5-45DE-A462-D1AD623F00B0}" name="Column9154"/>
    <tableColumn id="9155" xr3:uid="{798C32EF-3B34-4E48-B1E3-13526EFCD54D}" name="Column9155"/>
    <tableColumn id="9156" xr3:uid="{7ED3F967-0DE6-4ACC-AF94-1C7FEF695E09}" name="Column9156"/>
    <tableColumn id="9157" xr3:uid="{F22E9870-589F-4F13-BC05-C2D9BC0EDBFE}" name="Column9157"/>
    <tableColumn id="9158" xr3:uid="{A814B421-EE08-4A6D-BA2E-CE73F8D46785}" name="Column9158"/>
    <tableColumn id="9159" xr3:uid="{D6F2C8B2-165F-41CF-9D95-3DC3FC6E5B4B}" name="Column9159"/>
    <tableColumn id="9160" xr3:uid="{32447B88-6005-42F2-9546-8897922CB0D8}" name="Column9160"/>
    <tableColumn id="9161" xr3:uid="{A63A55E6-02EA-44AF-8024-DB1782B80F60}" name="Column9161"/>
    <tableColumn id="9162" xr3:uid="{DF93636C-D6B2-4324-9426-340A5BC06831}" name="Column9162"/>
    <tableColumn id="9163" xr3:uid="{61618F9D-7CA9-4C92-87EE-586AA2E97CC6}" name="Column9163"/>
    <tableColumn id="9164" xr3:uid="{16F5889C-4CE9-4276-9B5A-AA6451E1EE95}" name="Column9164"/>
    <tableColumn id="9165" xr3:uid="{6C8ADB23-B162-4BC0-8469-6DACA14D496A}" name="Column9165"/>
    <tableColumn id="9166" xr3:uid="{681BF4A8-52E1-41A5-81F2-7BFB9B4D4C66}" name="Column9166"/>
    <tableColumn id="9167" xr3:uid="{D1B929F0-5ABA-48DD-92D1-ADA6A1BADC26}" name="Column9167"/>
    <tableColumn id="9168" xr3:uid="{1AADB4B9-D74A-405C-A248-9E6DE583C398}" name="Column9168"/>
    <tableColumn id="9169" xr3:uid="{55B9D584-8416-4263-8648-F9075EC88398}" name="Column9169"/>
    <tableColumn id="9170" xr3:uid="{45D4BB3F-CD36-4AE4-8076-C0E7700E067F}" name="Column9170"/>
    <tableColumn id="9171" xr3:uid="{28A0DD58-8F24-4B37-B260-941E62064128}" name="Column9171"/>
    <tableColumn id="9172" xr3:uid="{45712FF9-1C04-4281-8580-7842B127D6D2}" name="Column9172"/>
    <tableColumn id="9173" xr3:uid="{6F7AAA84-788E-4024-A29E-9AC4204B092F}" name="Column9173"/>
    <tableColumn id="9174" xr3:uid="{DC3D2543-89B8-45AF-84F6-1D738178A3AF}" name="Column9174"/>
    <tableColumn id="9175" xr3:uid="{9499FCA8-36A7-43AA-98F0-F29C70E22BCA}" name="Column9175"/>
    <tableColumn id="9176" xr3:uid="{BDE7E157-703A-42A8-ABD9-730F1CD135B6}" name="Column9176"/>
    <tableColumn id="9177" xr3:uid="{65226868-71AD-41E1-8632-59267059843B}" name="Column9177"/>
    <tableColumn id="9178" xr3:uid="{4D53A540-21BD-4D16-9F31-3104C453836A}" name="Column9178"/>
    <tableColumn id="9179" xr3:uid="{0ADF7EE6-D36E-4BA3-B90F-F0B9598FA89A}" name="Column9179"/>
    <tableColumn id="9180" xr3:uid="{E61CACA2-D4A6-4274-9285-25D2D2DA3F24}" name="Column9180"/>
    <tableColumn id="9181" xr3:uid="{7E7B25CE-3D8D-4892-A6AF-40E68FDB0924}" name="Column9181"/>
    <tableColumn id="9182" xr3:uid="{5CA47B61-C769-4CC5-9DA6-9917118FA345}" name="Column9182"/>
    <tableColumn id="9183" xr3:uid="{EB522AD7-745F-40F1-BCF5-08CD2CD3FBB8}" name="Column9183"/>
    <tableColumn id="9184" xr3:uid="{789F653B-E466-48BE-8698-720F92940898}" name="Column9184"/>
    <tableColumn id="9185" xr3:uid="{9DF5AEF7-E7AC-4B46-A115-49F643B2B1F2}" name="Column9185"/>
    <tableColumn id="9186" xr3:uid="{18E874F3-0EF1-4D36-B9F7-233E743045F3}" name="Column9186"/>
    <tableColumn id="9187" xr3:uid="{A0B36BA4-77D4-4E79-AA8F-2D95DB1750EE}" name="Column9187"/>
    <tableColumn id="9188" xr3:uid="{C3EB6782-9562-4F5E-AB0E-40599E9F45BB}" name="Column9188"/>
    <tableColumn id="9189" xr3:uid="{1F0D9242-A083-451B-865F-D544F6E3E005}" name="Column9189"/>
    <tableColumn id="9190" xr3:uid="{00DE0D1C-0805-4D74-8417-04F4D1ADF82B}" name="Column9190"/>
    <tableColumn id="9191" xr3:uid="{2503304E-72C1-4651-96FC-F27E46EB6F65}" name="Column9191"/>
    <tableColumn id="9192" xr3:uid="{11A883A8-C03F-48E1-BF49-F4B414719D75}" name="Column9192"/>
    <tableColumn id="9193" xr3:uid="{785AF39F-DBBC-496D-A9BC-67002FB667F5}" name="Column9193"/>
    <tableColumn id="9194" xr3:uid="{031DABDF-79B8-445B-97DE-1249AB7C4FF1}" name="Column9194"/>
    <tableColumn id="9195" xr3:uid="{A2ADCD9B-B02F-4216-BDEE-F7ED841DB019}" name="Column9195"/>
    <tableColumn id="9196" xr3:uid="{C61B653D-919E-4321-877A-23B5DAE57BF6}" name="Column9196"/>
    <tableColumn id="9197" xr3:uid="{33936F26-77E3-4F2B-AC11-C722188A01C6}" name="Column9197"/>
    <tableColumn id="9198" xr3:uid="{8D8C30FB-7249-4743-899A-07F884F675BE}" name="Column9198"/>
    <tableColumn id="9199" xr3:uid="{B9F5977C-6D37-45DB-BC85-B48CC500B6A9}" name="Column9199"/>
    <tableColumn id="9200" xr3:uid="{3F136927-4673-4A0D-BCE0-A9907BA3F198}" name="Column9200"/>
    <tableColumn id="9201" xr3:uid="{7517C9B9-2A8D-4851-BDD7-9D05235866E3}" name="Column9201"/>
    <tableColumn id="9202" xr3:uid="{EADF6689-D6C3-4409-B8D8-2D1D0C919D35}" name="Column9202"/>
    <tableColumn id="9203" xr3:uid="{A74E61C3-5ACD-46F6-8378-7E393202CE25}" name="Column9203"/>
    <tableColumn id="9204" xr3:uid="{2F6E16BA-4CE0-4C2D-A215-B7904D018538}" name="Column9204"/>
    <tableColumn id="9205" xr3:uid="{1A40EE1B-744D-45BC-B7F4-772FFF88D271}" name="Column9205"/>
    <tableColumn id="9206" xr3:uid="{9D0C9E26-FFDA-41B2-BCFB-487D2E8B65E6}" name="Column9206"/>
    <tableColumn id="9207" xr3:uid="{F10201A0-77DA-422D-A874-F40D73133472}" name="Column9207"/>
    <tableColumn id="9208" xr3:uid="{A440C435-4AD5-4BBC-8913-E35D65EFA67F}" name="Column9208"/>
    <tableColumn id="9209" xr3:uid="{CF68B4D7-5990-40A5-901D-EC659EADE3CC}" name="Column9209"/>
    <tableColumn id="9210" xr3:uid="{E3336D65-CA50-4157-AEFD-A40ED64C23B1}" name="Column9210"/>
    <tableColumn id="9211" xr3:uid="{7F042FED-E6AB-483A-B365-C541A8FD7C2C}" name="Column9211"/>
    <tableColumn id="9212" xr3:uid="{45A0EC10-F5C1-474C-B755-E5F1D4E55ED8}" name="Column9212"/>
    <tableColumn id="9213" xr3:uid="{FA774E42-033A-4845-ACD9-5C7305DCF433}" name="Column9213"/>
    <tableColumn id="9214" xr3:uid="{274F00D5-C5BB-46CA-9CB1-380B9E5EC4DC}" name="Column9214"/>
    <tableColumn id="9215" xr3:uid="{9CB38BF2-6AEC-47B6-8FCA-16A95D0238E5}" name="Column9215"/>
    <tableColumn id="9216" xr3:uid="{C834829A-EB04-4623-A2F3-9F3BE6C9D056}" name="Column9216"/>
    <tableColumn id="9217" xr3:uid="{9F98F147-6ABB-4763-ADD0-D898427E49C6}" name="Column9217"/>
    <tableColumn id="9218" xr3:uid="{B74B4C77-787C-4A55-BAE7-C5AE4AC66107}" name="Column9218"/>
    <tableColumn id="9219" xr3:uid="{A0747418-DFD3-4344-B5FA-FEB31EA6B714}" name="Column9219"/>
    <tableColumn id="9220" xr3:uid="{D99815B7-3685-46C1-8A73-05E364455592}" name="Column9220"/>
    <tableColumn id="9221" xr3:uid="{C1D24F76-091C-42FD-9D1A-02E35F0CD19A}" name="Column9221"/>
    <tableColumn id="9222" xr3:uid="{E92C49FF-3A1A-4327-9981-63962EC7BE2C}" name="Column9222"/>
    <tableColumn id="9223" xr3:uid="{7EBD6F24-A2D3-4B31-B884-7370C871F1BF}" name="Column9223"/>
    <tableColumn id="9224" xr3:uid="{F9091F3C-E0C2-4785-9412-B1DE5F9DFB27}" name="Column9224"/>
    <tableColumn id="9225" xr3:uid="{44E08C22-69DB-4E5A-A683-10D0F4EC4C70}" name="Column9225"/>
    <tableColumn id="9226" xr3:uid="{D66FB4D0-6E0D-4132-B144-82557B3C0F55}" name="Column9226"/>
    <tableColumn id="9227" xr3:uid="{E0780680-7C50-40D7-8E8C-71E1579F8F52}" name="Column9227"/>
    <tableColumn id="9228" xr3:uid="{D899159A-411F-42D5-9C8D-5DF1425996E2}" name="Column9228"/>
    <tableColumn id="9229" xr3:uid="{2D8BC64F-077E-4EBE-8389-0C2818397A9F}" name="Column9229"/>
    <tableColumn id="9230" xr3:uid="{20845955-999D-47EC-944F-A1F7D795FF1C}" name="Column9230"/>
    <tableColumn id="9231" xr3:uid="{76C7A9FE-EAF5-40DA-A906-847134E975DB}" name="Column9231"/>
    <tableColumn id="9232" xr3:uid="{12472F47-D2AE-4142-8C02-2DB7936EFC59}" name="Column9232"/>
    <tableColumn id="9233" xr3:uid="{D3493DC7-8633-4478-B603-DDC5EBABA223}" name="Column9233"/>
    <tableColumn id="9234" xr3:uid="{7A6C3842-7D5F-4B27-BF0F-62324B7662FE}" name="Column9234"/>
    <tableColumn id="9235" xr3:uid="{AD61D14B-1BC6-40D6-A648-CED923C02E5D}" name="Column9235"/>
    <tableColumn id="9236" xr3:uid="{5FF7415B-0C55-49D3-A014-0AEAA5AE0E54}" name="Column9236"/>
    <tableColumn id="9237" xr3:uid="{869BD33B-5BAA-41A5-B889-165A4AFA142E}" name="Column9237"/>
    <tableColumn id="9238" xr3:uid="{8EC0EF19-C8E1-49C2-A6A6-D64181ACF503}" name="Column9238"/>
    <tableColumn id="9239" xr3:uid="{959ADEF7-ECCB-479F-AD05-E2F9829415A8}" name="Column9239"/>
    <tableColumn id="9240" xr3:uid="{B70DFA86-184E-44D2-937B-8BCD3C5EF2A4}" name="Column9240"/>
    <tableColumn id="9241" xr3:uid="{5929F67D-DE9E-4F99-836A-6805EE1AE4E7}" name="Column9241"/>
    <tableColumn id="9242" xr3:uid="{507ED2EF-076D-4FF6-9B43-A7E97CD89BF7}" name="Column9242"/>
    <tableColumn id="9243" xr3:uid="{24F03ACC-F739-4803-A639-77C5B70C12E6}" name="Column9243"/>
    <tableColumn id="9244" xr3:uid="{806FD1F1-9F3C-4AB2-8480-40A77FF9234E}" name="Column9244"/>
    <tableColumn id="9245" xr3:uid="{D5DA4740-CBAA-4262-8975-96344C69E331}" name="Column9245"/>
    <tableColumn id="9246" xr3:uid="{0D407026-7B06-4A45-A187-9C7F7FB54E0A}" name="Column9246"/>
    <tableColumn id="9247" xr3:uid="{356D1F30-751B-4FBE-BAC6-004FB94B0B8E}" name="Column9247"/>
    <tableColumn id="9248" xr3:uid="{E8990386-0C95-4D66-B767-1AE4950FB282}" name="Column9248"/>
    <tableColumn id="9249" xr3:uid="{C9394FCF-34FC-4154-86C2-D6A9FB919615}" name="Column9249"/>
    <tableColumn id="9250" xr3:uid="{AB4C830D-38F3-4544-9937-0830FDC8967D}" name="Column9250"/>
    <tableColumn id="9251" xr3:uid="{8BF35C57-F195-483B-BBFB-E87E697F62AF}" name="Column9251"/>
    <tableColumn id="9252" xr3:uid="{42BAD2C5-8E70-4380-9108-3AA8BB9C4887}" name="Column9252"/>
    <tableColumn id="9253" xr3:uid="{30A901B0-BC84-419D-ADFB-9FC797A86D88}" name="Column9253"/>
    <tableColumn id="9254" xr3:uid="{90EB5687-5B6E-46E7-9B5B-37952F91B7A1}" name="Column9254"/>
    <tableColumn id="9255" xr3:uid="{C522DDFA-51C5-439F-A7FB-FE5DE98703F2}" name="Column9255"/>
    <tableColumn id="9256" xr3:uid="{0035A10F-7B7E-4EAA-9497-BB4BBE0357FF}" name="Column9256"/>
    <tableColumn id="9257" xr3:uid="{A7DB3BF0-4509-4989-A0B8-AC2D4651E4CD}" name="Column9257"/>
    <tableColumn id="9258" xr3:uid="{F74AED22-3797-4A17-BD0B-69969F3569CA}" name="Column9258"/>
    <tableColumn id="9259" xr3:uid="{EDA5447A-B242-4827-806D-E2A3FCD4E211}" name="Column9259"/>
    <tableColumn id="9260" xr3:uid="{BB51FD4E-B6E8-43AE-99C0-5F0680FA1355}" name="Column9260"/>
    <tableColumn id="9261" xr3:uid="{E428BC1E-88AA-4378-89A3-4B2EED9F9CF7}" name="Column9261"/>
    <tableColumn id="9262" xr3:uid="{00F4A06D-F270-415D-B6B8-40A0B534F543}" name="Column9262"/>
    <tableColumn id="9263" xr3:uid="{0B9F684C-29D0-4CFF-930F-22138C65ECB6}" name="Column9263"/>
    <tableColumn id="9264" xr3:uid="{E5F40406-C7B4-4D4A-898B-71A79E58E618}" name="Column9264"/>
    <tableColumn id="9265" xr3:uid="{5AE30434-5C46-4098-B4BF-06378FB93521}" name="Column9265"/>
    <tableColumn id="9266" xr3:uid="{23F5E204-67CB-4586-9C48-1F9C8E439355}" name="Column9266"/>
    <tableColumn id="9267" xr3:uid="{BC43B9E0-9046-4BCC-9B14-319E6574B87E}" name="Column9267"/>
    <tableColumn id="9268" xr3:uid="{4C021A91-B542-4D6D-B3F8-9C5484153A54}" name="Column9268"/>
    <tableColumn id="9269" xr3:uid="{990ECAB7-08FA-4E86-9223-6FC0DCDF407A}" name="Column9269"/>
    <tableColumn id="9270" xr3:uid="{4040E50D-DFEE-47A0-80BA-7BF6CB534CAB}" name="Column9270"/>
    <tableColumn id="9271" xr3:uid="{B400CDE2-5391-460F-A0F4-F71A19C14FA1}" name="Column9271"/>
    <tableColumn id="9272" xr3:uid="{17F549D3-A56A-4831-AB45-C341F15486E3}" name="Column9272"/>
    <tableColumn id="9273" xr3:uid="{E0125B72-15E5-4AAC-9BE6-76E93E893056}" name="Column9273"/>
    <tableColumn id="9274" xr3:uid="{BFF8703B-6D4A-4F4F-AF44-E2A4510D320A}" name="Column9274"/>
    <tableColumn id="9275" xr3:uid="{50B4F8EC-4757-4A4C-BE53-46C5C7BE2E2C}" name="Column9275"/>
    <tableColumn id="9276" xr3:uid="{1C8F2B4A-A27D-4E73-ADBD-8AD5A53492B0}" name="Column9276"/>
    <tableColumn id="9277" xr3:uid="{151A86A7-A685-4363-A57E-DD147745F7C9}" name="Column9277"/>
    <tableColumn id="9278" xr3:uid="{1F253450-5993-45CC-A4A2-37733F2E55C6}" name="Column9278"/>
    <tableColumn id="9279" xr3:uid="{EF18795F-1686-4032-9882-604EA9A806C8}" name="Column9279"/>
    <tableColumn id="9280" xr3:uid="{14AF2DD5-B062-41B5-8E48-93242A6E3927}" name="Column9280"/>
    <tableColumn id="9281" xr3:uid="{F361A1DE-9216-4778-8907-3537000D4668}" name="Column9281"/>
    <tableColumn id="9282" xr3:uid="{FC056B49-E99C-447C-861E-5564417D1014}" name="Column9282"/>
    <tableColumn id="9283" xr3:uid="{4CFD6DF5-4618-4298-93C8-9949BA9B4D36}" name="Column9283"/>
    <tableColumn id="9284" xr3:uid="{98B2EA25-6B0A-41AF-A261-B060E2948BB4}" name="Column9284"/>
    <tableColumn id="9285" xr3:uid="{7E55FE73-BCA0-43A7-8D83-0FEDFD09177D}" name="Column9285"/>
    <tableColumn id="9286" xr3:uid="{C69EA120-1F42-40DA-B90B-4C42A3488D98}" name="Column9286"/>
    <tableColumn id="9287" xr3:uid="{35D99EFE-F679-4DE9-B0A1-75D19C6D26E8}" name="Column9287"/>
    <tableColumn id="9288" xr3:uid="{8286722C-3D44-46D2-A79A-EAF1FDB82A97}" name="Column9288"/>
    <tableColumn id="9289" xr3:uid="{779C6E71-A744-4F0E-A01E-3E029CC511FE}" name="Column9289"/>
    <tableColumn id="9290" xr3:uid="{0E5AEFA7-658D-4D86-AC4A-7DB8E2485591}" name="Column9290"/>
    <tableColumn id="9291" xr3:uid="{7789477C-86ED-4EA2-84DE-040E66085BEE}" name="Column9291"/>
    <tableColumn id="9292" xr3:uid="{BB5504E0-B036-42B5-A921-BBC36E2E1EE7}" name="Column9292"/>
    <tableColumn id="9293" xr3:uid="{CD4696A0-51E2-4C83-A536-49B3D11CFC6D}" name="Column9293"/>
    <tableColumn id="9294" xr3:uid="{57667D42-C42C-46D8-8F8B-38F9615A316F}" name="Column9294"/>
    <tableColumn id="9295" xr3:uid="{682A4F40-4ABB-46CA-971B-C3A58C86110D}" name="Column9295"/>
    <tableColumn id="9296" xr3:uid="{C89E90E6-41B4-409C-B2F4-DCC7045FB33D}" name="Column9296"/>
    <tableColumn id="9297" xr3:uid="{4480C3E9-E88C-4660-8B51-18DD7678AE7E}" name="Column9297"/>
    <tableColumn id="9298" xr3:uid="{D1544C6F-EEAB-4E08-BD9B-6A50D5B325AC}" name="Column9298"/>
    <tableColumn id="9299" xr3:uid="{B6435621-A51E-4C4D-9D52-5040C75BB29C}" name="Column9299"/>
    <tableColumn id="9300" xr3:uid="{174819F8-F476-41B0-865F-F841976D6238}" name="Column9300"/>
    <tableColumn id="9301" xr3:uid="{8A1CCD25-7E6F-44EA-AEAE-7599E6A66A0E}" name="Column9301"/>
    <tableColumn id="9302" xr3:uid="{DFD47982-065D-4FB4-9705-96E2954D0E63}" name="Column9302"/>
    <tableColumn id="9303" xr3:uid="{208D83E2-E3FE-4BFE-A182-15448D3114E4}" name="Column9303"/>
    <tableColumn id="9304" xr3:uid="{A8AE387D-0540-4A5B-A1C8-87637E105550}" name="Column9304"/>
    <tableColumn id="9305" xr3:uid="{36218802-C72C-447F-9223-B2496CC64E62}" name="Column9305"/>
    <tableColumn id="9306" xr3:uid="{184D775E-8341-483D-B30D-D621B3C4D774}" name="Column9306"/>
    <tableColumn id="9307" xr3:uid="{AD299E00-4BB2-49D6-82CC-E63D28829C60}" name="Column9307"/>
    <tableColumn id="9308" xr3:uid="{35373115-02B1-4254-8769-A736A21223DC}" name="Column9308"/>
    <tableColumn id="9309" xr3:uid="{00329CBA-B2CD-4734-AEC2-F699B51D7701}" name="Column9309"/>
    <tableColumn id="9310" xr3:uid="{FDAEA7D7-F5B6-4799-8928-AE673820CC0D}" name="Column9310"/>
    <tableColumn id="9311" xr3:uid="{973F1E12-6E6D-4D48-8667-98A5DFFAA35D}" name="Column9311"/>
    <tableColumn id="9312" xr3:uid="{40EA5A50-9FA7-4EB4-A94E-7E33CD559DB5}" name="Column9312"/>
    <tableColumn id="9313" xr3:uid="{A6713B7F-857D-48AD-8979-708D5C25CABC}" name="Column9313"/>
    <tableColumn id="9314" xr3:uid="{BE3FA78C-B67A-4BB9-96A1-2DE7AEB1D6BB}" name="Column9314"/>
    <tableColumn id="9315" xr3:uid="{95CE91AB-64A7-4E79-80FF-C43093D22A7F}" name="Column9315"/>
    <tableColumn id="9316" xr3:uid="{F7BCB92B-B82F-44B5-95B0-9FBD6EF6ECCC}" name="Column9316"/>
    <tableColumn id="9317" xr3:uid="{5706FAA6-C820-4DA8-9B0E-369139CC2D34}" name="Column9317"/>
    <tableColumn id="9318" xr3:uid="{BBD4E26E-9681-40A1-A4B4-AD579D8AF65E}" name="Column9318"/>
    <tableColumn id="9319" xr3:uid="{38D880D4-2EE6-488F-9405-A4C5C4CAD4CE}" name="Column9319"/>
    <tableColumn id="9320" xr3:uid="{CA6BBD4C-6D08-4A16-804A-2027CB244A41}" name="Column9320"/>
    <tableColumn id="9321" xr3:uid="{302E2D85-2E74-4618-8E4A-C7F3595B8863}" name="Column9321"/>
    <tableColumn id="9322" xr3:uid="{955D357D-F64D-473D-A57E-921BD1D846E5}" name="Column9322"/>
    <tableColumn id="9323" xr3:uid="{A26F15D2-3C73-4B9F-BBD8-889D33B7B26F}" name="Column9323"/>
    <tableColumn id="9324" xr3:uid="{99352767-558E-4B7D-B232-9A7025A39122}" name="Column9324"/>
    <tableColumn id="9325" xr3:uid="{8AB60D66-2EC7-452A-9B15-EAA63DC74525}" name="Column9325"/>
    <tableColumn id="9326" xr3:uid="{02642948-CFD8-4146-BE92-3C45352374A6}" name="Column9326"/>
    <tableColumn id="9327" xr3:uid="{EBE7FB3E-A132-4850-B13E-48AE83B05BC5}" name="Column9327"/>
    <tableColumn id="9328" xr3:uid="{EDA630C9-12DA-48C1-9595-63DDF4AA7521}" name="Column9328"/>
    <tableColumn id="9329" xr3:uid="{1F69DCF1-25BE-43AB-BD52-43871AEFC207}" name="Column9329"/>
    <tableColumn id="9330" xr3:uid="{B36AF214-3D32-45D4-A712-125E6E56F819}" name="Column9330"/>
    <tableColumn id="9331" xr3:uid="{98CC551D-C136-4835-8B71-5D066139AAA4}" name="Column9331"/>
    <tableColumn id="9332" xr3:uid="{9E72C2F6-D1C1-436C-BDF7-73C15309C000}" name="Column9332"/>
    <tableColumn id="9333" xr3:uid="{9D3FE77E-48AC-4032-AAAC-DE363F99AB7F}" name="Column9333"/>
    <tableColumn id="9334" xr3:uid="{91813122-0477-41B8-A0BE-DD8428B715A0}" name="Column9334"/>
    <tableColumn id="9335" xr3:uid="{D2AB3A41-9012-4733-847B-FB57D47A0FFE}" name="Column9335"/>
    <tableColumn id="9336" xr3:uid="{D71F6108-EE09-4513-8900-1D0E2670AFFA}" name="Column9336"/>
    <tableColumn id="9337" xr3:uid="{4B414072-B522-459C-81EC-D0B66804980A}" name="Column9337"/>
    <tableColumn id="9338" xr3:uid="{5AE075D4-B8B1-4798-8FED-6DF562759695}" name="Column9338"/>
    <tableColumn id="9339" xr3:uid="{CFDE5C23-4F07-45AA-9C75-B495385AAE07}" name="Column9339"/>
    <tableColumn id="9340" xr3:uid="{7041ABC7-9A26-44C2-BB63-8C26894591C9}" name="Column9340"/>
    <tableColumn id="9341" xr3:uid="{3F50A269-D266-4520-B2C7-FB63BCDF18FB}" name="Column9341"/>
    <tableColumn id="9342" xr3:uid="{F6ED9A12-C092-4055-8F27-EFCFD081014B}" name="Column9342"/>
    <tableColumn id="9343" xr3:uid="{F57CCC5B-E5DA-479F-A0A0-ED9105FF6447}" name="Column9343"/>
    <tableColumn id="9344" xr3:uid="{EF9BC8E7-A2AD-4C16-9A94-3A5932B3AC96}" name="Column9344"/>
    <tableColumn id="9345" xr3:uid="{6A065B08-37BF-4ECE-BFC1-13D4CBD4E0C4}" name="Column9345"/>
    <tableColumn id="9346" xr3:uid="{D5A7C747-DCCA-422B-A8F3-686F808314B5}" name="Column9346"/>
    <tableColumn id="9347" xr3:uid="{48C464CC-0AE3-4A6C-A64C-68EF4540BEF0}" name="Column9347"/>
    <tableColumn id="9348" xr3:uid="{28A89913-EFAB-4F52-B550-1439D0748437}" name="Column9348"/>
    <tableColumn id="9349" xr3:uid="{A9D24258-0972-42E1-83B1-D592D41DC6A5}" name="Column9349"/>
    <tableColumn id="9350" xr3:uid="{AF62CEC6-B118-4B52-8181-AAABAC571C6C}" name="Column9350"/>
    <tableColumn id="9351" xr3:uid="{92EFC5C2-EED0-49F7-AA31-1CA90B888D0E}" name="Column9351"/>
    <tableColumn id="9352" xr3:uid="{7F3DC0AD-C4F0-4B90-BDE8-DBADD4002765}" name="Column9352"/>
    <tableColumn id="9353" xr3:uid="{19F327E6-D302-4207-B86B-1C8026D30F43}" name="Column9353"/>
    <tableColumn id="9354" xr3:uid="{7D1B7FC1-8452-4CE6-952C-41CC3BB7BD80}" name="Column9354"/>
    <tableColumn id="9355" xr3:uid="{C68C6073-A596-4822-9F53-F9067CC89CAD}" name="Column9355"/>
    <tableColumn id="9356" xr3:uid="{75D2B8AB-0B7A-458A-9B4A-3B3E2F4999E1}" name="Column9356"/>
    <tableColumn id="9357" xr3:uid="{4AAF0620-3926-45C4-A925-B82F3A4C6ABB}" name="Column9357"/>
    <tableColumn id="9358" xr3:uid="{9FB52A56-3678-4F55-ACE6-CA7A011A8CFB}" name="Column9358"/>
    <tableColumn id="9359" xr3:uid="{21A7DD58-2E74-455C-BE2E-75E9B9B94F40}" name="Column9359"/>
    <tableColumn id="9360" xr3:uid="{1952F028-8DBC-41F4-9D96-9749309C515B}" name="Column9360"/>
    <tableColumn id="9361" xr3:uid="{CFF173F8-BCB1-489C-9309-425DBB76EED0}" name="Column9361"/>
    <tableColumn id="9362" xr3:uid="{3B806018-746F-423F-ACED-72EE436C9F99}" name="Column9362"/>
    <tableColumn id="9363" xr3:uid="{CC5C2078-534B-4402-9635-64129333BDC5}" name="Column9363"/>
    <tableColumn id="9364" xr3:uid="{41EC8635-FEF3-4BA2-9456-A9C18EE20D60}" name="Column9364"/>
    <tableColumn id="9365" xr3:uid="{D06C7144-82EB-462F-A856-9AF98662604A}" name="Column9365"/>
    <tableColumn id="9366" xr3:uid="{C6ACC0C5-19A7-44EB-A4E1-B7742EBB604E}" name="Column9366"/>
    <tableColumn id="9367" xr3:uid="{813F76A2-DE6C-44F0-B5AC-F3CC9A82F655}" name="Column9367"/>
    <tableColumn id="9368" xr3:uid="{56E2FAAD-7E3B-47DA-BBB9-D776544B9DF9}" name="Column9368"/>
    <tableColumn id="9369" xr3:uid="{8FE6EB9D-D7AF-47C7-97DC-4ACB3A09F5C5}" name="Column9369"/>
    <tableColumn id="9370" xr3:uid="{9FFF6380-E1BE-41BE-9DD0-E5683FE57056}" name="Column9370"/>
    <tableColumn id="9371" xr3:uid="{221B21EE-2F4E-48BE-AA55-0A5E79BDE297}" name="Column9371"/>
    <tableColumn id="9372" xr3:uid="{ABE33664-527C-4DD0-BE51-FEC9FD9A32E9}" name="Column9372"/>
    <tableColumn id="9373" xr3:uid="{C471EDC7-616A-4852-9CF1-44B7F09E7BF7}" name="Column9373"/>
    <tableColumn id="9374" xr3:uid="{44750C7D-8756-482D-B854-8729F364FE33}" name="Column9374"/>
    <tableColumn id="9375" xr3:uid="{DF095AB5-53D9-40AA-B811-4411B1561C6F}" name="Column9375"/>
    <tableColumn id="9376" xr3:uid="{E5ADF7C7-14E8-458C-834E-12F220A6F001}" name="Column9376"/>
    <tableColumn id="9377" xr3:uid="{C3AEFB34-58DB-40CD-8501-80A693A5B728}" name="Column9377"/>
    <tableColumn id="9378" xr3:uid="{F68271BA-5AF4-46A8-BDED-5CB32DFF05BF}" name="Column9378"/>
    <tableColumn id="9379" xr3:uid="{60B8817C-3FD6-4B7C-86F0-E5C88DF69DBB}" name="Column9379"/>
    <tableColumn id="9380" xr3:uid="{F46AF97C-C4A8-481C-BB71-7404843B48E8}" name="Column9380"/>
    <tableColumn id="9381" xr3:uid="{9D01886C-3E31-43C4-A91E-407231CF8EC2}" name="Column9381"/>
    <tableColumn id="9382" xr3:uid="{15231312-A5D3-4397-89C2-9AFE6A5860DA}" name="Column9382"/>
    <tableColumn id="9383" xr3:uid="{77B3324F-69E1-4947-BDAB-9E4B73CF6D1D}" name="Column9383"/>
    <tableColumn id="9384" xr3:uid="{6F27F489-457C-4222-8A5E-39AE95440C4B}" name="Column9384"/>
    <tableColumn id="9385" xr3:uid="{B89AB74C-D45A-4534-A7F4-25CCD5329D17}" name="Column9385"/>
    <tableColumn id="9386" xr3:uid="{CDDEFE4A-8826-41BE-9BA9-5A7173D8A0DF}" name="Column9386"/>
    <tableColumn id="9387" xr3:uid="{6B069F56-1B85-45D3-BF47-A84362A91BA2}" name="Column9387"/>
    <tableColumn id="9388" xr3:uid="{8E8F6454-8A7F-45EF-86BB-649F93422EF0}" name="Column9388"/>
    <tableColumn id="9389" xr3:uid="{09A14C3B-5962-4FC8-8B42-A2E22A92DB63}" name="Column9389"/>
    <tableColumn id="9390" xr3:uid="{1E231E4A-3838-4BFA-805F-CB77BCAA3EC9}" name="Column9390"/>
    <tableColumn id="9391" xr3:uid="{0C7548A8-8FC9-400F-B334-B3C98609F9EB}" name="Column9391"/>
    <tableColumn id="9392" xr3:uid="{630EF519-AB3C-433F-844B-6E0E2B3B1B21}" name="Column9392"/>
    <tableColumn id="9393" xr3:uid="{90E0C6D9-DBD2-439A-ACAC-E815C6B4E49D}" name="Column9393"/>
    <tableColumn id="9394" xr3:uid="{0E4864FB-2970-4716-86D4-96F01DB86EA3}" name="Column9394"/>
    <tableColumn id="9395" xr3:uid="{09B698DC-12DA-44D3-A708-523034328B0B}" name="Column9395"/>
    <tableColumn id="9396" xr3:uid="{3CE5E11C-0601-4D05-A687-91CB7F768303}" name="Column9396"/>
    <tableColumn id="9397" xr3:uid="{9ABEE70E-E035-434F-865E-22049EA6962D}" name="Column9397"/>
    <tableColumn id="9398" xr3:uid="{2A642E18-F8B4-4266-B4CE-C2C8844C8245}" name="Column9398"/>
    <tableColumn id="9399" xr3:uid="{5DEDBFA5-9319-49B0-9409-C4669C76377F}" name="Column9399"/>
    <tableColumn id="9400" xr3:uid="{75FDCB31-F12F-435A-953A-526D52BD8C4D}" name="Column9400"/>
    <tableColumn id="9401" xr3:uid="{5A63E231-C6D7-4690-B883-054CBEC6DCB0}" name="Column9401"/>
    <tableColumn id="9402" xr3:uid="{5C12D39D-BBDA-46E0-9F9B-D5E856154B91}" name="Column9402"/>
    <tableColumn id="9403" xr3:uid="{218BF5ED-3609-4F76-A77A-02A29BB2E3AB}" name="Column9403"/>
    <tableColumn id="9404" xr3:uid="{A4961339-5CB9-48C8-B3C4-64093FE64A3A}" name="Column9404"/>
    <tableColumn id="9405" xr3:uid="{70704FF0-239E-4CA8-B7E9-C06BC087F220}" name="Column9405"/>
    <tableColumn id="9406" xr3:uid="{E9D95BBF-28FA-4C4B-884B-B338DFF94DF1}" name="Column9406"/>
    <tableColumn id="9407" xr3:uid="{3AB2B0D7-727C-4BB5-84F0-880AC87A3027}" name="Column9407"/>
    <tableColumn id="9408" xr3:uid="{C2F5ECB3-1685-439B-9315-F78B81B5D576}" name="Column9408"/>
    <tableColumn id="9409" xr3:uid="{5C088693-27FE-4ABE-B86A-0F2135467469}" name="Column9409"/>
    <tableColumn id="9410" xr3:uid="{7E3A7694-7991-4ACF-B4D4-177B43FEDED4}" name="Column9410"/>
    <tableColumn id="9411" xr3:uid="{D34ADC8E-1E05-4EC4-932B-0F2CDB6C11D5}" name="Column9411"/>
    <tableColumn id="9412" xr3:uid="{98076E68-3467-496D-8B84-D55BEFA9B96B}" name="Column9412"/>
    <tableColumn id="9413" xr3:uid="{1B51A9A0-EC08-473A-9C42-7D73B34686AF}" name="Column9413"/>
    <tableColumn id="9414" xr3:uid="{45FA9F54-C944-462D-AD5D-B7D410F5C5C8}" name="Column9414"/>
    <tableColumn id="9415" xr3:uid="{C7CC34DA-F19A-48EC-A429-402E04F8DE72}" name="Column9415"/>
    <tableColumn id="9416" xr3:uid="{4EF38555-7B48-40AA-AF00-27B5D70BE8BF}" name="Column9416"/>
    <tableColumn id="9417" xr3:uid="{3D235C4C-F93F-4360-9798-D717BA2EAFA6}" name="Column9417"/>
    <tableColumn id="9418" xr3:uid="{D270B517-41CD-4088-A222-D8D3477887A5}" name="Column9418"/>
    <tableColumn id="9419" xr3:uid="{324CEF1C-E695-4194-A8E8-4F79E7C56A0E}" name="Column9419"/>
    <tableColumn id="9420" xr3:uid="{4CD582D1-6081-48A5-A13A-A69B831CA8F5}" name="Column9420"/>
    <tableColumn id="9421" xr3:uid="{F449AE53-D9A0-4933-9F16-B25028261960}" name="Column9421"/>
    <tableColumn id="9422" xr3:uid="{8D2EB7EB-F9EE-4E02-8373-DE7093067F40}" name="Column9422"/>
    <tableColumn id="9423" xr3:uid="{E5F25BD1-C59A-4F8A-866B-A7A750E0DDFA}" name="Column9423"/>
    <tableColumn id="9424" xr3:uid="{989C0E81-233B-46B4-B704-0271F9320002}" name="Column9424"/>
    <tableColumn id="9425" xr3:uid="{B139B03E-C5B5-443D-B6DF-B4AA22E09AE6}" name="Column9425"/>
    <tableColumn id="9426" xr3:uid="{79778498-3609-4258-9D82-3810A4F6ED85}" name="Column9426"/>
    <tableColumn id="9427" xr3:uid="{034D41DB-82D5-4833-92C3-B44BBB10C335}" name="Column9427"/>
    <tableColumn id="9428" xr3:uid="{50E9E1CB-BBF9-4E54-BD90-AC921484AE92}" name="Column9428"/>
    <tableColumn id="9429" xr3:uid="{B83650E0-38FD-4230-937A-E9804313ACA5}" name="Column9429"/>
    <tableColumn id="9430" xr3:uid="{2F799BBE-679E-4F03-B817-5E6E9796EA8B}" name="Column9430"/>
    <tableColumn id="9431" xr3:uid="{B47D1D9D-B1B0-40F7-A383-DB5B733D87F0}" name="Column9431"/>
    <tableColumn id="9432" xr3:uid="{502410F3-A967-4077-8CB6-65FFA6D72220}" name="Column9432"/>
    <tableColumn id="9433" xr3:uid="{7405452E-FEBA-4FCA-8508-E640371F92FB}" name="Column9433"/>
    <tableColumn id="9434" xr3:uid="{1CCFDD08-BED7-4117-90F4-216FBEE5F95D}" name="Column9434"/>
    <tableColumn id="9435" xr3:uid="{F16515A2-A13E-4018-839E-C8BF566D3FFE}" name="Column9435"/>
    <tableColumn id="9436" xr3:uid="{AF00B49A-16E1-46B6-931C-23ED350B6F42}" name="Column9436"/>
    <tableColumn id="9437" xr3:uid="{79BF2F19-1602-46F6-84F3-78BDE6EBC0E5}" name="Column9437"/>
    <tableColumn id="9438" xr3:uid="{A641932E-AB5E-4FA6-AF77-1800BE3E4AD0}" name="Column9438"/>
    <tableColumn id="9439" xr3:uid="{94616FBD-755D-48A7-A70E-16E99F00F601}" name="Column9439"/>
    <tableColumn id="9440" xr3:uid="{271C0AA8-9F4E-42C2-9F3C-4ED12584623C}" name="Column9440"/>
    <tableColumn id="9441" xr3:uid="{013C1A6A-8AC6-418A-89CC-D885C526D166}" name="Column9441"/>
    <tableColumn id="9442" xr3:uid="{B1ADF5BA-467D-401D-8006-9203906A3751}" name="Column9442"/>
    <tableColumn id="9443" xr3:uid="{B8C8978E-7334-4ECA-8FF6-0D4AB0F6706A}" name="Column9443"/>
    <tableColumn id="9444" xr3:uid="{4874C026-4076-4275-B52E-2F7BE2528ED2}" name="Column9444"/>
    <tableColumn id="9445" xr3:uid="{F8D910ED-C1C5-4CC5-8ACC-7D4FC7C5C31C}" name="Column9445"/>
    <tableColumn id="9446" xr3:uid="{9E12F82E-DB4C-4918-812F-095F4B3E3B0E}" name="Column9446"/>
    <tableColumn id="9447" xr3:uid="{1F80F210-AB23-4B00-A4F0-DD8604E53065}" name="Column9447"/>
    <tableColumn id="9448" xr3:uid="{65AD8C14-1BE0-4C3F-BEB4-4E65B18C0799}" name="Column9448"/>
    <tableColumn id="9449" xr3:uid="{90A20C6F-371E-42B3-8C67-D4AE2B804DFD}" name="Column9449"/>
    <tableColumn id="9450" xr3:uid="{9300554A-389D-4CF9-89D0-DFF7F0EC81D5}" name="Column9450"/>
    <tableColumn id="9451" xr3:uid="{492AD0DC-DC62-4D4E-AEBB-5B6D763AF90E}" name="Column9451"/>
    <tableColumn id="9452" xr3:uid="{A5915700-BAF9-4FAF-8465-335D069E6BB5}" name="Column9452"/>
    <tableColumn id="9453" xr3:uid="{2918F054-3D71-427C-841B-755A1D1413A9}" name="Column9453"/>
    <tableColumn id="9454" xr3:uid="{B520BAD0-3675-499F-80D6-23FC00257835}" name="Column9454"/>
    <tableColumn id="9455" xr3:uid="{2A53A4BE-ECAA-4FE1-A083-01A4ADBC016E}" name="Column9455"/>
    <tableColumn id="9456" xr3:uid="{1C492536-CF1E-468B-8872-19AACA75D060}" name="Column9456"/>
    <tableColumn id="9457" xr3:uid="{DD2C0A7A-3608-4E3B-BD06-B34D339AB31E}" name="Column9457"/>
    <tableColumn id="9458" xr3:uid="{6B7C1285-012E-4EE8-AB32-0A5869CDA51D}" name="Column9458"/>
    <tableColumn id="9459" xr3:uid="{B15780E6-6F19-4F1E-8CB7-A0AD481E5CCD}" name="Column9459"/>
    <tableColumn id="9460" xr3:uid="{408B8C16-73AC-4DE7-A27B-FF12B113F9D7}" name="Column9460"/>
    <tableColumn id="9461" xr3:uid="{1189FECE-B6AD-41DD-AF78-0A7AC1849CAA}" name="Column9461"/>
    <tableColumn id="9462" xr3:uid="{89ED7A92-93C8-4E50-A996-663614E30AD9}" name="Column9462"/>
    <tableColumn id="9463" xr3:uid="{9B15FBA5-1FEF-47F8-B428-CED865B495C7}" name="Column9463"/>
    <tableColumn id="9464" xr3:uid="{B8AD598C-3520-46A3-9807-8E3EADE9033A}" name="Column9464"/>
    <tableColumn id="9465" xr3:uid="{78C237D6-A956-4E7F-B864-F6AC702030DF}" name="Column9465"/>
    <tableColumn id="9466" xr3:uid="{23C6A07E-EA60-4DD0-BE02-47B802571F41}" name="Column9466"/>
    <tableColumn id="9467" xr3:uid="{EECAF3DD-13F3-4DD0-89A6-8DD37F905D60}" name="Column9467"/>
    <tableColumn id="9468" xr3:uid="{FC8FD426-829C-4BBB-956E-0F3AD6802408}" name="Column9468"/>
    <tableColumn id="9469" xr3:uid="{95FEED67-DE5D-423C-B426-6AFAE45A1482}" name="Column9469"/>
    <tableColumn id="9470" xr3:uid="{23301F4E-EF03-4AA0-87AD-E8E62B8CD948}" name="Column9470"/>
    <tableColumn id="9471" xr3:uid="{29F0071A-70A2-4976-B2EF-0A2AAFDB88B7}" name="Column9471"/>
    <tableColumn id="9472" xr3:uid="{90C7F290-238A-4D6F-9760-F4150CFFC2AD}" name="Column9472"/>
    <tableColumn id="9473" xr3:uid="{1A8ADDE2-9AA9-4D7E-A818-8F130B7FD171}" name="Column9473"/>
    <tableColumn id="9474" xr3:uid="{F257754B-D69F-433B-BF1B-D5F5D509D071}" name="Column9474"/>
    <tableColumn id="9475" xr3:uid="{2CA2CC80-2FE0-4DD8-B9DA-F7120B797B28}" name="Column9475"/>
    <tableColumn id="9476" xr3:uid="{9131CA14-1E9C-43DB-88EC-CD6CDFFFA1AE}" name="Column9476"/>
    <tableColumn id="9477" xr3:uid="{23B9F8F4-F366-4F05-9337-20B1FF7FFEFA}" name="Column9477"/>
    <tableColumn id="9478" xr3:uid="{37E87250-DFC8-458D-8821-7FEED92EC835}" name="Column9478"/>
    <tableColumn id="9479" xr3:uid="{FBCD83F0-820C-4DF9-85DD-F283370397F9}" name="Column9479"/>
    <tableColumn id="9480" xr3:uid="{FFDCCBF3-6AE8-429F-849C-D5BD4AB04628}" name="Column9480"/>
    <tableColumn id="9481" xr3:uid="{B1B4070F-EA87-4FE6-81A5-7F47193BC4FA}" name="Column9481"/>
    <tableColumn id="9482" xr3:uid="{995B94AE-3229-47C8-A843-9E9C5249C7C3}" name="Column9482"/>
    <tableColumn id="9483" xr3:uid="{AC8F5C55-EF1A-4B2C-B112-185536FE7391}" name="Column9483"/>
    <tableColumn id="9484" xr3:uid="{EE747631-3DF4-4FF0-B989-6E0670B9AD88}" name="Column9484"/>
    <tableColumn id="9485" xr3:uid="{CBE8155B-703F-43F9-834B-ECA176D73856}" name="Column9485"/>
    <tableColumn id="9486" xr3:uid="{336C5CD5-BA8F-4147-ABD5-654B05C7D4DE}" name="Column9486"/>
    <tableColumn id="9487" xr3:uid="{86E4ED89-9D50-4492-AA17-A9EB3B553942}" name="Column9487"/>
    <tableColumn id="9488" xr3:uid="{DB0C4257-64BD-42B3-A3F2-CC5E7B919691}" name="Column9488"/>
    <tableColumn id="9489" xr3:uid="{6404197E-50DE-4ADA-84BE-EA7F2FB913D7}" name="Column9489"/>
    <tableColumn id="9490" xr3:uid="{7F97D2B6-2CE7-46CC-8DB7-A58EDF899232}" name="Column9490"/>
    <tableColumn id="9491" xr3:uid="{D9616FF5-9614-477C-81F2-6B026E5A873C}" name="Column9491"/>
    <tableColumn id="9492" xr3:uid="{BD120DA0-6CD8-4861-BCB1-B55F3B0335F1}" name="Column9492"/>
    <tableColumn id="9493" xr3:uid="{D8871E00-377E-426E-9764-B637FF329DA4}" name="Column9493"/>
    <tableColumn id="9494" xr3:uid="{B282FDA6-782F-4E73-9417-7063087459E2}" name="Column9494"/>
    <tableColumn id="9495" xr3:uid="{99E6A2B5-015D-4AE6-BE75-A44CE7564FAB}" name="Column9495"/>
    <tableColumn id="9496" xr3:uid="{771C547C-ED0B-4E91-9D33-043212205AAA}" name="Column9496"/>
    <tableColumn id="9497" xr3:uid="{A6695F31-C1C7-42E0-BBB8-B92CC5BD2675}" name="Column9497"/>
    <tableColumn id="9498" xr3:uid="{2B023CA5-2C25-45FF-83C4-D37EB4FC507B}" name="Column9498"/>
    <tableColumn id="9499" xr3:uid="{2AF5B8BE-6C4E-4B3A-AEAD-A508E9CF1D59}" name="Column9499"/>
    <tableColumn id="9500" xr3:uid="{7E41F702-EAA8-41B6-91DE-2CB0C4F3832D}" name="Column9500"/>
    <tableColumn id="9501" xr3:uid="{92885704-921D-45F9-B4E6-4B5685916CB8}" name="Column9501"/>
    <tableColumn id="9502" xr3:uid="{5C3E9C74-ACEB-446E-8BB0-95A4EA9D0140}" name="Column9502"/>
    <tableColumn id="9503" xr3:uid="{E9F0B1C8-3ACC-47A7-9CB1-17096CD64F95}" name="Column9503"/>
    <tableColumn id="9504" xr3:uid="{C8E05B9A-EDB6-4511-850A-D9C31A962FDD}" name="Column9504"/>
    <tableColumn id="9505" xr3:uid="{24DA19CA-86E4-4975-B88D-3D1AF5466C1C}" name="Column9505"/>
    <tableColumn id="9506" xr3:uid="{C909CB83-744D-4D9E-83AB-DD56AC74E3B6}" name="Column9506"/>
    <tableColumn id="9507" xr3:uid="{F7B517B9-BDCE-4DAB-A061-7692CA4BCAD0}" name="Column9507"/>
    <tableColumn id="9508" xr3:uid="{4391E60C-4BE7-4BBC-854C-1419419B97A2}" name="Column9508"/>
    <tableColumn id="9509" xr3:uid="{680F6D08-3353-40B6-B222-A38245F87BDD}" name="Column9509"/>
    <tableColumn id="9510" xr3:uid="{71525415-CDB2-4289-964B-AC9CFECF3D5B}" name="Column9510"/>
    <tableColumn id="9511" xr3:uid="{51D935FF-0098-4516-9F9C-88666C2D07CE}" name="Column9511"/>
    <tableColumn id="9512" xr3:uid="{3C0CD18C-0A13-42E9-A0BE-8B69DE4B974C}" name="Column9512"/>
    <tableColumn id="9513" xr3:uid="{246E2F09-0AF5-4AA3-8E61-21562AA67740}" name="Column9513"/>
    <tableColumn id="9514" xr3:uid="{FC4DE3C1-B15B-493F-BFEC-5FE475D29626}" name="Column9514"/>
    <tableColumn id="9515" xr3:uid="{741D29CD-E532-4C5C-9AF1-8FCEEB84467C}" name="Column9515"/>
    <tableColumn id="9516" xr3:uid="{9B959397-1397-4C18-ACA2-34226794BBB3}" name="Column9516"/>
    <tableColumn id="9517" xr3:uid="{F2511390-D7D6-4493-9DF0-CB72F67BCB3C}" name="Column9517"/>
    <tableColumn id="9518" xr3:uid="{A7729723-646E-4D18-9D20-1B4EEE7A7F64}" name="Column9518"/>
    <tableColumn id="9519" xr3:uid="{2A172026-FEB9-40EC-A231-E893EB373BF4}" name="Column9519"/>
    <tableColumn id="9520" xr3:uid="{30ABFB4B-7BC0-40E7-870B-2D61D132FB52}" name="Column9520"/>
    <tableColumn id="9521" xr3:uid="{54DB415B-438E-4694-A84A-B661CBD5E4D0}" name="Column9521"/>
    <tableColumn id="9522" xr3:uid="{EF43DD18-AF0A-4D83-9DE1-5A45868E611E}" name="Column9522"/>
    <tableColumn id="9523" xr3:uid="{D5343F98-A1D1-49DF-ACAD-2CB17D48D8B1}" name="Column9523"/>
    <tableColumn id="9524" xr3:uid="{C36890A8-A69A-43FC-AE21-BBE986DB94A6}" name="Column9524"/>
    <tableColumn id="9525" xr3:uid="{C68F4682-3947-44D0-8982-8076D5AB92E2}" name="Column9525"/>
    <tableColumn id="9526" xr3:uid="{215930EE-0F54-4120-BE1E-9F2BCADF80F3}" name="Column9526"/>
    <tableColumn id="9527" xr3:uid="{CD25F4D3-C721-4917-BB86-9791B3C0250C}" name="Column9527"/>
    <tableColumn id="9528" xr3:uid="{835B1119-B58C-4FA8-AFB0-75D931623187}" name="Column9528"/>
    <tableColumn id="9529" xr3:uid="{238FFC50-B0CA-462D-A4B2-350C68F4BCD8}" name="Column9529"/>
    <tableColumn id="9530" xr3:uid="{60E19B17-E8D8-483D-A300-0E1140C88E0A}" name="Column9530"/>
    <tableColumn id="9531" xr3:uid="{56105971-5989-48E1-A876-4CEDAA9DF0B4}" name="Column9531"/>
    <tableColumn id="9532" xr3:uid="{A46B5AB0-AF75-4FD0-9F9C-B99F4149E558}" name="Column9532"/>
    <tableColumn id="9533" xr3:uid="{E397E492-C88F-49F1-856D-C17B6E09209F}" name="Column9533"/>
    <tableColumn id="9534" xr3:uid="{9FE5A0DF-E934-4233-9C5E-D6EFF2BADCD2}" name="Column9534"/>
    <tableColumn id="9535" xr3:uid="{88B236CD-13F7-4887-A43A-C51D325DE52B}" name="Column9535"/>
    <tableColumn id="9536" xr3:uid="{85E6D790-CD6A-402B-9328-204ACAC654C2}" name="Column9536"/>
    <tableColumn id="9537" xr3:uid="{5169C522-C145-4B96-AD87-85B6B4F0CE6D}" name="Column9537"/>
    <tableColumn id="9538" xr3:uid="{22B0532A-92C8-44EE-A393-5035607F1DB7}" name="Column9538"/>
    <tableColumn id="9539" xr3:uid="{A7365AFE-B5EB-4DFA-AFA7-2EAC1C6BD3EB}" name="Column9539"/>
    <tableColumn id="9540" xr3:uid="{9E2F4FA0-D18D-44E0-B6D9-D145AD99C566}" name="Column9540"/>
    <tableColumn id="9541" xr3:uid="{58BA2EF2-F90B-4A06-93DE-2795C20293CD}" name="Column9541"/>
    <tableColumn id="9542" xr3:uid="{CBAC7889-1419-4FB3-A71D-37CB4A3B32DE}" name="Column9542"/>
    <tableColumn id="9543" xr3:uid="{CCF65211-74EE-4301-9629-09D0B5DC36A4}" name="Column9543"/>
    <tableColumn id="9544" xr3:uid="{00259A8E-76CC-43D2-96E3-5683C277ED8F}" name="Column9544"/>
    <tableColumn id="9545" xr3:uid="{00DCBB2D-726A-4D51-B5D4-B63DBC0D7DD5}" name="Column9545"/>
    <tableColumn id="9546" xr3:uid="{4561AEE3-5AA6-4DBF-8A27-C8BFFFC42FEE}" name="Column9546"/>
    <tableColumn id="9547" xr3:uid="{25271A1B-144A-4ABE-9D17-24603C5CECE1}" name="Column9547"/>
    <tableColumn id="9548" xr3:uid="{B8313832-7AB8-438F-A8EB-31C065E82918}" name="Column9548"/>
    <tableColumn id="9549" xr3:uid="{888B012E-067F-43C5-AACD-926ACFD685D0}" name="Column9549"/>
    <tableColumn id="9550" xr3:uid="{0E0596B4-C692-48F2-BB6A-5255CE871441}" name="Column9550"/>
    <tableColumn id="9551" xr3:uid="{C0BD9795-2E20-4457-A84E-E63BFF9CFC2C}" name="Column9551"/>
    <tableColumn id="9552" xr3:uid="{6737EF16-B43D-49E1-983E-91AE19D51DE3}" name="Column9552"/>
    <tableColumn id="9553" xr3:uid="{E25AB8D3-1FC6-4FF1-A8B6-5B4412C296E0}" name="Column9553"/>
    <tableColumn id="9554" xr3:uid="{DA8A4A75-7140-4B13-A450-DFB3B4BCBFF9}" name="Column9554"/>
    <tableColumn id="9555" xr3:uid="{AC21FC3D-806A-4B55-8AC7-1C0A7BCBE2DD}" name="Column9555"/>
    <tableColumn id="9556" xr3:uid="{FF0A36DC-A936-4039-B0F3-5D0EDA76E930}" name="Column9556"/>
    <tableColumn id="9557" xr3:uid="{F7525561-341F-4F3A-8708-D1F6DA27E14D}" name="Column9557"/>
    <tableColumn id="9558" xr3:uid="{E100B036-D8EA-468C-9E0C-9D8317EE2BC0}" name="Column9558"/>
    <tableColumn id="9559" xr3:uid="{BE95EC8A-DF32-4C8A-A78E-038E4F62C667}" name="Column9559"/>
    <tableColumn id="9560" xr3:uid="{B811554F-52D5-48EF-821A-17B94F7808D3}" name="Column9560"/>
    <tableColumn id="9561" xr3:uid="{0EE3BC9A-23ED-497F-9F8A-473B279A712D}" name="Column9561"/>
    <tableColumn id="9562" xr3:uid="{A51B3E20-3E61-470E-92B9-5D951875B7CD}" name="Column9562"/>
    <tableColumn id="9563" xr3:uid="{E0AF3AD1-4B02-46F9-BED5-322FC66ACBF5}" name="Column9563"/>
    <tableColumn id="9564" xr3:uid="{D610AB8B-48CE-40E5-A4B8-AA2521C68407}" name="Column9564"/>
    <tableColumn id="9565" xr3:uid="{D8087E9A-709D-4394-834B-2ABB905C7B2C}" name="Column9565"/>
    <tableColumn id="9566" xr3:uid="{0EECA123-1E41-4420-AE72-3696118D8B7F}" name="Column9566"/>
    <tableColumn id="9567" xr3:uid="{5EB0E3D9-84FB-4D3B-BFD9-1384F4D7F3EE}" name="Column9567"/>
    <tableColumn id="9568" xr3:uid="{FBE38A52-4A57-4806-B163-2BCF8910EF22}" name="Column9568"/>
    <tableColumn id="9569" xr3:uid="{E05B630E-8186-427F-9AD0-CD6F3104C736}" name="Column9569"/>
    <tableColumn id="9570" xr3:uid="{F0A3AA2B-AC0F-48BC-83A6-1C19399ADC21}" name="Column9570"/>
    <tableColumn id="9571" xr3:uid="{57E92E23-8B7B-45B9-8F52-675724922219}" name="Column9571"/>
    <tableColumn id="9572" xr3:uid="{4DD2F5A0-1A68-44F0-B81A-23FB34DC4167}" name="Column9572"/>
    <tableColumn id="9573" xr3:uid="{6648C2E3-CA4B-4B17-85D3-0073E58BFB24}" name="Column9573"/>
    <tableColumn id="9574" xr3:uid="{3857FABB-6046-4EC0-BF13-2503217664FB}" name="Column9574"/>
    <tableColumn id="9575" xr3:uid="{6A3238E8-76CF-42E5-B15B-BAB3FC9E8680}" name="Column9575"/>
    <tableColumn id="9576" xr3:uid="{85A16168-16EB-4C43-936B-457DCD0C9BBB}" name="Column9576"/>
    <tableColumn id="9577" xr3:uid="{E680EC4F-3B8D-4FEE-85E9-125739FA4D8E}" name="Column9577"/>
    <tableColumn id="9578" xr3:uid="{54E39ED0-0BE5-40D1-A1BC-794AE762288E}" name="Column9578"/>
    <tableColumn id="9579" xr3:uid="{505B0F11-6B62-47A0-95A4-C8D047B3901A}" name="Column9579"/>
    <tableColumn id="9580" xr3:uid="{ED88F82C-0851-4234-8452-6774177CF2CF}" name="Column9580"/>
    <tableColumn id="9581" xr3:uid="{0F61E411-F156-4363-9883-739F397C7529}" name="Column9581"/>
    <tableColumn id="9582" xr3:uid="{5ED76229-3CF1-4593-885F-D070FFCAC5CF}" name="Column9582"/>
    <tableColumn id="9583" xr3:uid="{06BD6A80-F97F-4D66-8203-4CF19E7C0FAB}" name="Column9583"/>
    <tableColumn id="9584" xr3:uid="{156DFBB8-C703-4213-8444-A5B47DEFE933}" name="Column9584"/>
    <tableColumn id="9585" xr3:uid="{B23FD40A-FCBE-4BF9-9EA2-F39ED737169E}" name="Column9585"/>
    <tableColumn id="9586" xr3:uid="{18D1D8C3-1964-48AD-A0BE-199653663323}" name="Column9586"/>
    <tableColumn id="9587" xr3:uid="{18B1C77D-5A64-4E0B-BC60-CA5B5B07B622}" name="Column9587"/>
    <tableColumn id="9588" xr3:uid="{FCF4D337-DAF5-4490-B94A-534E5096ECA8}" name="Column9588"/>
    <tableColumn id="9589" xr3:uid="{E9DBE1FD-D705-453C-B390-DB38FF7B780C}" name="Column9589"/>
    <tableColumn id="9590" xr3:uid="{B0883153-6734-4F7A-A76B-61204DE96353}" name="Column9590"/>
    <tableColumn id="9591" xr3:uid="{9240140C-4925-435B-BE1F-23A33FEC915A}" name="Column9591"/>
    <tableColumn id="9592" xr3:uid="{F4D2F6D2-B427-42EA-AD6C-CE61E4637D15}" name="Column9592"/>
    <tableColumn id="9593" xr3:uid="{BE03A1C7-9322-43C8-877F-BF9B613F6D24}" name="Column9593"/>
    <tableColumn id="9594" xr3:uid="{6035366C-3352-4B5C-8B9C-3C399840D409}" name="Column9594"/>
    <tableColumn id="9595" xr3:uid="{9E523BB2-13AE-44D9-9315-7B212F1BF69E}" name="Column9595"/>
    <tableColumn id="9596" xr3:uid="{FF3F6B3F-8867-44FE-A437-27047C8C13D1}" name="Column9596"/>
    <tableColumn id="9597" xr3:uid="{DD79012D-F702-477B-AF5B-3FCD889FF8F2}" name="Column9597"/>
    <tableColumn id="9598" xr3:uid="{51FDAF2F-008C-4F93-BB44-27562A0B1FA5}" name="Column9598"/>
    <tableColumn id="9599" xr3:uid="{02B56A85-AC1D-48BA-86AB-88A4F59485C0}" name="Column9599"/>
    <tableColumn id="9600" xr3:uid="{654D3BFC-C715-4669-AC9E-09AED42A8C71}" name="Column9600"/>
    <tableColumn id="9601" xr3:uid="{4AE76773-AE66-42D5-9C36-C09ECD2800B2}" name="Column9601"/>
    <tableColumn id="9602" xr3:uid="{09A98A79-0791-407B-9CF0-AA0EBF19CDEC}" name="Column9602"/>
    <tableColumn id="9603" xr3:uid="{DB405B78-4BBC-4049-B897-30B7AC328057}" name="Column9603"/>
    <tableColumn id="9604" xr3:uid="{DB11E172-AD98-4386-BF45-4DC733ECA729}" name="Column9604"/>
    <tableColumn id="9605" xr3:uid="{C0499968-9FE8-48C7-936C-2B52FAE9C2FF}" name="Column9605"/>
    <tableColumn id="9606" xr3:uid="{0DC8A8A2-235A-41B5-8E41-4D55B6F16676}" name="Column9606"/>
    <tableColumn id="9607" xr3:uid="{F020B85B-523E-461A-A758-77537B3A9542}" name="Column9607"/>
    <tableColumn id="9608" xr3:uid="{D51DD15C-77D6-490E-8171-56C203F1A135}" name="Column9608"/>
    <tableColumn id="9609" xr3:uid="{0CCD8555-AD7B-43C0-99A2-877D3A76035B}" name="Column9609"/>
    <tableColumn id="9610" xr3:uid="{F52B540F-ADA8-4484-AA24-E02B5549E69D}" name="Column9610"/>
    <tableColumn id="9611" xr3:uid="{1BF8D778-979F-43AC-B1C3-BAB041B8F061}" name="Column9611"/>
    <tableColumn id="9612" xr3:uid="{469F9636-6B18-414E-98D8-5942115C37A5}" name="Column9612"/>
    <tableColumn id="9613" xr3:uid="{3F771301-19C0-4950-806E-A2C505784EEE}" name="Column9613"/>
    <tableColumn id="9614" xr3:uid="{D7F6DE1F-2ED6-41FF-AE48-9B20055867FE}" name="Column9614"/>
    <tableColumn id="9615" xr3:uid="{D1B8DAF1-2A0F-4405-8692-D5BEF63BBBC8}" name="Column9615"/>
    <tableColumn id="9616" xr3:uid="{9BDEE51D-C929-4187-9EF5-A8B21826A19C}" name="Column9616"/>
    <tableColumn id="9617" xr3:uid="{47107A95-0857-44E1-AC47-4142D4F629F5}" name="Column9617"/>
    <tableColumn id="9618" xr3:uid="{49D1F5DE-0EAF-49A5-B73D-BF3B7C0717B8}" name="Column9618"/>
    <tableColumn id="9619" xr3:uid="{3C462876-0561-44E6-AC06-8384A79E7D44}" name="Column9619"/>
    <tableColumn id="9620" xr3:uid="{905CE903-F6BB-44ED-8576-C7821C7F31DE}" name="Column9620"/>
    <tableColumn id="9621" xr3:uid="{99DC9DF0-79E3-41B1-A2BB-8DBF7624E266}" name="Column9621"/>
    <tableColumn id="9622" xr3:uid="{D7CDCA71-EE97-4C6D-B7F6-6AD533AF48C0}" name="Column9622"/>
    <tableColumn id="9623" xr3:uid="{22A7411E-0929-4B4A-A837-8E49DC8C864D}" name="Column9623"/>
    <tableColumn id="9624" xr3:uid="{E6E27955-3C2A-4C09-A2B9-7691FB45B5FC}" name="Column9624"/>
    <tableColumn id="9625" xr3:uid="{C1B3B954-20DB-42CA-8847-25742D2EA376}" name="Column9625"/>
    <tableColumn id="9626" xr3:uid="{2EC1F188-3E00-45A7-9425-03C8D38D87FC}" name="Column9626"/>
    <tableColumn id="9627" xr3:uid="{895B41F1-5331-43F2-85CB-90A962F9BE10}" name="Column9627"/>
    <tableColumn id="9628" xr3:uid="{517EF6E3-8786-4A1A-BE38-2F0E0D2DBEAC}" name="Column9628"/>
    <tableColumn id="9629" xr3:uid="{73BD57E3-9519-4F29-B832-FAE690565D9E}" name="Column9629"/>
    <tableColumn id="9630" xr3:uid="{4A651525-44D1-41E2-AF61-F0597772278A}" name="Column9630"/>
    <tableColumn id="9631" xr3:uid="{805AFF77-D912-4556-9DA1-751154C6A214}" name="Column9631"/>
    <tableColumn id="9632" xr3:uid="{1FC68E82-3F50-4229-B29C-12B394747BA1}" name="Column9632"/>
    <tableColumn id="9633" xr3:uid="{A7558DDF-C3DA-4F05-86B8-27ED80DF1A99}" name="Column9633"/>
    <tableColumn id="9634" xr3:uid="{683FB4DA-18BB-4411-AA81-1BD62F909F03}" name="Column9634"/>
    <tableColumn id="9635" xr3:uid="{9D9A8EE0-C3E4-423A-9745-6F5E2E61802A}" name="Column9635"/>
    <tableColumn id="9636" xr3:uid="{FE30FE3E-85AD-4A62-BA50-7B7A0A14427F}" name="Column9636"/>
    <tableColumn id="9637" xr3:uid="{A0B3F1EA-15AC-44D5-B86C-67F4C8D2D718}" name="Column9637"/>
    <tableColumn id="9638" xr3:uid="{BB4660C9-2E38-4B00-A245-3E194658D9BE}" name="Column9638"/>
    <tableColumn id="9639" xr3:uid="{AD5D055B-1E8F-414A-B8C0-EA3556C2365C}" name="Column9639"/>
    <tableColumn id="9640" xr3:uid="{6511D7E4-99B0-491A-8DC0-A8F66CC3513D}" name="Column9640"/>
    <tableColumn id="9641" xr3:uid="{628C0412-E0DA-46D9-A054-8ECCD9CA5ED7}" name="Column9641"/>
    <tableColumn id="9642" xr3:uid="{7A81B6A2-A601-4A40-863B-99568359B126}" name="Column9642"/>
    <tableColumn id="9643" xr3:uid="{122D4B54-5C97-492A-86EC-95B0540CF7C3}" name="Column9643"/>
    <tableColumn id="9644" xr3:uid="{298192CF-9E7E-4FB5-8477-8DD5F05E34B0}" name="Column9644"/>
    <tableColumn id="9645" xr3:uid="{8B3809EA-4D31-445D-89DE-CA4A2B78EA26}" name="Column9645"/>
    <tableColumn id="9646" xr3:uid="{82FD77EF-6BBC-415D-829D-69E403279963}" name="Column9646"/>
    <tableColumn id="9647" xr3:uid="{DB42AB1A-A176-48BA-99BB-A37141CA3178}" name="Column9647"/>
    <tableColumn id="9648" xr3:uid="{043E7C03-6229-461C-8D02-E17A0E6C081A}" name="Column9648"/>
    <tableColumn id="9649" xr3:uid="{36D6D97C-0898-4491-9A69-FFE29B73F3EB}" name="Column9649"/>
    <tableColumn id="9650" xr3:uid="{1F71562E-3810-4A03-ABDE-52458A14041A}" name="Column9650"/>
    <tableColumn id="9651" xr3:uid="{A43A6C43-6F58-4494-ACD7-1B3A310E085F}" name="Column9651"/>
    <tableColumn id="9652" xr3:uid="{55B584B2-96C5-4E30-BD98-E424D06122BC}" name="Column9652"/>
    <tableColumn id="9653" xr3:uid="{9510A853-A066-4594-8080-EE2AE568F127}" name="Column9653"/>
    <tableColumn id="9654" xr3:uid="{C6D58C84-C4FF-4C3F-948B-3EA37A06ADD0}" name="Column9654"/>
    <tableColumn id="9655" xr3:uid="{FA85338E-D30C-4F9C-8288-3C8BB70B03F5}" name="Column9655"/>
    <tableColumn id="9656" xr3:uid="{EAEFFBEF-30D3-4CFE-B649-99A91C770ED4}" name="Column9656"/>
    <tableColumn id="9657" xr3:uid="{17819793-BC79-4C28-B1DD-CF4FA0E6EE8E}" name="Column9657"/>
    <tableColumn id="9658" xr3:uid="{35160356-8584-40E9-842A-0835FC7D6BE4}" name="Column9658"/>
    <tableColumn id="9659" xr3:uid="{AEAC4BF3-9F22-4CD9-B05B-66FAA5D4529B}" name="Column9659"/>
    <tableColumn id="9660" xr3:uid="{8A1E53A1-F63A-424B-A35C-62F9E168ACF1}" name="Column9660"/>
    <tableColumn id="9661" xr3:uid="{8F6B8F7A-B0D8-4FDF-89FC-258D51643103}" name="Column9661"/>
    <tableColumn id="9662" xr3:uid="{42033B0A-1D2D-49F9-A245-27B1924F97BB}" name="Column9662"/>
    <tableColumn id="9663" xr3:uid="{DD5A40B6-64DF-4DFA-BAB8-1D848AD0FA68}" name="Column9663"/>
    <tableColumn id="9664" xr3:uid="{4E1CE534-48F1-4738-8EE8-2808BB04253A}" name="Column9664"/>
    <tableColumn id="9665" xr3:uid="{59EC3790-460E-4F6A-B2F8-DEA86C25D7E6}" name="Column9665"/>
    <tableColumn id="9666" xr3:uid="{F9344F0A-D106-43ED-B009-F93EC74120E9}" name="Column9666"/>
    <tableColumn id="9667" xr3:uid="{1C391D45-DBAC-4516-9896-28141BA00F0C}" name="Column9667"/>
    <tableColumn id="9668" xr3:uid="{2B030051-4415-40B7-8E29-3D874C90AF1C}" name="Column9668"/>
    <tableColumn id="9669" xr3:uid="{3BDEF423-BB0A-45CC-99A8-56E238DFC419}" name="Column9669"/>
    <tableColumn id="9670" xr3:uid="{F62040CD-7F7A-4BA5-A92A-DF415146BB65}" name="Column9670"/>
    <tableColumn id="9671" xr3:uid="{42A42AF4-3DA2-4138-AF79-85D646353FC5}" name="Column9671"/>
    <tableColumn id="9672" xr3:uid="{CFC0890B-C2DB-4F14-A293-2C8F36A4CF22}" name="Column9672"/>
    <tableColumn id="9673" xr3:uid="{A54E6B5A-F40E-45AC-9DAE-ED0F0FBF543E}" name="Column9673"/>
    <tableColumn id="9674" xr3:uid="{8C3614A1-C3D0-4C56-B53D-B48B7CCE3E19}" name="Column9674"/>
    <tableColumn id="9675" xr3:uid="{D6DC86E6-5F31-4806-846D-39639D290BF4}" name="Column9675"/>
    <tableColumn id="9676" xr3:uid="{1931E58F-4968-47E6-80DA-967160CEE5A5}" name="Column9676"/>
    <tableColumn id="9677" xr3:uid="{1EB5B8F2-3B47-49DC-AD87-BF6377539064}" name="Column9677"/>
    <tableColumn id="9678" xr3:uid="{6CA3590C-D996-4BC1-89DD-7A23C1893913}" name="Column9678"/>
    <tableColumn id="9679" xr3:uid="{E14B237A-CC54-4B84-A99A-516542A4CC27}" name="Column9679"/>
    <tableColumn id="9680" xr3:uid="{D9062B21-583C-4A7D-ADD4-D344A7D59992}" name="Column9680"/>
    <tableColumn id="9681" xr3:uid="{B1CA08BA-68DC-40CD-8389-F84C4C7B5CFB}" name="Column9681"/>
    <tableColumn id="9682" xr3:uid="{257C03A5-23AF-406C-BCF9-7383B30A29C5}" name="Column9682"/>
    <tableColumn id="9683" xr3:uid="{2219C8D0-5934-418D-ACE2-8C352EE3914D}" name="Column9683"/>
    <tableColumn id="9684" xr3:uid="{B27D6DAE-B8BF-4210-96B2-049CD07C58E8}" name="Column9684"/>
    <tableColumn id="9685" xr3:uid="{71DDE5D3-2C2D-4719-A818-8500993BFBCD}" name="Column9685"/>
    <tableColumn id="9686" xr3:uid="{1BA57FEE-6615-44D3-A465-BC8DE2058B2B}" name="Column9686"/>
    <tableColumn id="9687" xr3:uid="{2BA12EB9-8508-4A34-9336-EB028E6ED624}" name="Column9687"/>
    <tableColumn id="9688" xr3:uid="{4807B7C0-0F56-4038-A46E-667BE1F3F97B}" name="Column9688"/>
    <tableColumn id="9689" xr3:uid="{50668093-C6A1-4E36-A30B-506E1F20FF32}" name="Column9689"/>
    <tableColumn id="9690" xr3:uid="{328AD13A-2D54-49C1-A325-70BE20BEF732}" name="Column9690"/>
    <tableColumn id="9691" xr3:uid="{0321F915-3F0E-4BE0-99CD-8676EFBAE78A}" name="Column9691"/>
    <tableColumn id="9692" xr3:uid="{586517F2-5C8D-422F-BBFD-B040E5ED19BA}" name="Column9692"/>
    <tableColumn id="9693" xr3:uid="{70D92ED4-273F-4841-8EB0-648F0E7AA580}" name="Column9693"/>
    <tableColumn id="9694" xr3:uid="{C35C2C5B-BED4-4560-9D2A-40825D75AB7A}" name="Column9694"/>
    <tableColumn id="9695" xr3:uid="{94DD28D9-7E89-483E-B4FE-BA9369A0BAB5}" name="Column9695"/>
    <tableColumn id="9696" xr3:uid="{685EE7EB-5272-459F-A8B1-D1E6369B6116}" name="Column9696"/>
    <tableColumn id="9697" xr3:uid="{B5B8A952-EF42-42DF-8ACE-7432549C5225}" name="Column9697"/>
    <tableColumn id="9698" xr3:uid="{95A5C395-F9A1-45CA-9831-EE43F426476C}" name="Column9698"/>
    <tableColumn id="9699" xr3:uid="{DE0C9D80-8291-482B-B6E0-5D12E4F09FE2}" name="Column9699"/>
    <tableColumn id="9700" xr3:uid="{DED1D106-705B-4FD6-BB85-71732C9B84D3}" name="Column9700"/>
    <tableColumn id="9701" xr3:uid="{39BFAF1F-4EEC-4C3A-BC8E-8858FD6326E8}" name="Column9701"/>
    <tableColumn id="9702" xr3:uid="{8BE70C87-7954-49D4-BEC7-27879E88B81F}" name="Column9702"/>
    <tableColumn id="9703" xr3:uid="{2EF79373-4E8E-4E27-91B3-1C5127F9C057}" name="Column9703"/>
    <tableColumn id="9704" xr3:uid="{563A84C7-DB29-45DE-A40E-301EBE927C4B}" name="Column9704"/>
    <tableColumn id="9705" xr3:uid="{8CA7C106-9801-4340-BC4F-6C363FCB3DA1}" name="Column9705"/>
    <tableColumn id="9706" xr3:uid="{2DCF8B8C-12F7-4EC2-924F-EE90B1BAE2A0}" name="Column9706"/>
    <tableColumn id="9707" xr3:uid="{CA103CBA-F98C-4590-96D0-5BEB896FFC32}" name="Column9707"/>
    <tableColumn id="9708" xr3:uid="{7353B5F7-2DED-4BB5-88A3-5D9E2D0DC94E}" name="Column9708"/>
    <tableColumn id="9709" xr3:uid="{7ECB1009-4CD1-4BD2-8DC9-B35EE16759C1}" name="Column9709"/>
    <tableColumn id="9710" xr3:uid="{BDDC81DA-439D-4F90-8DE1-4B3C2B9E27B9}" name="Column9710"/>
    <tableColumn id="9711" xr3:uid="{A260DF8B-A909-4AF8-AF5F-904802BCC42D}" name="Column9711"/>
    <tableColumn id="9712" xr3:uid="{FAFC68E5-091B-460C-AE7B-99333668AB1C}" name="Column9712"/>
    <tableColumn id="9713" xr3:uid="{B4A0D7B3-292C-4729-94FF-20758806F0A6}" name="Column9713"/>
    <tableColumn id="9714" xr3:uid="{981A9208-C82E-409C-B956-6ECE810AF246}" name="Column9714"/>
    <tableColumn id="9715" xr3:uid="{82327975-5FA7-451B-B162-6A7FBF73955A}" name="Column9715"/>
    <tableColumn id="9716" xr3:uid="{E0A8DD47-0674-48D4-B33F-68BA665B2233}" name="Column9716"/>
    <tableColumn id="9717" xr3:uid="{AEA7EB9E-75E7-423F-AA10-98391FB696E6}" name="Column9717"/>
    <tableColumn id="9718" xr3:uid="{96F86853-044F-4921-BC5F-313BC6827833}" name="Column9718"/>
    <tableColumn id="9719" xr3:uid="{4645FCB0-BAC9-4044-AB6A-C0095B8350E0}" name="Column9719"/>
    <tableColumn id="9720" xr3:uid="{91CD5E69-DBA6-437A-A49C-0EE6ED47B2E3}" name="Column9720"/>
    <tableColumn id="9721" xr3:uid="{0AAFAF77-3FDC-4A72-BD36-8CAE7D059417}" name="Column9721"/>
    <tableColumn id="9722" xr3:uid="{BEE1A86E-ED47-4305-82BB-8991FCF921E0}" name="Column9722"/>
    <tableColumn id="9723" xr3:uid="{46A1DE46-1C27-4C36-9F4D-22E3CCF39A5E}" name="Column9723"/>
    <tableColumn id="9724" xr3:uid="{D3E19229-2433-404C-B0B1-B02AE0028BFE}" name="Column9724"/>
    <tableColumn id="9725" xr3:uid="{6414C45C-4EF4-466C-9652-D1787D28CBEA}" name="Column9725"/>
    <tableColumn id="9726" xr3:uid="{419458F4-3A60-4CCC-BE8C-D0D8F71BC3EB}" name="Column9726"/>
    <tableColumn id="9727" xr3:uid="{5707D71A-378D-4D0B-9B39-C9A865216939}" name="Column9727"/>
    <tableColumn id="9728" xr3:uid="{C8D588FE-C56D-407F-9CB4-08D32F6E69B7}" name="Column9728"/>
    <tableColumn id="9729" xr3:uid="{110FD1F8-9875-4F14-B17C-A06E06ADADD0}" name="Column9729"/>
    <tableColumn id="9730" xr3:uid="{ACD623EB-E6DE-4B09-AD4C-1A614BB3CCDC}" name="Column9730"/>
    <tableColumn id="9731" xr3:uid="{B574226F-8358-489E-BEB6-277B80CCD7DF}" name="Column9731"/>
    <tableColumn id="9732" xr3:uid="{78C85C54-235F-4AC9-909A-E2BD873F5B9E}" name="Column9732"/>
    <tableColumn id="9733" xr3:uid="{81F332FD-CD26-47F9-9FE1-E2037A2BE339}" name="Column9733"/>
    <tableColumn id="9734" xr3:uid="{5915632B-B337-426D-B606-3F971AFF8ED2}" name="Column9734"/>
    <tableColumn id="9735" xr3:uid="{59EC6600-F79A-4C08-A706-B6E7D11E13F8}" name="Column9735"/>
    <tableColumn id="9736" xr3:uid="{3EAB02BE-091C-4DAB-BF5C-6AF9D0E08C65}" name="Column9736"/>
    <tableColumn id="9737" xr3:uid="{EBAB5278-CA2F-4E7B-9380-3B1E6ACEF618}" name="Column9737"/>
    <tableColumn id="9738" xr3:uid="{F5C95148-DC28-4F78-8249-BCA71CBBF81C}" name="Column9738"/>
    <tableColumn id="9739" xr3:uid="{17110DE8-6906-49B6-80C4-2F9123A91CC9}" name="Column9739"/>
    <tableColumn id="9740" xr3:uid="{CC0A12E6-5D20-48FA-9BAC-A965A74636EE}" name="Column9740"/>
    <tableColumn id="9741" xr3:uid="{97BF0CEF-6378-4066-B5BD-3445B7067039}" name="Column9741"/>
    <tableColumn id="9742" xr3:uid="{91C2A115-9959-4F88-B5AA-A9B1C2013EB6}" name="Column9742"/>
    <tableColumn id="9743" xr3:uid="{FDBD43EB-B5BC-407B-B54D-7D8D7E0641F5}" name="Column9743"/>
    <tableColumn id="9744" xr3:uid="{FB994D11-358D-4453-9B1F-7AE2AA316438}" name="Column9744"/>
    <tableColumn id="9745" xr3:uid="{CC589767-85D4-41A2-A047-C465B4289191}" name="Column9745"/>
    <tableColumn id="9746" xr3:uid="{5EFDDC33-65D2-492E-9584-30D300915215}" name="Column9746"/>
    <tableColumn id="9747" xr3:uid="{66A63B29-1367-45A9-A135-0027741D80CC}" name="Column9747"/>
    <tableColumn id="9748" xr3:uid="{927584DC-6B34-4519-9E87-A887C6B7EAA5}" name="Column9748"/>
    <tableColumn id="9749" xr3:uid="{58C759C0-21A5-41F6-801D-08643393FCB4}" name="Column9749"/>
    <tableColumn id="9750" xr3:uid="{27F60187-6D62-41D0-9725-439EA28747AF}" name="Column9750"/>
    <tableColumn id="9751" xr3:uid="{7D05B52C-3A00-43BA-A00C-142A544E9386}" name="Column9751"/>
    <tableColumn id="9752" xr3:uid="{144FBC61-90F1-419F-8EE1-663CFC700C10}" name="Column9752"/>
    <tableColumn id="9753" xr3:uid="{B09CDE91-CFD5-40D9-B824-C490EA51F4D1}" name="Column9753"/>
    <tableColumn id="9754" xr3:uid="{8EDE6BB9-B626-45B7-8763-E0E25756DAB2}" name="Column9754"/>
    <tableColumn id="9755" xr3:uid="{23AF36FD-F4C9-4D85-A57A-CE9FE22D3642}" name="Column9755"/>
    <tableColumn id="9756" xr3:uid="{B51930DB-60FF-4587-968D-0C2883F21099}" name="Column9756"/>
    <tableColumn id="9757" xr3:uid="{C3BFE7CC-DC0E-4134-9F29-D9869CF836F8}" name="Column9757"/>
    <tableColumn id="9758" xr3:uid="{A350E449-EBA2-4D0D-99DD-C414F5816BC3}" name="Column9758"/>
    <tableColumn id="9759" xr3:uid="{8ED5B2E7-8061-4A7C-BAE5-0206D70C606A}" name="Column9759"/>
    <tableColumn id="9760" xr3:uid="{43886AC7-1BC3-47D8-841B-9965D6C5B275}" name="Column9760"/>
    <tableColumn id="9761" xr3:uid="{49F5139A-7484-499E-B34F-C70C7178B48F}" name="Column9761"/>
    <tableColumn id="9762" xr3:uid="{5B9B75D0-C339-48AC-955D-73C0B6E6EAA1}" name="Column9762"/>
    <tableColumn id="9763" xr3:uid="{64AB00D3-4CF8-4EF7-A98A-153EBCD2E6E5}" name="Column9763"/>
    <tableColumn id="9764" xr3:uid="{E24C357D-8E74-42D0-89D0-4F259DEFA8A7}" name="Column9764"/>
    <tableColumn id="9765" xr3:uid="{573278E8-C8CA-44BB-A22D-A12C9F5B84D3}" name="Column9765"/>
    <tableColumn id="9766" xr3:uid="{FC93A5E9-7C4A-4560-9DCB-819B774FA18D}" name="Column9766"/>
    <tableColumn id="9767" xr3:uid="{7730C730-E7FE-4507-8214-CF246DDDA61C}" name="Column9767"/>
    <tableColumn id="9768" xr3:uid="{AA748CD8-FA44-4D24-A37C-64F6DB496394}" name="Column9768"/>
    <tableColumn id="9769" xr3:uid="{916A2EE9-61E2-4DA7-9ED2-BE2DE72AFD60}" name="Column9769"/>
    <tableColumn id="9770" xr3:uid="{B640AEA0-FEDF-4390-995D-882FE05214B9}" name="Column9770"/>
    <tableColumn id="9771" xr3:uid="{C30756BA-C524-42E3-A12E-AB8C1F629B0B}" name="Column9771"/>
    <tableColumn id="9772" xr3:uid="{71116950-0F86-42EB-8FCA-518BBB6DD268}" name="Column9772"/>
    <tableColumn id="9773" xr3:uid="{11BAA5F3-59AE-4664-B1D5-73804D24D847}" name="Column9773"/>
    <tableColumn id="9774" xr3:uid="{DA75C3AD-2146-4F04-844F-B3425E30FAA9}" name="Column9774"/>
    <tableColumn id="9775" xr3:uid="{CA923A07-458E-49D6-8E42-8177E63E9D9E}" name="Column9775"/>
    <tableColumn id="9776" xr3:uid="{DB92F5DD-BE16-4EA6-A141-13C4F5B1B6CC}" name="Column9776"/>
    <tableColumn id="9777" xr3:uid="{D44381EF-B40C-4CF8-912B-D15D75BFC62C}" name="Column9777"/>
    <tableColumn id="9778" xr3:uid="{008EBF68-8924-4432-AE76-E36E554B0728}" name="Column9778"/>
    <tableColumn id="9779" xr3:uid="{30EA78D2-73A5-4F19-BA2B-96EFCFA8E6FF}" name="Column9779"/>
    <tableColumn id="9780" xr3:uid="{7B5F1DB3-A211-425A-BFCE-77EFD031B99B}" name="Column9780"/>
    <tableColumn id="9781" xr3:uid="{D61753DF-A1E0-4E8E-8D67-7C9A3B4BDC67}" name="Column9781"/>
    <tableColumn id="9782" xr3:uid="{B0E1F7CB-402A-4FE7-9DF2-B17EB8C94EBF}" name="Column9782"/>
    <tableColumn id="9783" xr3:uid="{4E172F79-25D4-4492-956B-1704A59FF5AF}" name="Column9783"/>
    <tableColumn id="9784" xr3:uid="{18BB61A6-301A-4CB8-9CF9-9D1AF7E1AE33}" name="Column9784"/>
    <tableColumn id="9785" xr3:uid="{793A4987-DBA8-4D0C-B68D-E7A023219425}" name="Column9785"/>
    <tableColumn id="9786" xr3:uid="{C54804A1-1A7A-4CD6-8B90-75743E1EB6C4}" name="Column9786"/>
    <tableColumn id="9787" xr3:uid="{EC4570A1-7E44-493A-AF45-B652333AEB14}" name="Column9787"/>
    <tableColumn id="9788" xr3:uid="{F47CD24D-3BE1-4657-A210-809538EC0FAD}" name="Column9788"/>
    <tableColumn id="9789" xr3:uid="{B7B670C6-03D7-4937-BA44-E383F4A46AE8}" name="Column9789"/>
    <tableColumn id="9790" xr3:uid="{34F6F7F6-02C7-4508-A9EF-08E13AC3D3CE}" name="Column9790"/>
    <tableColumn id="9791" xr3:uid="{9BFD09BB-F10B-4823-B25D-88B178277425}" name="Column9791"/>
    <tableColumn id="9792" xr3:uid="{860BAAD1-1EBA-43FC-8650-F9D8E5790EA1}" name="Column9792"/>
    <tableColumn id="9793" xr3:uid="{B44EB22A-BF19-470D-9030-9EDE00D53D74}" name="Column9793"/>
    <tableColumn id="9794" xr3:uid="{0E88A89F-6585-48B4-B6BA-AF6A3B349E85}" name="Column9794"/>
    <tableColumn id="9795" xr3:uid="{E7FFB0DD-B354-4BE1-90CE-5DADB792D2BF}" name="Column9795"/>
    <tableColumn id="9796" xr3:uid="{201E0FFC-2A1D-4536-9783-3BE220AD0753}" name="Column9796"/>
    <tableColumn id="9797" xr3:uid="{24ADE4BC-7038-4D2C-AF03-72F4861FD6EC}" name="Column9797"/>
    <tableColumn id="9798" xr3:uid="{6B214525-32EA-43D6-BF9A-4F7744E19027}" name="Column9798"/>
    <tableColumn id="9799" xr3:uid="{C45F0453-B053-4399-B44E-D93D7C3DF876}" name="Column9799"/>
    <tableColumn id="9800" xr3:uid="{6471E737-7798-4CF7-948C-1D3B9A7CDEDB}" name="Column9800"/>
    <tableColumn id="9801" xr3:uid="{07D61F72-2AA2-40A1-936F-85D6918C1BCB}" name="Column9801"/>
    <tableColumn id="9802" xr3:uid="{FE5CA197-A8C1-4BB7-87C2-4E401726C6EB}" name="Column9802"/>
    <tableColumn id="9803" xr3:uid="{281CD298-FDEF-4ED4-8FF6-963CD083DA1C}" name="Column9803"/>
    <tableColumn id="9804" xr3:uid="{BBB46347-B748-4F7D-95B4-AC7872953141}" name="Column9804"/>
    <tableColumn id="9805" xr3:uid="{A3BF6297-5628-4639-A8C8-E88265B1F8E3}" name="Column9805"/>
    <tableColumn id="9806" xr3:uid="{A22E3324-B861-4AA7-9F70-C1FAFC5D635B}" name="Column9806"/>
    <tableColumn id="9807" xr3:uid="{BDAE9F38-80CA-485E-BE1F-85DB811CC692}" name="Column9807"/>
    <tableColumn id="9808" xr3:uid="{F3E732AB-9F4B-4669-980E-F2E43604406E}" name="Column9808"/>
    <tableColumn id="9809" xr3:uid="{62E0D558-F53C-4985-BD16-BB555F14F80D}" name="Column9809"/>
    <tableColumn id="9810" xr3:uid="{A57E5E00-5FED-40FD-8103-28449C44DBD4}" name="Column9810"/>
    <tableColumn id="9811" xr3:uid="{87F67780-BB87-4AA3-A33E-51CE91DD29A4}" name="Column9811"/>
    <tableColumn id="9812" xr3:uid="{90C2FFD0-78F0-4E27-A287-F238D006C1D4}" name="Column9812"/>
    <tableColumn id="9813" xr3:uid="{3955022A-89AB-4074-981E-55D27E6C293B}" name="Column9813"/>
    <tableColumn id="9814" xr3:uid="{BB3FE63F-8C6F-4FC3-A85B-B2B8A4291C1A}" name="Column9814"/>
    <tableColumn id="9815" xr3:uid="{97B6FDBE-8DD1-4D4D-8F22-4E89419651B7}" name="Column9815"/>
    <tableColumn id="9816" xr3:uid="{27E47F2C-7662-4E3F-83A9-746430A1C113}" name="Column9816"/>
    <tableColumn id="9817" xr3:uid="{9078F7BE-A971-4D09-A83A-546E3B06F77F}" name="Column9817"/>
    <tableColumn id="9818" xr3:uid="{7DD9895B-EF76-40C8-9889-F3D48669A8C1}" name="Column9818"/>
    <tableColumn id="9819" xr3:uid="{340541BE-2383-4632-BD0E-5AF7BA2CB379}" name="Column9819"/>
    <tableColumn id="9820" xr3:uid="{5A11E5AC-8199-4A19-ADFF-2CB681E596D0}" name="Column9820"/>
    <tableColumn id="9821" xr3:uid="{A3344E2B-A51B-46EA-B0AB-48C89B44FEB8}" name="Column9821"/>
    <tableColumn id="9822" xr3:uid="{537753A4-F02A-4A95-ADDB-9599DCCDA912}" name="Column9822"/>
    <tableColumn id="9823" xr3:uid="{E2EF46FC-D246-4528-8AAA-955C22D24B6B}" name="Column9823"/>
    <tableColumn id="9824" xr3:uid="{41346D93-0665-4990-9A8C-1727B88E85BF}" name="Column9824"/>
    <tableColumn id="9825" xr3:uid="{6CC95731-62A5-4797-9DA0-B0115817EF64}" name="Column9825"/>
    <tableColumn id="9826" xr3:uid="{8DF4AB1A-8094-4362-AF0B-4EACCFDA2813}" name="Column9826"/>
    <tableColumn id="9827" xr3:uid="{7C6FF337-AC33-4028-AC9F-D0E61B894A90}" name="Column9827"/>
    <tableColumn id="9828" xr3:uid="{73709BCC-1E48-49CF-AEDB-0D6C3791EF44}" name="Column9828"/>
    <tableColumn id="9829" xr3:uid="{C2F3056D-B7B9-488F-BF13-4AE83C02EDA5}" name="Column9829"/>
    <tableColumn id="9830" xr3:uid="{E4D4D488-EEE2-4C21-AF58-AAA1552C289A}" name="Column9830"/>
    <tableColumn id="9831" xr3:uid="{0FA72DF4-3D55-4862-A3E3-C3FC4D1108EA}" name="Column9831"/>
    <tableColumn id="9832" xr3:uid="{853EAAF9-3FC1-4A87-883C-A954822BFCBB}" name="Column9832"/>
    <tableColumn id="9833" xr3:uid="{F9B1743D-B820-43E8-8740-A4D65C7B76D6}" name="Column9833"/>
    <tableColumn id="9834" xr3:uid="{6BA66E1F-213A-46FB-B3B3-EBFF907F8E79}" name="Column9834"/>
    <tableColumn id="9835" xr3:uid="{70394349-11CA-4109-94EF-2565CF5BF843}" name="Column9835"/>
    <tableColumn id="9836" xr3:uid="{B0F2D5D1-2A83-4207-A9DC-B07613943BB9}" name="Column9836"/>
    <tableColumn id="9837" xr3:uid="{8BFEC17D-A21F-470B-A9BB-7185E431B767}" name="Column9837"/>
    <tableColumn id="9838" xr3:uid="{60E568B0-617F-4C10-A1A5-F9E892FACE24}" name="Column9838"/>
    <tableColumn id="9839" xr3:uid="{DBDE71A5-8A98-49B5-8394-28AA5B6D9C7B}" name="Column9839"/>
    <tableColumn id="9840" xr3:uid="{18FCEA90-04FC-4CAA-B038-3733C406F4FE}" name="Column9840"/>
    <tableColumn id="9841" xr3:uid="{79677D5D-229B-43BA-945E-0ED6A021EFF4}" name="Column9841"/>
    <tableColumn id="9842" xr3:uid="{DDAD4131-3A59-448A-9A53-52E3AF94F224}" name="Column9842"/>
    <tableColumn id="9843" xr3:uid="{2A0156BD-EA26-49A2-88C6-C23A98494171}" name="Column9843"/>
    <tableColumn id="9844" xr3:uid="{6B9CFC8D-D9B9-4DE6-9A7C-139BC95E7108}" name="Column9844"/>
    <tableColumn id="9845" xr3:uid="{3C452117-7306-4FB6-9550-B47880E91E9B}" name="Column9845"/>
    <tableColumn id="9846" xr3:uid="{5F8026F5-DA03-4AFE-BA6D-60F26344C633}" name="Column9846"/>
    <tableColumn id="9847" xr3:uid="{A33343DB-19FB-4049-9FCD-C777A2E00F9B}" name="Column9847"/>
    <tableColumn id="9848" xr3:uid="{93F182BC-4CEF-497A-A5A6-3F5041AE71F9}" name="Column9848"/>
    <tableColumn id="9849" xr3:uid="{5169D696-DBCD-41AB-9BA4-537E6426C6EB}" name="Column9849"/>
    <tableColumn id="9850" xr3:uid="{FE1184E1-B806-46C5-92BC-2670CFF7DD6B}" name="Column9850"/>
    <tableColumn id="9851" xr3:uid="{5E988353-646C-4DEF-9C8E-7167172ED60C}" name="Column9851"/>
    <tableColumn id="9852" xr3:uid="{719649A5-5752-4BAA-B6C7-DA0F594A9541}" name="Column9852"/>
    <tableColumn id="9853" xr3:uid="{F39AFEA2-B56D-4EA0-889F-C1475B9E2D28}" name="Column9853"/>
    <tableColumn id="9854" xr3:uid="{7625907C-09ED-447F-94F5-2E546DED19BB}" name="Column9854"/>
    <tableColumn id="9855" xr3:uid="{BDD2F4D1-8266-4AD0-86ED-BE8A23C37C03}" name="Column9855"/>
    <tableColumn id="9856" xr3:uid="{043C0C84-3E14-44EE-B31E-25B1C76E365C}" name="Column9856"/>
    <tableColumn id="9857" xr3:uid="{3FD150AB-2EF1-4545-B084-9D64493CD4F4}" name="Column9857"/>
    <tableColumn id="9858" xr3:uid="{6F8AED6E-6338-42BB-86C5-CDD86487D2EE}" name="Column9858"/>
    <tableColumn id="9859" xr3:uid="{0826C8ED-2165-41F7-A547-3C31972FC1AE}" name="Column9859"/>
    <tableColumn id="9860" xr3:uid="{613A6A87-6570-4FEE-AE72-D1ABA35FA105}" name="Column9860"/>
    <tableColumn id="9861" xr3:uid="{04ED87A0-0D9C-4AED-BF9B-1FF062EE9697}" name="Column9861"/>
    <tableColumn id="9862" xr3:uid="{D5F415B3-CD1A-482E-8CE0-827028B2A3B6}" name="Column9862"/>
    <tableColumn id="9863" xr3:uid="{50F637CF-2E96-41D0-A3BC-7956BF25FF15}" name="Column9863"/>
    <tableColumn id="9864" xr3:uid="{F6D0BEC2-F0FC-494C-8997-61B82E799B56}" name="Column9864"/>
    <tableColumn id="9865" xr3:uid="{AC045C7F-14A0-44AA-B46E-33C6CCEC3EDB}" name="Column9865"/>
    <tableColumn id="9866" xr3:uid="{C7166C00-AC48-483A-863B-F2B3E08A04DC}" name="Column9866"/>
    <tableColumn id="9867" xr3:uid="{6A850CB8-1F95-4885-A684-B889774AA791}" name="Column9867"/>
    <tableColumn id="9868" xr3:uid="{75B11191-5331-44E4-9D4B-FB5CFF338607}" name="Column9868"/>
    <tableColumn id="9869" xr3:uid="{2F08AFA2-B6E5-4AB6-95F8-69AC2A3BFCA5}" name="Column9869"/>
    <tableColumn id="9870" xr3:uid="{D4570C73-F42F-4554-8D29-1C44308FA99D}" name="Column9870"/>
    <tableColumn id="9871" xr3:uid="{8053E1A8-22F8-4EDD-BD48-5C593BE7D47B}" name="Column9871"/>
    <tableColumn id="9872" xr3:uid="{65A881EB-4984-42B8-B80D-3056A6069ABC}" name="Column9872"/>
    <tableColumn id="9873" xr3:uid="{06024939-FE3D-4002-B9D6-0C871266F059}" name="Column9873"/>
    <tableColumn id="9874" xr3:uid="{191F1507-D42E-44D8-B42E-A5F3343FCEBC}" name="Column9874"/>
    <tableColumn id="9875" xr3:uid="{657B2E1A-D85F-4D94-80C6-8E6E5A8738FF}" name="Column9875"/>
    <tableColumn id="9876" xr3:uid="{5C912DCF-7188-4D34-B1C7-515ADAC4B5A6}" name="Column9876"/>
    <tableColumn id="9877" xr3:uid="{CE1F0977-C52C-4864-A897-67798A80BDF0}" name="Column9877"/>
    <tableColumn id="9878" xr3:uid="{29800F54-D4AC-422D-ACCC-6854EDD50CC5}" name="Column9878"/>
    <tableColumn id="9879" xr3:uid="{02B934FE-31BA-475E-B0F5-8BAE911BAEAD}" name="Column9879"/>
    <tableColumn id="9880" xr3:uid="{E1384ADA-2AD7-4BBB-9686-5E30DA6000AF}" name="Column9880"/>
    <tableColumn id="9881" xr3:uid="{B7CC71CD-7963-4470-8F60-D61862E1C812}" name="Column9881"/>
    <tableColumn id="9882" xr3:uid="{F6964B77-D963-4F5E-9AD1-A1BC3DDB0DCD}" name="Column9882"/>
    <tableColumn id="9883" xr3:uid="{97F7A60B-B4E2-4162-8EF1-AFED63FD2562}" name="Column9883"/>
    <tableColumn id="9884" xr3:uid="{8F00F319-C641-4437-AEB2-D1743BD42EAB}" name="Column9884"/>
    <tableColumn id="9885" xr3:uid="{87952DD4-31F0-440E-BD09-EE5327DA603F}" name="Column9885"/>
    <tableColumn id="9886" xr3:uid="{3D9B77B8-5E48-466A-8BFC-E7016990D31E}" name="Column9886"/>
    <tableColumn id="9887" xr3:uid="{535A80CD-5A3A-4402-A91B-0949D4FE5800}" name="Column9887"/>
    <tableColumn id="9888" xr3:uid="{57A2753F-D889-4166-B949-68E972FBD3DE}" name="Column9888"/>
    <tableColumn id="9889" xr3:uid="{13A37707-64DF-4263-BBF3-A97D0B4565C8}" name="Column9889"/>
    <tableColumn id="9890" xr3:uid="{BA211FBE-2492-4C60-8910-0490D1DDC416}" name="Column9890"/>
    <tableColumn id="9891" xr3:uid="{B370381A-C455-4AB7-B7A8-46A578D15A0B}" name="Column9891"/>
    <tableColumn id="9892" xr3:uid="{E603E9FB-B179-4266-83C0-7428CE4D36A4}" name="Column9892"/>
    <tableColumn id="9893" xr3:uid="{E13FBD76-ECF6-45BB-840C-A53E28F7A541}" name="Column9893"/>
    <tableColumn id="9894" xr3:uid="{909E934F-672A-4156-91C5-BB79CB0C7948}" name="Column9894"/>
    <tableColumn id="9895" xr3:uid="{D60A675F-B64B-4D2F-84B1-3D174066C598}" name="Column9895"/>
    <tableColumn id="9896" xr3:uid="{77410337-CD8B-4313-A325-5464F58C78F0}" name="Column9896"/>
    <tableColumn id="9897" xr3:uid="{4B4F5AB3-FA17-475A-BF66-6581188CDBE3}" name="Column9897"/>
    <tableColumn id="9898" xr3:uid="{0F6F8643-348A-46E5-8B02-724924B54EBD}" name="Column9898"/>
    <tableColumn id="9899" xr3:uid="{7B6A628F-F613-4940-9CAD-7810E2B4ABAE}" name="Column9899"/>
    <tableColumn id="9900" xr3:uid="{C521A243-FBD3-42AA-B56F-DE7079084BC5}" name="Column9900"/>
    <tableColumn id="9901" xr3:uid="{5B1CFCBC-2597-43B3-961F-3DF91D40ED54}" name="Column9901"/>
    <tableColumn id="9902" xr3:uid="{111F9091-CDE9-4E17-95D8-ACF161B88ECA}" name="Column9902"/>
    <tableColumn id="9903" xr3:uid="{41E4292D-995D-4C2A-B1C4-46BA25292FDB}" name="Column9903"/>
    <tableColumn id="9904" xr3:uid="{147E32D8-77B2-49EE-B159-7D803B0B2DDA}" name="Column9904"/>
    <tableColumn id="9905" xr3:uid="{69F6E00F-4D81-4ECC-AD09-ED4444CAC49F}" name="Column9905"/>
    <tableColumn id="9906" xr3:uid="{CFECA4F1-3D49-4554-998F-1DB2F71433DA}" name="Column9906"/>
    <tableColumn id="9907" xr3:uid="{BD1DEF67-57A1-4CFE-996D-DE02EAE57576}" name="Column9907"/>
    <tableColumn id="9908" xr3:uid="{EBA1E06D-4A4E-4D1C-96F0-4166FCCF5673}" name="Column9908"/>
    <tableColumn id="9909" xr3:uid="{B4E042E6-D4BD-4816-8665-35E67EDEA88A}" name="Column9909"/>
    <tableColumn id="9910" xr3:uid="{12913E70-840E-4421-8989-5FF6FA149227}" name="Column9910"/>
    <tableColumn id="9911" xr3:uid="{45493083-B5CA-45C2-A17C-20BD7D1DC3D6}" name="Column9911"/>
    <tableColumn id="9912" xr3:uid="{D64E62BF-E155-44BE-8A0B-AE4FA0CCF477}" name="Column9912"/>
    <tableColumn id="9913" xr3:uid="{D4974FA2-3806-4B5D-A373-4154F0ECD2C4}" name="Column9913"/>
    <tableColumn id="9914" xr3:uid="{A9FA3216-A99F-49D0-BDA4-1D042D85863B}" name="Column9914"/>
    <tableColumn id="9915" xr3:uid="{122669E3-F49F-42A0-9675-BB828C026ACB}" name="Column9915"/>
    <tableColumn id="9916" xr3:uid="{C9B21BBE-729D-423D-A5B9-4C56ECACB7D1}" name="Column9916"/>
    <tableColumn id="9917" xr3:uid="{E26E648A-199B-4A05-A47E-53C553C9B308}" name="Column9917"/>
    <tableColumn id="9918" xr3:uid="{C4A70F30-BB79-4047-A0EA-43E991E892B1}" name="Column9918"/>
    <tableColumn id="9919" xr3:uid="{41FC5F13-12F0-407F-8110-6A4FC8F15241}" name="Column9919"/>
    <tableColumn id="9920" xr3:uid="{C2BC9E36-813F-41E4-B498-A070D23CD749}" name="Column9920"/>
    <tableColumn id="9921" xr3:uid="{EA1C607B-10A4-4674-A533-2A2436AE8022}" name="Column9921"/>
    <tableColumn id="9922" xr3:uid="{9DC101A8-48C2-467D-97CC-830D0BE6D4A2}" name="Column9922"/>
    <tableColumn id="9923" xr3:uid="{23C9E113-5613-41BF-ABA7-2068C228663E}" name="Column9923"/>
    <tableColumn id="9924" xr3:uid="{E9641CD0-888A-440F-BA5B-CE004A4FD14B}" name="Column9924"/>
    <tableColumn id="9925" xr3:uid="{BD0D729F-F22B-4651-BEB8-007D5B249CE1}" name="Column9925"/>
    <tableColumn id="9926" xr3:uid="{B07F26EB-A178-401E-9686-CD75D0A0599E}" name="Column9926"/>
    <tableColumn id="9927" xr3:uid="{BFE844C2-282C-43B3-8B04-C5FD51BE8FCD}" name="Column9927"/>
    <tableColumn id="9928" xr3:uid="{41902AE7-92C8-4AAE-9283-1506784BB01B}" name="Column9928"/>
    <tableColumn id="9929" xr3:uid="{D632688B-E07D-4D0A-8D45-2FD61EE4BA4C}" name="Column9929"/>
    <tableColumn id="9930" xr3:uid="{A283386E-1D98-4D4C-8D39-644F69125FA9}" name="Column9930"/>
    <tableColumn id="9931" xr3:uid="{0EAE9EB9-BAD0-4D38-AEFD-FC4DDE97D6D2}" name="Column9931"/>
    <tableColumn id="9932" xr3:uid="{808590A5-836D-41EE-AC52-F83FAD33830A}" name="Column9932"/>
    <tableColumn id="9933" xr3:uid="{E504A955-E1AE-41B8-BEF3-E1D262CD3E4C}" name="Column9933"/>
    <tableColumn id="9934" xr3:uid="{7B6E7A85-7A8E-42D3-9291-68E6B6B08638}" name="Column9934"/>
    <tableColumn id="9935" xr3:uid="{579A6688-746D-42AC-A76C-A004983F82F9}" name="Column9935"/>
    <tableColumn id="9936" xr3:uid="{FDD47F2E-7EE5-42CD-93B5-12E1E3FB218C}" name="Column9936"/>
    <tableColumn id="9937" xr3:uid="{4382D2CC-0625-405F-B783-0C7908A40F5C}" name="Column9937"/>
    <tableColumn id="9938" xr3:uid="{1B7CA7C6-2695-41A4-9F3A-EFC3BE4BD56F}" name="Column9938"/>
    <tableColumn id="9939" xr3:uid="{72553723-A176-4C06-904E-055A49C5E637}" name="Column9939"/>
    <tableColumn id="9940" xr3:uid="{091A7271-6B70-4EFC-97A6-547893767654}" name="Column9940"/>
    <tableColumn id="9941" xr3:uid="{6594D14D-CA12-4721-9F77-36442F79E9AF}" name="Column9941"/>
    <tableColumn id="9942" xr3:uid="{30BECDAA-DBB4-4198-BC6C-E14CBF5265F0}" name="Column9942"/>
    <tableColumn id="9943" xr3:uid="{B122635C-196D-402F-8F2B-D8C37B052B72}" name="Column9943"/>
    <tableColumn id="9944" xr3:uid="{0591F6B7-AC80-4513-BF00-92D93AF4D5C1}" name="Column9944"/>
    <tableColumn id="9945" xr3:uid="{704B94A3-7601-4B9E-AFDF-174E614FC138}" name="Column9945"/>
    <tableColumn id="9946" xr3:uid="{692AF356-0A5D-4EF4-8B8D-9114054CB2D4}" name="Column9946"/>
    <tableColumn id="9947" xr3:uid="{EB56C053-C060-4EA4-BB25-670F461947A9}" name="Column9947"/>
    <tableColumn id="9948" xr3:uid="{912B8485-6301-4A0F-B803-F3BDCD7C6D7C}" name="Column9948"/>
    <tableColumn id="9949" xr3:uid="{2822FA1E-D210-4961-9187-C95222441AA3}" name="Column9949"/>
    <tableColumn id="9950" xr3:uid="{0BBA9E30-0957-4540-B77E-BBBD8C09A317}" name="Column9950"/>
    <tableColumn id="9951" xr3:uid="{F4C2731B-C45F-475D-8F4C-E14C21644A83}" name="Column9951"/>
    <tableColumn id="9952" xr3:uid="{72800B3E-77F1-49F8-B207-08546ECB4BB1}" name="Column9952"/>
    <tableColumn id="9953" xr3:uid="{45ED8A67-8909-4E9C-8436-BB2D99C62718}" name="Column9953"/>
    <tableColumn id="9954" xr3:uid="{107BBFFF-C242-4ECE-9F86-80E9E854B18A}" name="Column9954"/>
    <tableColumn id="9955" xr3:uid="{FE5B164B-9486-44F1-AEA2-C195CB65C536}" name="Column9955"/>
    <tableColumn id="9956" xr3:uid="{D442337C-C187-4412-B424-E53697444A7A}" name="Column9956"/>
    <tableColumn id="9957" xr3:uid="{1EBF0D13-35B8-44C8-BE48-F900BDBB2F61}" name="Column9957"/>
    <tableColumn id="9958" xr3:uid="{DF0EB630-F2C3-4D60-BB2D-D1A46C07D623}" name="Column9958"/>
    <tableColumn id="9959" xr3:uid="{65C56756-1D13-4791-9B06-B746AFDDC923}" name="Column9959"/>
    <tableColumn id="9960" xr3:uid="{7F58D36C-A73E-447C-BAFD-DE48DB27725F}" name="Column9960"/>
    <tableColumn id="9961" xr3:uid="{3BE8EC31-1D11-46C9-B36E-4002621CB126}" name="Column9961"/>
    <tableColumn id="9962" xr3:uid="{3D6036AB-EAB3-4E5A-8513-363D8A404FA2}" name="Column9962"/>
    <tableColumn id="9963" xr3:uid="{41B9B435-2E34-4DBF-844E-55A7E2957733}" name="Column9963"/>
    <tableColumn id="9964" xr3:uid="{AC823813-9CDE-4075-942A-393AFD868725}" name="Column9964"/>
    <tableColumn id="9965" xr3:uid="{846B3621-8538-4B0B-AA14-5BC12BF3CFEE}" name="Column9965"/>
    <tableColumn id="9966" xr3:uid="{9A0BDC79-2786-45A0-B7E0-0D5CE3EFD13D}" name="Column9966"/>
    <tableColumn id="9967" xr3:uid="{11E6D500-E921-4021-BD2C-400A4D789C9D}" name="Column9967"/>
    <tableColumn id="9968" xr3:uid="{31BA5692-A1C6-4E2A-87B7-69093BB792C4}" name="Column9968"/>
    <tableColumn id="9969" xr3:uid="{4A2EA7A6-64D6-4305-96C0-CFFF8B69D713}" name="Column9969"/>
    <tableColumn id="9970" xr3:uid="{1C38A81B-2D78-45CB-BDD1-21B711F0864B}" name="Column9970"/>
    <tableColumn id="9971" xr3:uid="{42953797-9E0B-4249-A773-846EEB044B38}" name="Column9971"/>
    <tableColumn id="9972" xr3:uid="{2BB200D0-1170-4508-815A-72336BD70092}" name="Column9972"/>
    <tableColumn id="9973" xr3:uid="{83009111-8CC1-4DBE-8074-3C5E3EEA1275}" name="Column9973"/>
    <tableColumn id="9974" xr3:uid="{E96C784C-9634-42C9-8A2E-324FD7BB58E6}" name="Column9974"/>
    <tableColumn id="9975" xr3:uid="{C6DD01D9-D383-4F93-BF13-7840C790DC93}" name="Column9975"/>
    <tableColumn id="9976" xr3:uid="{AA70E141-96A5-43B1-9A3D-5644F6F06EEB}" name="Column9976"/>
    <tableColumn id="9977" xr3:uid="{53787CFF-BF7E-427D-A86E-7DF308F5F97D}" name="Column9977"/>
    <tableColumn id="9978" xr3:uid="{237D1687-216F-452A-978C-25259550ADC6}" name="Column9978"/>
    <tableColumn id="9979" xr3:uid="{7D560132-CB22-4A9E-84E9-D581687EFD5D}" name="Column9979"/>
    <tableColumn id="9980" xr3:uid="{5ACF78B6-3021-4596-B532-F09252CC0FF8}" name="Column9980"/>
    <tableColumn id="9981" xr3:uid="{1CFD8F67-6B98-4E74-B0FD-2D2B77BBFBFA}" name="Column9981"/>
    <tableColumn id="9982" xr3:uid="{AE603AFC-0723-4088-99A0-3F1F412B7465}" name="Column9982"/>
    <tableColumn id="9983" xr3:uid="{E9277C2B-7CDD-430D-96BA-7CC57E0F6871}" name="Column9983"/>
    <tableColumn id="9984" xr3:uid="{25A652B7-FBBC-4B55-8A31-947797292094}" name="Column9984"/>
    <tableColumn id="9985" xr3:uid="{7678C086-5417-44BA-B6DB-1E1A6545B5B1}" name="Column9985"/>
    <tableColumn id="9986" xr3:uid="{06AF9F11-DE2E-4885-A9FC-6749D8A2A69E}" name="Column9986"/>
    <tableColumn id="9987" xr3:uid="{DDCAA324-13E1-4FFD-8E0F-067BE8541D4A}" name="Column9987"/>
    <tableColumn id="9988" xr3:uid="{EFA74B8F-DD2F-4C90-B050-E694CAE25638}" name="Column9988"/>
    <tableColumn id="9989" xr3:uid="{667D54D3-45CF-4B03-872C-B8EFBDCB28C4}" name="Column9989"/>
    <tableColumn id="9990" xr3:uid="{C34B9CBD-6543-4E4F-8AFA-DC1D00493221}" name="Column9990"/>
    <tableColumn id="9991" xr3:uid="{46C71A6A-AE14-42AE-AC55-43AFBB6A2C33}" name="Column9991"/>
    <tableColumn id="9992" xr3:uid="{51B6CB6E-0008-4385-AE45-95F51BE13BEF}" name="Column9992"/>
    <tableColumn id="9993" xr3:uid="{81ECC6F5-1F44-4913-80B0-AF04CDA2D8A5}" name="Column9993"/>
    <tableColumn id="9994" xr3:uid="{F46F8ACB-692A-42C9-BB1C-B2887A658B76}" name="Column9994"/>
    <tableColumn id="9995" xr3:uid="{456909F2-ECCB-4970-9DA0-B19E8124FDD2}" name="Column9995"/>
    <tableColumn id="9996" xr3:uid="{4626A888-5EB5-4416-837E-ECC167FF4374}" name="Column9996"/>
    <tableColumn id="9997" xr3:uid="{09609CA9-EDA7-400E-9156-BBB3F0CF5D8D}" name="Column9997"/>
    <tableColumn id="9998" xr3:uid="{B0D87C26-9CE3-4CDF-90AB-F6A1BDCC1B1E}" name="Column9998"/>
    <tableColumn id="9999" xr3:uid="{DB58CA20-BFB8-4FC9-B6FD-1B4FAD6CF644}" name="Column9999"/>
    <tableColumn id="10000" xr3:uid="{A04A0CC6-8F33-446F-80C6-2C046623557F}" name="Column10000"/>
    <tableColumn id="10001" xr3:uid="{892D5442-09D6-49C3-B449-EE46E217CF3B}" name="Column10001"/>
    <tableColumn id="10002" xr3:uid="{0BC46728-A07E-4193-A644-9D41698E03A8}" name="Column10002"/>
    <tableColumn id="10003" xr3:uid="{0D4C4FC2-1126-46CB-992A-863A88DBA131}" name="Column10003"/>
    <tableColumn id="10004" xr3:uid="{171BE58F-966F-4D29-90EB-3C98B2460711}" name="Column10004"/>
    <tableColumn id="10005" xr3:uid="{DC44A347-65F3-4E92-8C7D-B3504DF4D35C}" name="Column10005"/>
    <tableColumn id="10006" xr3:uid="{CF6EAA9E-DBD3-47E5-B4C8-8C79B3AC7D64}" name="Column10006"/>
    <tableColumn id="10007" xr3:uid="{327E972B-9153-4440-B89C-44442A962D83}" name="Column10007"/>
    <tableColumn id="10008" xr3:uid="{63F08DC5-4D79-47AB-ABB5-14D5635DB713}" name="Column10008"/>
    <tableColumn id="10009" xr3:uid="{1FE8C48B-27DD-45BB-9151-2F262ADE4A3D}" name="Column10009"/>
    <tableColumn id="10010" xr3:uid="{7A22CB85-56F7-4B43-9EEB-52EA45D59249}" name="Column10010"/>
    <tableColumn id="10011" xr3:uid="{88A281D5-515C-46FE-B36D-DF3CAB91A636}" name="Column10011"/>
    <tableColumn id="10012" xr3:uid="{2A72C459-C965-4815-9D45-35953A5C807E}" name="Column10012"/>
    <tableColumn id="10013" xr3:uid="{F08EC648-B9F0-4D0C-BE3A-B0852E0C8B73}" name="Column10013"/>
    <tableColumn id="10014" xr3:uid="{C28ED4D6-9754-4DAF-90C0-B2A15026C044}" name="Column10014"/>
    <tableColumn id="10015" xr3:uid="{C89CD705-6BFC-4397-9DFC-C6125BF4A6B4}" name="Column10015"/>
    <tableColumn id="10016" xr3:uid="{F32A2676-DB2B-4466-BA17-C9964D548D8A}" name="Column10016"/>
    <tableColumn id="10017" xr3:uid="{AE8776E1-7A82-43E3-ADB0-2945EDE74804}" name="Column10017"/>
    <tableColumn id="10018" xr3:uid="{C057470F-BBC4-439D-B7BB-F0E77A277AE9}" name="Column10018"/>
    <tableColumn id="10019" xr3:uid="{46C8C53F-B121-4A41-BC28-2D9EFE262C7D}" name="Column10019"/>
    <tableColumn id="10020" xr3:uid="{F54B88EA-FDEF-44A7-8FD1-8DA309BCCAAC}" name="Column10020"/>
    <tableColumn id="10021" xr3:uid="{9E608EAA-C492-4E6D-8109-26919C5567BE}" name="Column10021"/>
    <tableColumn id="10022" xr3:uid="{B8D02F81-D85D-4A67-AD38-6FB636BE79A9}" name="Column10022"/>
    <tableColumn id="10023" xr3:uid="{C1166993-0512-4F1E-A7F4-470075608118}" name="Column10023"/>
    <tableColumn id="10024" xr3:uid="{DC0695AF-FEF2-4665-89C0-F32893A8B5F7}" name="Column10024"/>
    <tableColumn id="10025" xr3:uid="{EF73BB0E-FB23-4E44-9931-958D9630FD13}" name="Column10025"/>
    <tableColumn id="10026" xr3:uid="{7DA4CA7F-BF10-4E9D-9F1A-AB66F25AF089}" name="Column10026"/>
    <tableColumn id="10027" xr3:uid="{4A87E89F-8B63-4845-8C87-658A895E08C9}" name="Column10027"/>
    <tableColumn id="10028" xr3:uid="{1A82A635-8060-499C-892E-8123F76BC511}" name="Column10028"/>
    <tableColumn id="10029" xr3:uid="{3A1A252D-34C0-4739-825F-3DA26D921592}" name="Column10029"/>
    <tableColumn id="10030" xr3:uid="{7BD23A45-51B6-4349-8E43-83D7C8A2FAAA}" name="Column10030"/>
    <tableColumn id="10031" xr3:uid="{53A0B885-FF84-437E-8A48-FD10E71F5616}" name="Column10031"/>
    <tableColumn id="10032" xr3:uid="{BAA4DFA2-C6DE-4C45-AFD4-C73F7549573D}" name="Column10032"/>
    <tableColumn id="10033" xr3:uid="{FDFD5F4F-2A36-4217-9F72-468B4D658BA1}" name="Column10033"/>
    <tableColumn id="10034" xr3:uid="{1DF202AB-67BB-46F4-866A-30FBD78621F7}" name="Column10034"/>
    <tableColumn id="10035" xr3:uid="{69C7FF28-91C0-4F69-8A8D-3C79DD01BD9A}" name="Column10035"/>
    <tableColumn id="10036" xr3:uid="{AE6AC39D-A561-417D-ADBA-E01F424CA719}" name="Column10036"/>
    <tableColumn id="10037" xr3:uid="{0BCFEB8D-BE1F-4292-9553-6311A6B7E9E4}" name="Column10037"/>
    <tableColumn id="10038" xr3:uid="{0C1752FC-8CBD-48C5-8D9F-FAEEF143907A}" name="Column10038"/>
    <tableColumn id="10039" xr3:uid="{9DF53078-9F81-4E6B-9784-9D97C8591371}" name="Column10039"/>
    <tableColumn id="10040" xr3:uid="{7831A8D6-B245-4073-BA85-3B23D60BCADF}" name="Column10040"/>
    <tableColumn id="10041" xr3:uid="{74075CE9-E901-4F28-BCC8-F25CB939811C}" name="Column10041"/>
    <tableColumn id="10042" xr3:uid="{FFBE9616-CDA3-4225-8B18-009F3B32F35F}" name="Column10042"/>
    <tableColumn id="10043" xr3:uid="{CF6523B2-E76C-42B1-8F8B-FA79A95524A3}" name="Column10043"/>
    <tableColumn id="10044" xr3:uid="{E91CEA66-F782-4CF8-9E1E-F156C3DADD34}" name="Column10044"/>
    <tableColumn id="10045" xr3:uid="{6ED706C5-ED79-4A38-B7CA-D16CCDC7856F}" name="Column10045"/>
    <tableColumn id="10046" xr3:uid="{65FDE12F-C327-4F79-AC91-41AB4A6CD707}" name="Column10046"/>
    <tableColumn id="10047" xr3:uid="{3C1C673A-CC30-494E-9648-A7228472CB6A}" name="Column10047"/>
    <tableColumn id="10048" xr3:uid="{50D00377-F2C5-4D9C-A642-34D40E35F225}" name="Column10048"/>
    <tableColumn id="10049" xr3:uid="{F0DD6F1A-361A-40F7-8C04-8545ECA4D297}" name="Column10049"/>
    <tableColumn id="10050" xr3:uid="{6B6217B0-AB38-4F58-A1AD-77FD9EEAC2DF}" name="Column10050"/>
    <tableColumn id="10051" xr3:uid="{56E48964-2E0C-4EF4-A5BD-AB2970BEC4DB}" name="Column10051"/>
    <tableColumn id="10052" xr3:uid="{E6A8915C-601B-4DCA-96C1-F900AF447D20}" name="Column10052"/>
    <tableColumn id="10053" xr3:uid="{B5CD02B7-A5CB-4162-A589-0735D83984E5}" name="Column10053"/>
    <tableColumn id="10054" xr3:uid="{C02B062B-A1FE-407B-B230-858C0955D699}" name="Column10054"/>
    <tableColumn id="10055" xr3:uid="{6ACA1C03-3734-4C7F-BB9F-EDE2D4BD2301}" name="Column10055"/>
    <tableColumn id="10056" xr3:uid="{1294CA73-7091-4CD9-815F-17B8EFCC1C8F}" name="Column10056"/>
    <tableColumn id="10057" xr3:uid="{745086D0-7E9E-45F2-94AC-B0DA8424D522}" name="Column10057"/>
    <tableColumn id="10058" xr3:uid="{C0FCCDD0-65A2-4E3D-B5D1-39DDEB9DC0FF}" name="Column10058"/>
    <tableColumn id="10059" xr3:uid="{AD09B398-8E97-40CE-8F5F-C41F854C4EBE}" name="Column10059"/>
    <tableColumn id="10060" xr3:uid="{67F4C9D9-E602-4615-8FFA-EB9C01878C39}" name="Column10060"/>
    <tableColumn id="10061" xr3:uid="{43914107-E154-4176-8BAA-C01890F10AD6}" name="Column10061"/>
    <tableColumn id="10062" xr3:uid="{F84DEEBD-8B64-4689-B58F-59B718FF107C}" name="Column10062"/>
    <tableColumn id="10063" xr3:uid="{EEC65851-A026-4963-9ABC-E613C4FCFB1A}" name="Column10063"/>
    <tableColumn id="10064" xr3:uid="{D45D4CDE-4D9E-47C4-B159-9CFBFC110F92}" name="Column10064"/>
    <tableColumn id="10065" xr3:uid="{6CEF21D0-7DA7-4000-818C-BB3B3A96E2AA}" name="Column10065"/>
    <tableColumn id="10066" xr3:uid="{4563B228-AB8A-4724-B2F3-5EFEBBF12D47}" name="Column10066"/>
    <tableColumn id="10067" xr3:uid="{6DD5B42F-1787-4328-87E5-EDAE5A354CCF}" name="Column10067"/>
    <tableColumn id="10068" xr3:uid="{85C7B149-8B5C-498D-B4F3-3662EC091A28}" name="Column10068"/>
    <tableColumn id="10069" xr3:uid="{1E75A7F9-4F2D-438E-B79C-3E27FC9A6396}" name="Column10069"/>
    <tableColumn id="10070" xr3:uid="{961844B7-3520-4D69-9F35-8650C0DEA785}" name="Column10070"/>
    <tableColumn id="10071" xr3:uid="{49929553-A4C8-432D-BF19-EA679614D82C}" name="Column10071"/>
    <tableColumn id="10072" xr3:uid="{F2EE8513-C8F9-48AF-A350-7D6E6A58817A}" name="Column10072"/>
    <tableColumn id="10073" xr3:uid="{9FB732AF-94FC-444E-B454-3A19C1605576}" name="Column10073"/>
    <tableColumn id="10074" xr3:uid="{4E44A731-1784-472F-9B85-2B8A75F3D82C}" name="Column10074"/>
    <tableColumn id="10075" xr3:uid="{FDFB24C0-4114-4F78-9AD4-6FF3FC0CE825}" name="Column10075"/>
    <tableColumn id="10076" xr3:uid="{E1A7ADA9-26DB-41D8-854D-EB458CCD0242}" name="Column10076"/>
    <tableColumn id="10077" xr3:uid="{EB6895ED-EAE4-41E7-BD9C-F38AFB60F896}" name="Column10077"/>
    <tableColumn id="10078" xr3:uid="{07AC2715-A3E9-4ECA-A032-ABFFCC032D6A}" name="Column10078"/>
    <tableColumn id="10079" xr3:uid="{EC412D2C-3514-4985-B7C2-90775884F3DA}" name="Column10079"/>
    <tableColumn id="10080" xr3:uid="{118B13F9-623B-42BA-8223-303A157603E1}" name="Column10080"/>
    <tableColumn id="10081" xr3:uid="{24F016F4-F5E5-4903-8589-435B348174F1}" name="Column10081"/>
    <tableColumn id="10082" xr3:uid="{B2517591-1701-4B25-BACD-55BBB6ADB1BD}" name="Column10082"/>
    <tableColumn id="10083" xr3:uid="{49E6EC12-C6F2-4B78-ACF8-31E4A15EEEA9}" name="Column10083"/>
    <tableColumn id="10084" xr3:uid="{44C69684-FF5B-41C5-AEAB-2C06CD7B43A7}" name="Column10084"/>
    <tableColumn id="10085" xr3:uid="{761ACAF9-FBB9-4D0F-B4DE-ABE7738A0A70}" name="Column10085"/>
    <tableColumn id="10086" xr3:uid="{9C31BC8D-D2A0-4472-BA04-0B5A5EC281D5}" name="Column10086"/>
    <tableColumn id="10087" xr3:uid="{B540F14E-CF58-4336-B665-887DA94D632A}" name="Column10087"/>
    <tableColumn id="10088" xr3:uid="{EB460645-5294-4B5E-BCB0-6949D1992DA6}" name="Column10088"/>
    <tableColumn id="10089" xr3:uid="{FFC5D1C1-F62A-499D-A5A4-C6C2A4659796}" name="Column10089"/>
    <tableColumn id="10090" xr3:uid="{EA91499E-A0DE-4FF5-AD29-0B242DBC63A0}" name="Column10090"/>
    <tableColumn id="10091" xr3:uid="{C6C240E7-8ECB-46D7-AE42-C5E7DF9D3227}" name="Column10091"/>
    <tableColumn id="10092" xr3:uid="{F04ABD4D-2ACD-45A1-B087-2FEE9A1E38D5}" name="Column10092"/>
    <tableColumn id="10093" xr3:uid="{924794D3-8A10-49D9-9870-64001BABE8B7}" name="Column10093"/>
    <tableColumn id="10094" xr3:uid="{AE3464C0-8849-4A09-9FF4-F1C462F50088}" name="Column10094"/>
    <tableColumn id="10095" xr3:uid="{ABD7A70B-20AA-4421-9ABE-F30BBD13C142}" name="Column10095"/>
    <tableColumn id="10096" xr3:uid="{5776F524-A030-4730-8345-6AA7E2C23224}" name="Column10096"/>
    <tableColumn id="10097" xr3:uid="{61D09BD9-BD07-4BBA-996C-16FD44898542}" name="Column10097"/>
    <tableColumn id="10098" xr3:uid="{5D8D921F-F567-4110-91EE-1DCDFB59FC04}" name="Column10098"/>
    <tableColumn id="10099" xr3:uid="{67CE63AE-C35D-4C58-9E19-DB87FEED2758}" name="Column10099"/>
    <tableColumn id="10100" xr3:uid="{A84F8503-4DBE-4793-9C94-AE7C8A4C9699}" name="Column10100"/>
    <tableColumn id="10101" xr3:uid="{2BFF5AE1-835A-41F4-82C1-AC4E596B7F2D}" name="Column10101"/>
    <tableColumn id="10102" xr3:uid="{15FFEA0A-E676-4C95-93B0-95D0DE65239C}" name="Column10102"/>
    <tableColumn id="10103" xr3:uid="{14ADDF0C-67F3-4A8E-854A-4D2BD4B71DD2}" name="Column10103"/>
    <tableColumn id="10104" xr3:uid="{255ACB7D-9304-4E05-99AB-E290817279A4}" name="Column10104"/>
    <tableColumn id="10105" xr3:uid="{513651C9-8350-4813-81A9-8DCCC0B80243}" name="Column10105"/>
    <tableColumn id="10106" xr3:uid="{03077D84-60A3-4B3D-BEA1-68D9405443C3}" name="Column10106"/>
    <tableColumn id="10107" xr3:uid="{7DFB2187-A798-4F1F-A4CB-29C2F24F3282}" name="Column10107"/>
    <tableColumn id="10108" xr3:uid="{96BFB199-64CE-4DFC-9FFB-8BF28FDA3DA2}" name="Column10108"/>
    <tableColumn id="10109" xr3:uid="{B76D9FA9-0A85-4041-96CB-F6C593FEBAAA}" name="Column10109"/>
    <tableColumn id="10110" xr3:uid="{51309392-6073-4267-AA04-042F32C50E01}" name="Column10110"/>
    <tableColumn id="10111" xr3:uid="{CB4A3F56-EF45-4B8D-89CD-9F778DE655AD}" name="Column10111"/>
    <tableColumn id="10112" xr3:uid="{34D4CC6B-6260-4415-A822-F3E2C3AF6D66}" name="Column10112"/>
    <tableColumn id="10113" xr3:uid="{8DC57183-3DBC-4E8F-86E8-B064414A2360}" name="Column10113"/>
    <tableColumn id="10114" xr3:uid="{3B02FD16-05B8-4900-AF68-7193BB4F7766}" name="Column10114"/>
    <tableColumn id="10115" xr3:uid="{5E71CA5A-3804-4B28-B601-585FAB41149C}" name="Column10115"/>
    <tableColumn id="10116" xr3:uid="{09D65A54-2E30-4017-B06A-28D2C090E16B}" name="Column10116"/>
    <tableColumn id="10117" xr3:uid="{971B7DE3-AD42-4E90-A66A-C4751B580B3D}" name="Column10117"/>
    <tableColumn id="10118" xr3:uid="{B7636D10-6B8A-4070-A3EC-884D393BDA86}" name="Column10118"/>
    <tableColumn id="10119" xr3:uid="{932C78CB-C6C9-48C5-86E3-62AEE41636B9}" name="Column10119"/>
    <tableColumn id="10120" xr3:uid="{6758CF1E-E44A-4F86-BC62-AD06861DDA01}" name="Column10120"/>
    <tableColumn id="10121" xr3:uid="{F6B36471-B7BA-426F-A484-325B33B66D83}" name="Column10121"/>
    <tableColumn id="10122" xr3:uid="{938E9AD6-CE64-43E6-9372-529A7D1BFE1F}" name="Column10122"/>
    <tableColumn id="10123" xr3:uid="{957E0F54-7D3D-49A0-8B73-EE83279E5099}" name="Column10123"/>
    <tableColumn id="10124" xr3:uid="{65505C2D-9062-4199-A085-A5EB519A4295}" name="Column10124"/>
    <tableColumn id="10125" xr3:uid="{6E954E1B-9938-4FF0-8521-420D2A3E71F5}" name="Column10125"/>
    <tableColumn id="10126" xr3:uid="{DB893578-5EA6-44E8-8CA6-C245651BF30C}" name="Column10126"/>
    <tableColumn id="10127" xr3:uid="{9866BA03-AD59-46D9-B336-12DE72185F51}" name="Column10127"/>
    <tableColumn id="10128" xr3:uid="{49732169-FFA3-48C3-B246-BAC4C673C1F6}" name="Column10128"/>
    <tableColumn id="10129" xr3:uid="{39A431AC-1790-463F-88DD-40237FFFCDE7}" name="Column10129"/>
    <tableColumn id="10130" xr3:uid="{9DCE4B8E-C3B6-42A2-B09C-CF2E6061256C}" name="Column10130"/>
    <tableColumn id="10131" xr3:uid="{45CBB52D-93B5-4FB4-92FC-1A35605B66CA}" name="Column10131"/>
    <tableColumn id="10132" xr3:uid="{36F83146-A4B2-49A5-82C9-0F9EF9C5C819}" name="Column10132"/>
    <tableColumn id="10133" xr3:uid="{719822FA-6DC2-4253-9D05-4C2850DB9FA0}" name="Column10133"/>
    <tableColumn id="10134" xr3:uid="{E729E1B6-49CE-4680-87D1-4F5722FAA4D7}" name="Column10134"/>
    <tableColumn id="10135" xr3:uid="{9B1DFE0B-336A-4507-A7F8-DDAEED8123B5}" name="Column10135"/>
    <tableColumn id="10136" xr3:uid="{E9113975-0FE9-46C4-A83B-44585FCB1225}" name="Column10136"/>
    <tableColumn id="10137" xr3:uid="{41055318-29CB-4B2C-832F-A1F5380F43F2}" name="Column10137"/>
    <tableColumn id="10138" xr3:uid="{8DE2F010-CB96-47EE-9741-11B6DAC4E01F}" name="Column10138"/>
    <tableColumn id="10139" xr3:uid="{518DDF0B-B0EB-41F1-83AC-972BE5C377D2}" name="Column10139"/>
    <tableColumn id="10140" xr3:uid="{6ECD2681-3E3E-486D-B010-B8E1F433E881}" name="Column10140"/>
    <tableColumn id="10141" xr3:uid="{0FAD6EF3-374C-4682-A9EC-8DC64311FF8D}" name="Column10141"/>
    <tableColumn id="10142" xr3:uid="{7077412A-1B76-4107-A4F7-201F9AA94780}" name="Column10142"/>
    <tableColumn id="10143" xr3:uid="{DB32F14D-4802-459A-B291-57F489F6EBA6}" name="Column10143"/>
    <tableColumn id="10144" xr3:uid="{6D42A1A3-FE29-4F83-9BCD-61050FFD1883}" name="Column10144"/>
    <tableColumn id="10145" xr3:uid="{05CD6620-466D-4A5D-9C57-D3834B2BF3AD}" name="Column10145"/>
    <tableColumn id="10146" xr3:uid="{633FB9C2-BCA5-40A7-AE9C-B34056B4242E}" name="Column10146"/>
    <tableColumn id="10147" xr3:uid="{A7B4C74A-AF11-499E-9639-9583F25C2141}" name="Column10147"/>
    <tableColumn id="10148" xr3:uid="{3E0318D7-1C9D-4FCD-B2EE-BC7E57E8F595}" name="Column10148"/>
    <tableColumn id="10149" xr3:uid="{9C792D31-7601-4699-9D59-2F1616BEA1BD}" name="Column10149"/>
    <tableColumn id="10150" xr3:uid="{BAE225D2-302E-41B9-BAF6-989D0A44CBBA}" name="Column10150"/>
    <tableColumn id="10151" xr3:uid="{051707EC-5C79-423D-8E8E-63DD2FD6BDED}" name="Column10151"/>
    <tableColumn id="10152" xr3:uid="{E6028F65-DA42-4EBF-BBA1-16CC985A0DAB}" name="Column10152"/>
    <tableColumn id="10153" xr3:uid="{C51985B8-5CAE-4130-8F37-8228194D3485}" name="Column10153"/>
    <tableColumn id="10154" xr3:uid="{63C475A1-3E6A-48D5-91B6-7CDDB0D4E81E}" name="Column10154"/>
    <tableColumn id="10155" xr3:uid="{F672A7F0-69FB-4CDE-9448-8377814CB0B7}" name="Column10155"/>
    <tableColumn id="10156" xr3:uid="{45A05BBA-23F7-4DB4-9BB9-E30C23FAD88A}" name="Column10156"/>
    <tableColumn id="10157" xr3:uid="{56CFA8D2-137A-4916-BE90-EA377B72AAC1}" name="Column10157"/>
    <tableColumn id="10158" xr3:uid="{1785ED83-1AF6-4F9B-9B28-9FB8E011E8B0}" name="Column10158"/>
    <tableColumn id="10159" xr3:uid="{98D5195A-BD5B-4464-BE90-BA0B8F37AF81}" name="Column10159"/>
    <tableColumn id="10160" xr3:uid="{0BBEB7E2-F115-497D-A0F6-0A401A92468E}" name="Column10160"/>
    <tableColumn id="10161" xr3:uid="{29B29697-0DB8-4E94-9AD4-C83C1D9FA160}" name="Column10161"/>
    <tableColumn id="10162" xr3:uid="{E0050E75-E936-4A0A-A957-12FD141D1456}" name="Column10162"/>
    <tableColumn id="10163" xr3:uid="{AC8E813A-64E7-42DA-A82A-92238E82F397}" name="Column10163"/>
    <tableColumn id="10164" xr3:uid="{6CADEEA5-E7C1-4A5B-9D9A-FAC861B964F9}" name="Column10164"/>
    <tableColumn id="10165" xr3:uid="{F9322F50-0CA7-43EC-820B-3BFF53303351}" name="Column10165"/>
    <tableColumn id="10166" xr3:uid="{E0E098F6-5A5F-464B-8B4C-5F507E21C4C5}" name="Column10166"/>
    <tableColumn id="10167" xr3:uid="{B81F89FD-2A71-4C5A-AFF6-C6EF4DD5FEE9}" name="Column10167"/>
    <tableColumn id="10168" xr3:uid="{19656A73-2DFC-422A-B911-D076BA7F1F79}" name="Column10168"/>
    <tableColumn id="10169" xr3:uid="{683EBCBB-5345-4D05-9BD8-F574A626B31F}" name="Column10169"/>
    <tableColumn id="10170" xr3:uid="{0F22CBA0-0D07-47EB-A46F-6D4FDE290C13}" name="Column10170"/>
    <tableColumn id="10171" xr3:uid="{B23FCBAA-BB3B-41D4-8FFB-E294354DA6F0}" name="Column10171"/>
    <tableColumn id="10172" xr3:uid="{B3DCC123-50BE-481C-A573-7B0DFB4059E2}" name="Column10172"/>
    <tableColumn id="10173" xr3:uid="{3232214C-A66A-40A7-B265-F65C9015454A}" name="Column10173"/>
    <tableColumn id="10174" xr3:uid="{CEFFC60B-DBAD-4FB9-87BF-D0B6F166448C}" name="Column10174"/>
    <tableColumn id="10175" xr3:uid="{894F7CF5-77C4-4ACB-83F6-C3CA6DB54D59}" name="Column10175"/>
    <tableColumn id="10176" xr3:uid="{2E79D739-AAD5-4DBA-9FFD-3279F25F4FFF}" name="Column10176"/>
    <tableColumn id="10177" xr3:uid="{E01298E9-653C-4AE8-9BC3-F23C35AAD353}" name="Column10177"/>
    <tableColumn id="10178" xr3:uid="{EAB05B17-6EAF-46BC-B770-2DABE9E50965}" name="Column10178"/>
    <tableColumn id="10179" xr3:uid="{25F8C3F6-6F64-408C-B35F-3D6108D88D01}" name="Column10179"/>
    <tableColumn id="10180" xr3:uid="{73A11F43-ECAA-4670-A444-9A3085461E2A}" name="Column10180"/>
    <tableColumn id="10181" xr3:uid="{099A1E58-BAB7-4000-8EBD-E0C49A7DD581}" name="Column10181"/>
    <tableColumn id="10182" xr3:uid="{EB157184-7E6A-4B88-9B5E-0EE4E355C630}" name="Column10182"/>
    <tableColumn id="10183" xr3:uid="{92FAAEDB-7AA9-48D6-86E9-A284DFCC04BC}" name="Column10183"/>
    <tableColumn id="10184" xr3:uid="{E5E6AFCA-1D2B-48CC-BFE5-0189A06E2E8C}" name="Column10184"/>
    <tableColumn id="10185" xr3:uid="{FA648FE7-4668-4353-9B81-5857FC9606D7}" name="Column10185"/>
    <tableColumn id="10186" xr3:uid="{01F47FC0-657F-460D-8A1D-159D59EEAB9F}" name="Column10186"/>
    <tableColumn id="10187" xr3:uid="{CBB486D6-41F3-45D1-AFCD-BFECBBDDC1F8}" name="Column10187"/>
    <tableColumn id="10188" xr3:uid="{5AD92F3A-0A31-41DC-8DAE-9084D6C61722}" name="Column10188"/>
    <tableColumn id="10189" xr3:uid="{BFCC8D6C-E153-4451-AA1F-89A7473609C1}" name="Column10189"/>
    <tableColumn id="10190" xr3:uid="{C8088FE8-989D-4E7E-B5B5-5523D1CB0F1C}" name="Column10190"/>
    <tableColumn id="10191" xr3:uid="{40B8B590-DE2E-46D9-84BC-B624E2B592C9}" name="Column10191"/>
    <tableColumn id="10192" xr3:uid="{BACC69A1-7D94-492E-A417-A2A23A49EE2F}" name="Column10192"/>
    <tableColumn id="10193" xr3:uid="{C935D9B5-525E-4B5A-A67A-E47D40A5B620}" name="Column10193"/>
    <tableColumn id="10194" xr3:uid="{C9CD9B07-6519-46AE-ACC4-2912F2A8DBD4}" name="Column10194"/>
    <tableColumn id="10195" xr3:uid="{6EC1D100-C82F-499A-B9C0-C331C34EF911}" name="Column10195"/>
    <tableColumn id="10196" xr3:uid="{9FAAC478-EED7-4506-8356-65996855BBC1}" name="Column10196"/>
    <tableColumn id="10197" xr3:uid="{E1F51ACD-63E6-43DE-BF69-CC0B28773F93}" name="Column10197"/>
    <tableColumn id="10198" xr3:uid="{85666093-8B80-4D8D-A2A1-26A96FB07393}" name="Column10198"/>
    <tableColumn id="10199" xr3:uid="{1CA9A38F-64E5-4B3B-B00D-CDD0EE1C5546}" name="Column10199"/>
    <tableColumn id="10200" xr3:uid="{D788E3BC-C955-4728-84CB-7FA41CE73B2C}" name="Column10200"/>
    <tableColumn id="10201" xr3:uid="{C1BB1A36-1948-4613-9179-8F2A7AA768C4}" name="Column10201"/>
    <tableColumn id="10202" xr3:uid="{E6DD5A3C-4BEA-47E2-A600-43487EBACC2A}" name="Column10202"/>
    <tableColumn id="10203" xr3:uid="{260C2CE3-E2F0-47F4-AD67-5B94EEF86B77}" name="Column10203"/>
    <tableColumn id="10204" xr3:uid="{BE2B37EA-6D38-4D89-A4F0-6B2A1A39FA4A}" name="Column10204"/>
    <tableColumn id="10205" xr3:uid="{039EB3AC-F239-4E45-8341-76FA85CE4D91}" name="Column10205"/>
    <tableColumn id="10206" xr3:uid="{DBEF7F97-B17B-4E19-9A63-EC6760670B39}" name="Column10206"/>
    <tableColumn id="10207" xr3:uid="{59F3F775-1021-4589-B5BB-C69A9900553A}" name="Column10207"/>
    <tableColumn id="10208" xr3:uid="{90705F3D-1B83-462D-9E48-2EF9160E3840}" name="Column10208"/>
    <tableColumn id="10209" xr3:uid="{6E3160CC-C67F-42CC-ABBB-CD8CFF1EDBDE}" name="Column10209"/>
    <tableColumn id="10210" xr3:uid="{504D41B0-402D-41EC-A624-84415D60E6E2}" name="Column10210"/>
    <tableColumn id="10211" xr3:uid="{6F1AC086-16F6-467F-8CEF-E6D0C61B8FC9}" name="Column10211"/>
    <tableColumn id="10212" xr3:uid="{1D6BB531-8595-4B93-805B-E15F1955A10F}" name="Column10212"/>
    <tableColumn id="10213" xr3:uid="{005BCDE0-E29C-4822-B0E6-25B180E0F5E1}" name="Column10213"/>
    <tableColumn id="10214" xr3:uid="{8AFC6D7A-0225-441B-810F-2FA55FC6E616}" name="Column10214"/>
    <tableColumn id="10215" xr3:uid="{4A93F3E0-C4F5-44AD-A7B1-F4F1162EEEC2}" name="Column10215"/>
    <tableColumn id="10216" xr3:uid="{BE5464C7-0A8F-41A7-892D-7C50A5F9000E}" name="Column10216"/>
    <tableColumn id="10217" xr3:uid="{F8F85BDF-0C3B-4C89-8B51-CC39D3A9EAE6}" name="Column10217"/>
    <tableColumn id="10218" xr3:uid="{081B6F0E-4F96-4A2F-BE38-02A744EEB4DE}" name="Column10218"/>
    <tableColumn id="10219" xr3:uid="{0E152886-0F47-4031-ADAB-B010F425D4E4}" name="Column10219"/>
    <tableColumn id="10220" xr3:uid="{F3E4C71D-234A-4588-BBA0-3B65DA7C6464}" name="Column10220"/>
    <tableColumn id="10221" xr3:uid="{083D1AB5-1407-4338-85FE-6FC01D51B320}" name="Column10221"/>
    <tableColumn id="10222" xr3:uid="{A2014D95-C6D3-4AC2-A546-DE2072127B29}" name="Column10222"/>
    <tableColumn id="10223" xr3:uid="{5749176B-FB1A-425B-BCBA-D17DC491ED94}" name="Column10223"/>
    <tableColumn id="10224" xr3:uid="{A502A23C-FB2C-47B0-A93E-088CA48D96F0}" name="Column10224"/>
    <tableColumn id="10225" xr3:uid="{78A8C479-22EC-48FC-A14A-BD3451F02DEA}" name="Column10225"/>
    <tableColumn id="10226" xr3:uid="{DD471FEA-C576-4A76-9F14-A19C0423123B}" name="Column10226"/>
    <tableColumn id="10227" xr3:uid="{CE694B02-FE18-4BED-A4F1-EB824B9CDD50}" name="Column10227"/>
    <tableColumn id="10228" xr3:uid="{0D734F80-2BAA-4050-B11F-BA7703AC4A08}" name="Column10228"/>
    <tableColumn id="10229" xr3:uid="{3491D990-05BF-4511-979C-9E991C448FF2}" name="Column10229"/>
    <tableColumn id="10230" xr3:uid="{40D3695D-2FD3-4C9B-8B4C-CEBC59F722CE}" name="Column10230"/>
    <tableColumn id="10231" xr3:uid="{91D4C1CD-80DD-451A-BF75-C3144B284FD8}" name="Column10231"/>
    <tableColumn id="10232" xr3:uid="{7F8C0A20-4A52-4195-87A8-B9CCCD0C7714}" name="Column10232"/>
    <tableColumn id="10233" xr3:uid="{390EF03E-C0FF-40F6-8B9F-7A8A6613F6CD}" name="Column10233"/>
    <tableColumn id="10234" xr3:uid="{ACE948DF-CACA-4F82-9FB2-69CE37F0A878}" name="Column10234"/>
    <tableColumn id="10235" xr3:uid="{B3DCAB8A-65A6-47CA-8C7C-6D459213B651}" name="Column10235"/>
    <tableColumn id="10236" xr3:uid="{6ED9207D-2D53-4440-BFB9-2CF04B324E1F}" name="Column10236"/>
    <tableColumn id="10237" xr3:uid="{1FC3403A-D370-4612-8B11-DCDC9F867778}" name="Column10237"/>
    <tableColumn id="10238" xr3:uid="{654D8D37-1D64-4507-83EE-C8B8EC8275B8}" name="Column10238"/>
    <tableColumn id="10239" xr3:uid="{E690BCAB-B806-45DD-A730-F2F102AF2269}" name="Column10239"/>
    <tableColumn id="10240" xr3:uid="{B2D208A9-F224-4F54-A12F-2F2FA707F9B5}" name="Column10240"/>
    <tableColumn id="10241" xr3:uid="{F3CB6B82-11AD-4E2C-A6AF-3FE0579932DE}" name="Column10241"/>
    <tableColumn id="10242" xr3:uid="{4C9A9A06-624B-48A2-A65C-4A79088130CE}" name="Column10242"/>
    <tableColumn id="10243" xr3:uid="{5096C51A-C65D-4634-AB63-92F41FEA3C7E}" name="Column10243"/>
    <tableColumn id="10244" xr3:uid="{5DCC5B56-2808-4D2E-A57D-B927B536683B}" name="Column10244"/>
    <tableColumn id="10245" xr3:uid="{9E74C240-EE82-409E-9035-87EE4C888E83}" name="Column10245"/>
    <tableColumn id="10246" xr3:uid="{25571BA8-AB4D-4C46-BF8D-987FD32E47F3}" name="Column10246"/>
    <tableColumn id="10247" xr3:uid="{137EFB3C-E977-4EF2-8C37-5B6BA7BD94F0}" name="Column10247"/>
    <tableColumn id="10248" xr3:uid="{78E9973E-AF29-4322-B953-797FA0FEE81D}" name="Column10248"/>
    <tableColumn id="10249" xr3:uid="{B513489D-D143-49EB-934B-DD652BCDE46B}" name="Column10249"/>
    <tableColumn id="10250" xr3:uid="{9ECEB193-5D8D-409A-801C-409005971951}" name="Column10250"/>
    <tableColumn id="10251" xr3:uid="{A4425121-62CD-48A2-9B95-1ABCCF92EBF4}" name="Column10251"/>
    <tableColumn id="10252" xr3:uid="{3F9DA37A-5274-4243-9A5B-169A89BDEDB5}" name="Column10252"/>
    <tableColumn id="10253" xr3:uid="{8CF12002-AD98-4155-9C22-44998F36B0B7}" name="Column10253"/>
    <tableColumn id="10254" xr3:uid="{B40C9B0C-8A88-4847-859B-CBA20105B366}" name="Column10254"/>
    <tableColumn id="10255" xr3:uid="{CC0D7C1C-29ED-41F8-8DF9-FD73AC5784CF}" name="Column10255"/>
    <tableColumn id="10256" xr3:uid="{460F69BF-826A-4404-AB70-5CD56A2AFCA2}" name="Column10256"/>
    <tableColumn id="10257" xr3:uid="{5F968403-5B9E-4C5B-97B8-3E9680742BC3}" name="Column10257"/>
    <tableColumn id="10258" xr3:uid="{38924572-0E04-4F6F-A4D9-1D26D97C5DEF}" name="Column10258"/>
    <tableColumn id="10259" xr3:uid="{CBBC3585-A427-4F60-891D-88B43B95A1ED}" name="Column10259"/>
    <tableColumn id="10260" xr3:uid="{01D05095-7927-4EC7-8F8E-544D307EA3AF}" name="Column10260"/>
    <tableColumn id="10261" xr3:uid="{D469A737-6CE3-42F5-A709-5CD4E6B47633}" name="Column10261"/>
    <tableColumn id="10262" xr3:uid="{D29BB582-B3BD-4C16-BA67-5C81E00CC4AA}" name="Column10262"/>
    <tableColumn id="10263" xr3:uid="{5DCB322C-654A-44E5-9C89-DDACA387BD0B}" name="Column10263"/>
    <tableColumn id="10264" xr3:uid="{6C0E2D97-12AF-47F4-91A2-72B69F0ADD4E}" name="Column10264"/>
    <tableColumn id="10265" xr3:uid="{F32FD36A-E4AB-493B-891F-EA10BF340B54}" name="Column10265"/>
    <tableColumn id="10266" xr3:uid="{48957264-F707-425F-BEE9-6D2F4EF0AD68}" name="Column10266"/>
    <tableColumn id="10267" xr3:uid="{9D5F3983-CF43-4919-85E9-8312DC266EDB}" name="Column10267"/>
    <tableColumn id="10268" xr3:uid="{0A7159A2-6BDD-440E-9607-9BE927FD1C58}" name="Column10268"/>
    <tableColumn id="10269" xr3:uid="{316345A2-CF71-421D-9C3C-3E25A8037E09}" name="Column10269"/>
    <tableColumn id="10270" xr3:uid="{21846A10-C4CB-4858-92A8-BAD81F9B9919}" name="Column10270"/>
    <tableColumn id="10271" xr3:uid="{F3D3D1E5-7371-4782-BCCC-817BC419F91C}" name="Column10271"/>
    <tableColumn id="10272" xr3:uid="{9279E0F6-5B98-4BFF-A53A-6D785BF4AD9B}" name="Column10272"/>
    <tableColumn id="10273" xr3:uid="{FC7A8F1C-381E-4DE6-9FD1-33D870B5DADA}" name="Column10273"/>
    <tableColumn id="10274" xr3:uid="{3CF69557-A569-4FF2-965E-BA0B53182FB6}" name="Column10274"/>
    <tableColumn id="10275" xr3:uid="{1AF54EF5-A8A7-4C5D-B9C5-4B3003A25988}" name="Column10275"/>
    <tableColumn id="10276" xr3:uid="{51C4F569-8DAA-42FC-AF06-C0B18EC9257B}" name="Column10276"/>
    <tableColumn id="10277" xr3:uid="{D0780583-121D-43F0-A522-50D6E1EDE99A}" name="Column10277"/>
    <tableColumn id="10278" xr3:uid="{272759E2-884F-469F-8581-9462B96650A0}" name="Column10278"/>
    <tableColumn id="10279" xr3:uid="{22AEFD3E-FF6A-47CB-8920-6CCDD3F6AF6C}" name="Column10279"/>
    <tableColumn id="10280" xr3:uid="{8336D7E9-FD60-4543-A828-F13AF46E7C88}" name="Column10280"/>
    <tableColumn id="10281" xr3:uid="{14695344-ED14-4E93-8334-E0E16B95015A}" name="Column10281"/>
    <tableColumn id="10282" xr3:uid="{FC43CC09-5202-4942-8B26-5420B33881E6}" name="Column10282"/>
    <tableColumn id="10283" xr3:uid="{424770AB-0B18-4FD4-9DA3-2C49F457323F}" name="Column10283"/>
    <tableColumn id="10284" xr3:uid="{44055C16-B07A-4494-A49F-5DCCD3FF9203}" name="Column10284"/>
    <tableColumn id="10285" xr3:uid="{996C1C8C-452E-4AA8-8F3E-481ECF76569F}" name="Column10285"/>
    <tableColumn id="10286" xr3:uid="{6893D1F7-8E2E-4C09-9063-1121E8C5134D}" name="Column10286"/>
    <tableColumn id="10287" xr3:uid="{EE628EF1-72CF-4719-9401-B9131636C3C4}" name="Column10287"/>
    <tableColumn id="10288" xr3:uid="{29A8B412-D4ED-4D0C-9F20-5C12B8DF8123}" name="Column10288"/>
    <tableColumn id="10289" xr3:uid="{872D2CD1-4B47-4EBA-8F17-C43F9B781A5D}" name="Column10289"/>
    <tableColumn id="10290" xr3:uid="{370E8A70-D469-47ED-8694-BDA7735D8831}" name="Column10290"/>
    <tableColumn id="10291" xr3:uid="{76771D00-B8BF-408B-B1D5-A0B0DC97A6CD}" name="Column10291"/>
    <tableColumn id="10292" xr3:uid="{81EF9EF5-CA03-4993-A98A-3CB37D484255}" name="Column10292"/>
    <tableColumn id="10293" xr3:uid="{E08995B1-AF14-4CDE-95F3-1241566D363D}" name="Column10293"/>
    <tableColumn id="10294" xr3:uid="{0099DEAE-14AE-4D65-BA47-E6464478CC15}" name="Column10294"/>
    <tableColumn id="10295" xr3:uid="{4C7BD487-D75F-41E9-92B3-5BDCD816CFFA}" name="Column10295"/>
    <tableColumn id="10296" xr3:uid="{2C28E1A3-F909-4B26-8050-4CF49F623D79}" name="Column10296"/>
    <tableColumn id="10297" xr3:uid="{D4667FDF-E053-4C0E-A1AE-8521E43D64C1}" name="Column10297"/>
    <tableColumn id="10298" xr3:uid="{66C585C6-C42E-4E0E-BD78-CF01A7899268}" name="Column10298"/>
    <tableColumn id="10299" xr3:uid="{E07B5A37-27EC-4518-9C62-7470F4642BE9}" name="Column10299"/>
    <tableColumn id="10300" xr3:uid="{89DE1D45-0A9F-48EC-9A3A-BFAEA2DD917C}" name="Column10300"/>
    <tableColumn id="10301" xr3:uid="{11DCD034-6EDC-4000-BA40-AB1A20F61EA9}" name="Column10301"/>
    <tableColumn id="10302" xr3:uid="{ACC811BC-5578-4394-84BF-58D7025A171D}" name="Column10302"/>
    <tableColumn id="10303" xr3:uid="{5153A68F-A6EE-4632-9F01-083CD3D67BBC}" name="Column10303"/>
    <tableColumn id="10304" xr3:uid="{F2137F33-7022-43C9-85BF-1BD085666217}" name="Column10304"/>
    <tableColumn id="10305" xr3:uid="{F42E0BB4-BB27-4B16-A47F-04D0E339DB5B}" name="Column10305"/>
    <tableColumn id="10306" xr3:uid="{82CE5F36-26F3-4422-844E-EB3587A644C1}" name="Column10306"/>
    <tableColumn id="10307" xr3:uid="{79963738-8AB1-4561-82DB-201D91CAACB4}" name="Column10307"/>
    <tableColumn id="10308" xr3:uid="{4B77FAA8-6E3B-406D-851D-76B3C7FB2DB4}" name="Column10308"/>
    <tableColumn id="10309" xr3:uid="{B44AB3DD-0FDD-4B0C-9C9D-105C72F6B40B}" name="Column10309"/>
    <tableColumn id="10310" xr3:uid="{C5F526B0-F9F0-40DC-8805-EAC5F18A00EF}" name="Column10310"/>
    <tableColumn id="10311" xr3:uid="{46412736-A747-4619-A02F-56CAF64D64D6}" name="Column10311"/>
    <tableColumn id="10312" xr3:uid="{E809D374-AAD1-4E0F-8C57-59292F4E72B8}" name="Column10312"/>
    <tableColumn id="10313" xr3:uid="{61515BF9-0D34-463B-91C8-1AA605880889}" name="Column10313"/>
    <tableColumn id="10314" xr3:uid="{92FFBFC6-038D-4D56-958A-930EF1F7E2A5}" name="Column10314"/>
    <tableColumn id="10315" xr3:uid="{D0FA4FF5-7449-4253-A13D-06253C7E97B2}" name="Column10315"/>
    <tableColumn id="10316" xr3:uid="{D52D3DF8-01CE-4424-A368-488B0A7BF917}" name="Column10316"/>
    <tableColumn id="10317" xr3:uid="{AE602BB5-B5F0-4A35-BB83-57359C655437}" name="Column10317"/>
    <tableColumn id="10318" xr3:uid="{929EEC29-9593-405D-85EA-1A85D372CFF2}" name="Column10318"/>
    <tableColumn id="10319" xr3:uid="{31124338-802D-43DA-883E-645D96136FB5}" name="Column10319"/>
    <tableColumn id="10320" xr3:uid="{26CEC4F5-C7C7-491B-98F9-A3ADE8F7A544}" name="Column10320"/>
    <tableColumn id="10321" xr3:uid="{C4A0E657-5CB6-4AF4-8C68-700801DBE6EC}" name="Column10321"/>
    <tableColumn id="10322" xr3:uid="{7B7025A9-2AA5-44C9-B2E1-7FCF757B9FA2}" name="Column10322"/>
    <tableColumn id="10323" xr3:uid="{D8CAC1D3-B3B9-4FE2-9DA3-941FAA38A6DE}" name="Column10323"/>
    <tableColumn id="10324" xr3:uid="{DF3AE6FD-C8E6-4E04-922C-18C0F1830DBE}" name="Column10324"/>
    <tableColumn id="10325" xr3:uid="{0C8B7442-BA28-4659-943F-F099B0E115AA}" name="Column10325"/>
    <tableColumn id="10326" xr3:uid="{6EBCFC06-FB9C-4B68-B05B-7B96AC0DD42B}" name="Column10326"/>
    <tableColumn id="10327" xr3:uid="{B5C9AEE9-1D56-4A23-A3D9-9F65DEAEBFCC}" name="Column10327"/>
    <tableColumn id="10328" xr3:uid="{C22F0FEF-1083-43F1-ACCF-7210BF19DF05}" name="Column10328"/>
    <tableColumn id="10329" xr3:uid="{ECD6A6CE-C991-4961-B65E-CA014A4D306C}" name="Column10329"/>
    <tableColumn id="10330" xr3:uid="{D6B55876-B877-404D-A761-9BF01BB63607}" name="Column10330"/>
    <tableColumn id="10331" xr3:uid="{CF59ED6B-BC53-4C72-A04A-C45847FD80FD}" name="Column10331"/>
    <tableColumn id="10332" xr3:uid="{95730663-9A12-45AC-87A4-8D988062A154}" name="Column10332"/>
    <tableColumn id="10333" xr3:uid="{AD6D183A-6713-4DB3-AC51-4D76C389A00B}" name="Column10333"/>
    <tableColumn id="10334" xr3:uid="{92F573A9-D935-4949-8F82-660FF160094A}" name="Column10334"/>
    <tableColumn id="10335" xr3:uid="{112BEBDE-7B37-4889-BB30-171419BA897D}" name="Column10335"/>
    <tableColumn id="10336" xr3:uid="{6B7A8AB5-FA18-484A-82C0-228211C339AB}" name="Column10336"/>
    <tableColumn id="10337" xr3:uid="{D92825CE-70FE-4C82-8299-19BC43A5ECCB}" name="Column10337"/>
    <tableColumn id="10338" xr3:uid="{F537F5A3-1AE5-4626-92A5-130BC766FE35}" name="Column10338"/>
    <tableColumn id="10339" xr3:uid="{791A2192-C3B4-411D-AF34-3AE42CB0C34A}" name="Column10339"/>
    <tableColumn id="10340" xr3:uid="{5AB08B6B-A8FE-4625-9F97-AEFC4FEB1AB9}" name="Column10340"/>
    <tableColumn id="10341" xr3:uid="{17CBABC3-F557-493D-939C-8CF77C0CB3ED}" name="Column10341"/>
    <tableColumn id="10342" xr3:uid="{B84756F3-D84A-459B-9586-1B37364112D3}" name="Column10342"/>
    <tableColumn id="10343" xr3:uid="{2BD1DECB-E590-4FFA-8B89-FE0660FC855B}" name="Column10343"/>
    <tableColumn id="10344" xr3:uid="{6410CB22-A75E-454B-A77F-167552BEEA91}" name="Column10344"/>
    <tableColumn id="10345" xr3:uid="{F0F53270-6340-4217-BA44-C7231DB053FC}" name="Column10345"/>
    <tableColumn id="10346" xr3:uid="{A00F0EC4-75FC-42C0-AF2C-93E56EA2B8FF}" name="Column10346"/>
    <tableColumn id="10347" xr3:uid="{4A732232-3928-4BC0-9749-F7D57258ED3C}" name="Column10347"/>
    <tableColumn id="10348" xr3:uid="{D0147284-DFBB-452C-AE1C-44BF6748E38E}" name="Column10348"/>
    <tableColumn id="10349" xr3:uid="{B0F65B50-C526-49ED-AE6A-395922C9CFD5}" name="Column10349"/>
    <tableColumn id="10350" xr3:uid="{4C0169A0-948F-4415-8237-ECA8C6BF55B2}" name="Column10350"/>
    <tableColumn id="10351" xr3:uid="{FB3C6268-A2D7-4788-AE61-B98DBB77BDE4}" name="Column10351"/>
    <tableColumn id="10352" xr3:uid="{AD21D924-8981-46C2-9C3F-A257A2487261}" name="Column10352"/>
    <tableColumn id="10353" xr3:uid="{00E8CB96-16A4-4C40-92ED-83A110E5AD91}" name="Column10353"/>
    <tableColumn id="10354" xr3:uid="{7D68EFDB-0489-4D08-A8F2-655A3140DD28}" name="Column10354"/>
    <tableColumn id="10355" xr3:uid="{B881E48B-4153-4A5C-A5B4-48C4C6EC021A}" name="Column10355"/>
    <tableColumn id="10356" xr3:uid="{B848474A-23FC-425D-B16C-66C1055782C6}" name="Column10356"/>
    <tableColumn id="10357" xr3:uid="{AB231025-7C30-4A6C-92FB-5C5C63052FF7}" name="Column10357"/>
    <tableColumn id="10358" xr3:uid="{72C62B58-E5AE-4126-BA00-9C9656D3F196}" name="Column10358"/>
    <tableColumn id="10359" xr3:uid="{8C5C03D5-F94D-4DC0-AE12-32561CD390D5}" name="Column10359"/>
    <tableColumn id="10360" xr3:uid="{B22F00C8-075B-40C7-83BB-005D6F4CBC81}" name="Column10360"/>
    <tableColumn id="10361" xr3:uid="{92DFB3F4-6961-426E-B061-B5BEF66F9E4C}" name="Column10361"/>
    <tableColumn id="10362" xr3:uid="{4FA3344F-E1F8-4467-AAF7-D84FC6CDD80E}" name="Column10362"/>
    <tableColumn id="10363" xr3:uid="{ADDEE7FD-61FF-442B-9774-342FA1599F48}" name="Column10363"/>
    <tableColumn id="10364" xr3:uid="{4D580191-9561-4BB1-9469-7242085C3718}" name="Column10364"/>
    <tableColumn id="10365" xr3:uid="{8A9B8039-F876-4D67-B70E-D1B41F419065}" name="Column10365"/>
    <tableColumn id="10366" xr3:uid="{F5CAF9CB-9277-4684-9CF5-CF6E6CF7A128}" name="Column10366"/>
    <tableColumn id="10367" xr3:uid="{7717F138-6049-4F59-835D-31EAA606EDB7}" name="Column10367"/>
    <tableColumn id="10368" xr3:uid="{83260F5E-1FF1-4DD5-BBA0-6C55A56DA167}" name="Column10368"/>
    <tableColumn id="10369" xr3:uid="{9DE6398B-11A4-4D7C-946D-20C6CAEDC07A}" name="Column10369"/>
    <tableColumn id="10370" xr3:uid="{74F6C6BB-F4F2-431D-8456-7484F39FD779}" name="Column10370"/>
    <tableColumn id="10371" xr3:uid="{14CEFA42-0F5B-42BE-B5C8-0A649A1D6D91}" name="Column10371"/>
    <tableColumn id="10372" xr3:uid="{1BDA1E21-87EB-4FEA-8326-8ABA70078616}" name="Column10372"/>
    <tableColumn id="10373" xr3:uid="{A38BE063-8670-4774-ACB4-39AB747B7A76}" name="Column10373"/>
    <tableColumn id="10374" xr3:uid="{2D0124FC-C3F1-46FF-BBA9-A60E29635C24}" name="Column10374"/>
    <tableColumn id="10375" xr3:uid="{8E0C8080-E95F-488C-8488-410AEB0FA7FE}" name="Column10375"/>
    <tableColumn id="10376" xr3:uid="{C550BB85-A8B1-4EA3-8FA2-89407E173461}" name="Column10376"/>
    <tableColumn id="10377" xr3:uid="{1C887AC6-A2A6-4256-8F8F-E7F7F1C84872}" name="Column10377"/>
    <tableColumn id="10378" xr3:uid="{6C61A962-851F-4DF4-907B-2941A1602470}" name="Column10378"/>
    <tableColumn id="10379" xr3:uid="{56EC56EA-EC93-4CE9-B96A-4A750F12888E}" name="Column10379"/>
    <tableColumn id="10380" xr3:uid="{D73A1740-CC98-40A4-B98A-C12656EC4798}" name="Column10380"/>
    <tableColumn id="10381" xr3:uid="{A6BD9C3C-E4AC-421B-80D3-604953367DEE}" name="Column10381"/>
    <tableColumn id="10382" xr3:uid="{AF67B0C6-D5C0-451F-A90F-9AA6350D7A5B}" name="Column10382"/>
    <tableColumn id="10383" xr3:uid="{EAEA2D67-F422-4591-ACD0-4BDAE119A29F}" name="Column10383"/>
    <tableColumn id="10384" xr3:uid="{405E5A1B-7B0B-4651-A2BB-0995ED71DADE}" name="Column10384"/>
    <tableColumn id="10385" xr3:uid="{AB60FF5A-BC9B-4977-A514-CA3BF30DC552}" name="Column10385"/>
    <tableColumn id="10386" xr3:uid="{08DD94CA-7118-470F-9AB3-B8FA3C184944}" name="Column10386"/>
    <tableColumn id="10387" xr3:uid="{308F63B3-E7B6-4DC7-844F-762F7BA005B5}" name="Column10387"/>
    <tableColumn id="10388" xr3:uid="{243D1660-55F6-4A60-BA39-A488BD343D59}" name="Column10388"/>
    <tableColumn id="10389" xr3:uid="{EBB9163A-04BD-4328-83D9-26735284A9CD}" name="Column10389"/>
    <tableColumn id="10390" xr3:uid="{26E563E3-9D53-48FF-8B9F-B97EBE4F1209}" name="Column10390"/>
    <tableColumn id="10391" xr3:uid="{C8EF0619-E7B9-4547-856E-9963E70756C9}" name="Column10391"/>
    <tableColumn id="10392" xr3:uid="{36F366A7-051B-40E8-B9B3-F9552633CB4E}" name="Column10392"/>
    <tableColumn id="10393" xr3:uid="{1466D62A-9E2B-4223-85C4-E43E6FA47A42}" name="Column10393"/>
    <tableColumn id="10394" xr3:uid="{F4405C51-FD34-4F52-9B06-FA43E80501D5}" name="Column10394"/>
    <tableColumn id="10395" xr3:uid="{8CEB95CB-DF2B-4F95-8D61-B5E61DFE37CF}" name="Column10395"/>
    <tableColumn id="10396" xr3:uid="{BC11E666-34D2-4BBE-9BB3-1F1863476B2A}" name="Column10396"/>
    <tableColumn id="10397" xr3:uid="{C59287A4-7AB0-4A94-B31D-37A71A85F659}" name="Column10397"/>
    <tableColumn id="10398" xr3:uid="{9F073757-E458-413B-ADBB-3F499E8BD430}" name="Column10398"/>
    <tableColumn id="10399" xr3:uid="{D056AC28-0E6E-4FBE-91EF-A4B81934876F}" name="Column10399"/>
    <tableColumn id="10400" xr3:uid="{48C9B487-7CA3-4338-8A29-981626A3AE97}" name="Column10400"/>
    <tableColumn id="10401" xr3:uid="{83BFF446-EB7A-4004-9D4F-D11D164A0F2C}" name="Column10401"/>
    <tableColumn id="10402" xr3:uid="{D7BA357C-1CF7-487B-8645-33FADC8E37F6}" name="Column10402"/>
    <tableColumn id="10403" xr3:uid="{D8938150-48AF-447F-8A3A-DFB4D72512D7}" name="Column10403"/>
    <tableColumn id="10404" xr3:uid="{7CB8D757-77E0-4E52-B300-BDB26CAADDC1}" name="Column10404"/>
    <tableColumn id="10405" xr3:uid="{81CC1DD1-1E0C-4933-B62A-F0FFB1894465}" name="Column10405"/>
    <tableColumn id="10406" xr3:uid="{7ECE7DFF-F305-40B4-9649-D4FD6E35A6A0}" name="Column10406"/>
    <tableColumn id="10407" xr3:uid="{9D76AD6B-D6AE-42C0-9A6C-5B078D39E9C4}" name="Column10407"/>
    <tableColumn id="10408" xr3:uid="{956E4084-6468-401C-BF8F-72ACA317AE48}" name="Column10408"/>
    <tableColumn id="10409" xr3:uid="{F2E8C809-BE21-4F93-962E-21496196E9EE}" name="Column10409"/>
    <tableColumn id="10410" xr3:uid="{E50ED737-0A08-4F8C-A1CB-2589AC7B496F}" name="Column10410"/>
    <tableColumn id="10411" xr3:uid="{5184A836-8F46-4915-99F4-61C362778E21}" name="Column10411"/>
    <tableColumn id="10412" xr3:uid="{E2744AB7-209C-4883-827A-7F57C4240A71}" name="Column10412"/>
    <tableColumn id="10413" xr3:uid="{D451F5BF-D218-4D2E-A338-3E412F3F7992}" name="Column10413"/>
    <tableColumn id="10414" xr3:uid="{C26543BE-C9BE-407D-AF71-C8E836A3BF4B}" name="Column10414"/>
    <tableColumn id="10415" xr3:uid="{C225A2AE-8C3A-4664-BA4C-3D65C9FE03A9}" name="Column10415"/>
    <tableColumn id="10416" xr3:uid="{4B519C88-21F8-4146-81A1-CF911D2FB088}" name="Column10416"/>
    <tableColumn id="10417" xr3:uid="{B4B242A2-B6AF-4523-B9DC-EC123AA89327}" name="Column10417"/>
    <tableColumn id="10418" xr3:uid="{46E3113A-F292-47BD-A3F4-503F91A4B110}" name="Column10418"/>
    <tableColumn id="10419" xr3:uid="{F5DE9AE2-DDBD-4DA2-B161-0BB060EAA930}" name="Column10419"/>
    <tableColumn id="10420" xr3:uid="{526650CB-53F9-48A0-A992-93B926D7B3D7}" name="Column10420"/>
    <tableColumn id="10421" xr3:uid="{39E0F5BF-807F-4C5C-A953-E21E34B6E041}" name="Column10421"/>
    <tableColumn id="10422" xr3:uid="{BBB35EBC-72F1-4DEC-A5AE-E0D6B5E59481}" name="Column10422"/>
    <tableColumn id="10423" xr3:uid="{73B3790B-C984-4901-BF4E-65905304D647}" name="Column10423"/>
    <tableColumn id="10424" xr3:uid="{8429FA1F-AFB5-409E-8A98-DCD6160390C5}" name="Column10424"/>
    <tableColumn id="10425" xr3:uid="{4998D437-7710-4234-9172-E2E938DE508E}" name="Column10425"/>
    <tableColumn id="10426" xr3:uid="{26C255A9-0F32-4611-B4A8-4245F04B49DD}" name="Column10426"/>
    <tableColumn id="10427" xr3:uid="{C5713225-CA01-424D-9826-A0417412FDB2}" name="Column10427"/>
    <tableColumn id="10428" xr3:uid="{AC7F5045-E9FB-4374-B10F-0056DA5CE0A1}" name="Column10428"/>
    <tableColumn id="10429" xr3:uid="{0530A8F4-6AE2-4A4E-BA9A-B643BB21308E}" name="Column10429"/>
    <tableColumn id="10430" xr3:uid="{F08313D9-5B4E-4117-B986-E61F3E6B2D44}" name="Column10430"/>
    <tableColumn id="10431" xr3:uid="{14911727-45D9-4763-92A2-DC74438FA6E9}" name="Column10431"/>
    <tableColumn id="10432" xr3:uid="{C716D794-D51F-4A6E-8A73-852ACB568C64}" name="Column10432"/>
    <tableColumn id="10433" xr3:uid="{D41CF0F1-7A16-4108-BD0A-862E31EA11E3}" name="Column10433"/>
    <tableColumn id="10434" xr3:uid="{D12DC0DD-1453-45A5-9111-0CB600FF18C9}" name="Column10434"/>
    <tableColumn id="10435" xr3:uid="{55EE26BA-DF28-4092-B732-7A7E12BDF8C3}" name="Column10435"/>
    <tableColumn id="10436" xr3:uid="{D9628840-FC3E-47CA-961B-39C714E6EEEE}" name="Column10436"/>
    <tableColumn id="10437" xr3:uid="{73C0932C-5843-46F6-85E6-A20C03E3BB75}" name="Column10437"/>
    <tableColumn id="10438" xr3:uid="{3D956DD7-6E14-4A78-90BF-B9E928F5C55F}" name="Column10438"/>
    <tableColumn id="10439" xr3:uid="{CDDA2F53-F7B0-4368-A4E7-79FD1FF19114}" name="Column10439"/>
    <tableColumn id="10440" xr3:uid="{02A75161-B205-4A22-865C-E8CA8EDCFACF}" name="Column10440"/>
    <tableColumn id="10441" xr3:uid="{7D2ECAD2-02CB-4B2A-BC77-00E244480F0A}" name="Column10441"/>
    <tableColumn id="10442" xr3:uid="{25D5B79F-58E5-462E-8395-64047E50CD70}" name="Column10442"/>
    <tableColumn id="10443" xr3:uid="{FE7E7392-CA45-4961-82C1-11BE030AD29D}" name="Column10443"/>
    <tableColumn id="10444" xr3:uid="{6D6482AE-0651-40FE-AAF8-675056C037C4}" name="Column10444"/>
    <tableColumn id="10445" xr3:uid="{A75740B7-F0A0-43D7-BA14-D15031E0E601}" name="Column10445"/>
    <tableColumn id="10446" xr3:uid="{DD3371D1-6EC3-47CD-B1E5-1DF8156E3FE2}" name="Column10446"/>
    <tableColumn id="10447" xr3:uid="{AF29AD4B-7CA7-44DB-9CDD-EA3E26929B2E}" name="Column10447"/>
    <tableColumn id="10448" xr3:uid="{F3369EC4-271B-4654-A248-6DA3CEA55F39}" name="Column10448"/>
    <tableColumn id="10449" xr3:uid="{3C4908B3-E685-4115-9B36-B12080CC8DBA}" name="Column10449"/>
    <tableColumn id="10450" xr3:uid="{D4ADCF0E-90C9-4B15-8807-62EE7DA2C956}" name="Column10450"/>
    <tableColumn id="10451" xr3:uid="{587D4172-D8C7-4933-B343-24129AD750A4}" name="Column10451"/>
    <tableColumn id="10452" xr3:uid="{23BD838B-508C-4993-AED7-2A1625D219C2}" name="Column10452"/>
    <tableColumn id="10453" xr3:uid="{EE180BE0-B355-47B3-A0EC-CA688BF0AAEC}" name="Column10453"/>
    <tableColumn id="10454" xr3:uid="{A58DC991-D054-4848-8AC8-8E5CC389C591}" name="Column10454"/>
    <tableColumn id="10455" xr3:uid="{A74D5DBC-E1CE-4C29-A383-EBC08978571D}" name="Column10455"/>
    <tableColumn id="10456" xr3:uid="{00AF5025-9C52-4A7D-861B-865E2DB1A319}" name="Column10456"/>
    <tableColumn id="10457" xr3:uid="{2E0881D6-BC16-4AEF-81AE-8CEB3FE1B98F}" name="Column10457"/>
    <tableColumn id="10458" xr3:uid="{1236F564-BBE5-4A91-9F1C-764EAB7ADE5C}" name="Column10458"/>
    <tableColumn id="10459" xr3:uid="{DC8AE462-3C59-48A8-BF81-A4D8DB82F0DA}" name="Column10459"/>
    <tableColumn id="10460" xr3:uid="{6C90155D-437F-41E3-9EC0-23966C36ADC6}" name="Column10460"/>
    <tableColumn id="10461" xr3:uid="{4667AEC1-4631-4410-A198-2BD2707F79F5}" name="Column10461"/>
    <tableColumn id="10462" xr3:uid="{4AA9E635-0E54-46D8-AE1A-20E0B23C85FA}" name="Column10462"/>
    <tableColumn id="10463" xr3:uid="{9392E95C-E6E9-4071-9402-BAB135EC6EAC}" name="Column10463"/>
    <tableColumn id="10464" xr3:uid="{765E67CB-1B5D-4F8B-A95D-5F677C1D11C4}" name="Column10464"/>
    <tableColumn id="10465" xr3:uid="{157B30B1-A972-43E5-8642-58A81DE3C2EA}" name="Column10465"/>
    <tableColumn id="10466" xr3:uid="{ABA5211D-C030-4D9F-8038-0B5EAD52BEEB}" name="Column10466"/>
    <tableColumn id="10467" xr3:uid="{9BE48EBB-919C-41F3-B31D-D4DA63692AF4}" name="Column10467"/>
    <tableColumn id="10468" xr3:uid="{7C391956-23E0-4514-B4E1-74B167DA92CE}" name="Column10468"/>
    <tableColumn id="10469" xr3:uid="{309F00FB-5DD9-4514-A03F-16E96FF73A8C}" name="Column10469"/>
    <tableColumn id="10470" xr3:uid="{71BDB30E-483B-4736-B229-F9B4AD348265}" name="Column10470"/>
    <tableColumn id="10471" xr3:uid="{F83270D6-3F9D-4B08-ACA9-E26111FAD168}" name="Column10471"/>
    <tableColumn id="10472" xr3:uid="{325B16D4-4475-46CB-BEF8-FCEBEDB60051}" name="Column10472"/>
    <tableColumn id="10473" xr3:uid="{297C2AA7-AABE-4F88-AC74-F8DEE9FC33E6}" name="Column10473"/>
    <tableColumn id="10474" xr3:uid="{467DB5AC-5DD5-4E8E-BC9B-3037C76967AE}" name="Column10474"/>
    <tableColumn id="10475" xr3:uid="{F3ABAB8F-CF1F-4BDF-BDCA-B16B736B61C6}" name="Column10475"/>
    <tableColumn id="10476" xr3:uid="{E7DFDC55-7876-4B65-997D-57E7E2C75279}" name="Column10476"/>
    <tableColumn id="10477" xr3:uid="{7E24D7E9-6181-4625-90B1-EAABD8A8AE27}" name="Column10477"/>
    <tableColumn id="10478" xr3:uid="{20A1C295-2B55-4B88-9A33-D0FA01D35CD1}" name="Column10478"/>
    <tableColumn id="10479" xr3:uid="{019C573E-0479-42E4-95D1-67AAF17AC974}" name="Column10479"/>
    <tableColumn id="10480" xr3:uid="{D640F653-9726-411B-855A-35C9ABDF9D17}" name="Column10480"/>
    <tableColumn id="10481" xr3:uid="{202BE9A6-D13B-44BD-B032-A254B2C9AEE1}" name="Column10481"/>
    <tableColumn id="10482" xr3:uid="{7E4C3B53-5856-40C9-9385-58441BF94ED7}" name="Column10482"/>
    <tableColumn id="10483" xr3:uid="{7C20E6C0-0451-4706-90BA-4AD2A5F2B49F}" name="Column10483"/>
    <tableColumn id="10484" xr3:uid="{3A1906F5-8CBE-4C82-8817-4C879760FA21}" name="Column10484"/>
    <tableColumn id="10485" xr3:uid="{FBFEE09F-0134-49B3-87F4-7A7E6F82D618}" name="Column10485"/>
    <tableColumn id="10486" xr3:uid="{0B4BE42B-DA4A-43A3-B8E5-F27B8C2CD4B7}" name="Column10486"/>
    <tableColumn id="10487" xr3:uid="{83A85BB5-B326-4C8A-8EA5-7F17AC7A8C15}" name="Column10487"/>
    <tableColumn id="10488" xr3:uid="{552E2EC1-7A61-4302-9087-524826C76434}" name="Column10488"/>
    <tableColumn id="10489" xr3:uid="{D98026B6-6518-493F-AA21-72E608B3A80F}" name="Column10489"/>
    <tableColumn id="10490" xr3:uid="{56454C2F-A30E-49B4-86E1-B32BC97E908A}" name="Column10490"/>
    <tableColumn id="10491" xr3:uid="{EA03543B-2AFB-4AB0-A8F2-2C47DC1FC731}" name="Column10491"/>
    <tableColumn id="10492" xr3:uid="{8B08E43D-1813-48CA-91EE-3B9A1A6518A6}" name="Column10492"/>
    <tableColumn id="10493" xr3:uid="{D15A7B68-2681-4D61-A480-9232D043A5B5}" name="Column10493"/>
    <tableColumn id="10494" xr3:uid="{BF913CD8-379B-4D58-9F6F-86460543F8AD}" name="Column10494"/>
    <tableColumn id="10495" xr3:uid="{38BC3EFE-5C4E-4500-83E4-F6A97D481611}" name="Column10495"/>
    <tableColumn id="10496" xr3:uid="{C5B9A537-AA8B-45CC-83FD-41C27D54D962}" name="Column10496"/>
    <tableColumn id="10497" xr3:uid="{1FFF0D74-FA4C-4A97-AC1C-F000FB4B87B5}" name="Column10497"/>
    <tableColumn id="10498" xr3:uid="{0B817423-7958-46D5-B14B-C09A9F1FDCC9}" name="Column10498"/>
    <tableColumn id="10499" xr3:uid="{C4A1E668-EFD4-402A-BA4D-9BA6620F6D72}" name="Column10499"/>
    <tableColumn id="10500" xr3:uid="{5A992D21-5ADD-47B6-ACBE-41A9FFA3FF89}" name="Column10500"/>
    <tableColumn id="10501" xr3:uid="{069823CC-93D1-4D03-A4CA-F2936D516831}" name="Column10501"/>
    <tableColumn id="10502" xr3:uid="{CDF13B30-19AA-4BD0-B34B-69A047DD338F}" name="Column10502"/>
    <tableColumn id="10503" xr3:uid="{ADA30617-6D1F-4F5C-94FB-2B13CA8880D5}" name="Column10503"/>
    <tableColumn id="10504" xr3:uid="{32E23948-E33B-4B8C-830B-A66D3F5041A3}" name="Column10504"/>
    <tableColumn id="10505" xr3:uid="{84634340-5279-4A6B-9072-F400BD916332}" name="Column10505"/>
    <tableColumn id="10506" xr3:uid="{8552FD29-0A95-415F-B8A4-D408B55A768D}" name="Column10506"/>
    <tableColumn id="10507" xr3:uid="{C22720A9-9131-4F65-9B0D-696DE9DB0C95}" name="Column10507"/>
    <tableColumn id="10508" xr3:uid="{A540B930-F864-47B5-A2F6-86060DBB6500}" name="Column10508"/>
    <tableColumn id="10509" xr3:uid="{45CDCEBD-0821-4130-9972-4A540E9F2C03}" name="Column10509"/>
    <tableColumn id="10510" xr3:uid="{2D7763A7-D4D3-42BB-837E-3DD19F3F1CCD}" name="Column10510"/>
    <tableColumn id="10511" xr3:uid="{1467B13B-B984-427F-BB7D-370DE1EB7756}" name="Column10511"/>
    <tableColumn id="10512" xr3:uid="{89B36043-3E31-4333-B298-FB30F6F9B71C}" name="Column10512"/>
    <tableColumn id="10513" xr3:uid="{3C0EC18D-4E5D-466B-AB97-4ADBF1373728}" name="Column10513"/>
    <tableColumn id="10514" xr3:uid="{A71567C7-06FB-42D7-9D28-4A2C77456E2C}" name="Column10514"/>
    <tableColumn id="10515" xr3:uid="{3B62C3A7-8705-4D4F-B0ED-A66417CE200B}" name="Column10515"/>
    <tableColumn id="10516" xr3:uid="{DDD7CD3F-289A-4865-8556-1EA8756CFDC3}" name="Column10516"/>
    <tableColumn id="10517" xr3:uid="{CA37B99C-E5FD-418A-AAE8-4F48AD6AB44D}" name="Column10517"/>
    <tableColumn id="10518" xr3:uid="{4A94D44F-DD03-45FF-AB2D-3DDC933C756B}" name="Column10518"/>
    <tableColumn id="10519" xr3:uid="{7E476670-CF75-402F-AC33-E13C6F178E46}" name="Column10519"/>
    <tableColumn id="10520" xr3:uid="{A0BD91B2-A8BF-4E3E-8D10-3A14062238ED}" name="Column10520"/>
    <tableColumn id="10521" xr3:uid="{5408B60A-1340-4CBE-98A5-564464352857}" name="Column10521"/>
    <tableColumn id="10522" xr3:uid="{268F1EF8-AD5F-4AFB-8D9E-41C2D476E045}" name="Column10522"/>
    <tableColumn id="10523" xr3:uid="{4F9C96A3-2B6D-4EBD-9AAB-DB2B55DB1D4A}" name="Column10523"/>
    <tableColumn id="10524" xr3:uid="{692310F4-DB87-4411-9E6F-826CE9E88807}" name="Column10524"/>
    <tableColumn id="10525" xr3:uid="{96E79EBD-5495-4827-AE88-32D2DBF6F705}" name="Column10525"/>
    <tableColumn id="10526" xr3:uid="{E02819C4-6E7C-4E88-8924-2A0D3168BA5A}" name="Column10526"/>
    <tableColumn id="10527" xr3:uid="{E8ACB4E5-8B6B-48FD-B460-AACC916E8E54}" name="Column10527"/>
    <tableColumn id="10528" xr3:uid="{539907AC-805A-44A4-BAA0-BDA741068ADF}" name="Column10528"/>
    <tableColumn id="10529" xr3:uid="{36C41D02-D826-49BD-9889-A571503D96AC}" name="Column10529"/>
    <tableColumn id="10530" xr3:uid="{4E3D4C3E-0FAA-40A8-93E0-651C934FFFB7}" name="Column10530"/>
    <tableColumn id="10531" xr3:uid="{5ADBF412-FCDE-4B19-ABE4-F0DF9035B77C}" name="Column10531"/>
    <tableColumn id="10532" xr3:uid="{830AE1E3-8312-4F44-A69F-CBBCE168CE27}" name="Column10532"/>
    <tableColumn id="10533" xr3:uid="{01213492-CD59-439C-B9AA-7EA4CCCC935A}" name="Column10533"/>
    <tableColumn id="10534" xr3:uid="{343E0C4B-E31C-4DF3-9A3E-744C6FDCF24B}" name="Column10534"/>
    <tableColumn id="10535" xr3:uid="{2AFD0091-EBFF-4B5A-9B76-5A22FE7096AC}" name="Column10535"/>
    <tableColumn id="10536" xr3:uid="{B120B070-6E38-4C38-B2DF-C22C14393DC9}" name="Column10536"/>
    <tableColumn id="10537" xr3:uid="{AF73B0F3-C7D4-4212-A465-0EAEB27DC144}" name="Column10537"/>
    <tableColumn id="10538" xr3:uid="{B2C83B96-45D9-437B-A5B0-F64A6CC96387}" name="Column10538"/>
    <tableColumn id="10539" xr3:uid="{F6F9ED39-60A7-4C56-9A1D-0927714373ED}" name="Column10539"/>
    <tableColumn id="10540" xr3:uid="{FFC17CC6-F9EB-47E3-B728-4A47B39D00A3}" name="Column10540"/>
    <tableColumn id="10541" xr3:uid="{F2656691-1911-4BC8-A92D-5C1C561B6A65}" name="Column10541"/>
    <tableColumn id="10542" xr3:uid="{68D5676B-F729-4766-9CBA-CA04692527AB}" name="Column10542"/>
    <tableColumn id="10543" xr3:uid="{779F5CDE-0206-416C-9751-43E322DED989}" name="Column10543"/>
    <tableColumn id="10544" xr3:uid="{8972F9C8-D6EA-4A2B-9F9C-0176C4138E6F}" name="Column10544"/>
    <tableColumn id="10545" xr3:uid="{169B45A8-7150-4C09-BBD5-2D0C701A2CC7}" name="Column10545"/>
    <tableColumn id="10546" xr3:uid="{6E543125-B6D2-4E1A-8B22-BF4D1EE56C0C}" name="Column10546"/>
    <tableColumn id="10547" xr3:uid="{1DD4F5B7-A671-4A51-8A46-0BF0591DAB98}" name="Column10547"/>
    <tableColumn id="10548" xr3:uid="{33FB8DEB-0789-4D69-9563-D424720C572E}" name="Column10548"/>
    <tableColumn id="10549" xr3:uid="{BF3E0AAC-7125-429C-BBF8-5EC6D356FD91}" name="Column10549"/>
    <tableColumn id="10550" xr3:uid="{FB0BA194-E50C-4148-AED8-644474139877}" name="Column10550"/>
    <tableColumn id="10551" xr3:uid="{B4001930-FA28-4649-9071-819C6C892194}" name="Column10551"/>
    <tableColumn id="10552" xr3:uid="{6098D1F6-7AFE-4F65-8B18-DD25760F2E58}" name="Column10552"/>
    <tableColumn id="10553" xr3:uid="{0DB8BF0A-2B8B-4E2C-AACB-54606B2156B0}" name="Column10553"/>
    <tableColumn id="10554" xr3:uid="{883D5A87-8CA5-484E-8AA4-617ADD713652}" name="Column10554"/>
    <tableColumn id="10555" xr3:uid="{9847B79E-10AE-441D-A743-C044A4412D75}" name="Column10555"/>
    <tableColumn id="10556" xr3:uid="{6B05F0A3-9D7A-4776-821B-C19BA358E8EA}" name="Column10556"/>
    <tableColumn id="10557" xr3:uid="{D83E4109-EB1D-4E47-827F-2DD0AF857052}" name="Column10557"/>
    <tableColumn id="10558" xr3:uid="{06409C78-767A-4CC3-AF37-B0FE9BC555D5}" name="Column10558"/>
    <tableColumn id="10559" xr3:uid="{E2E6711C-9FD1-47A6-85AD-92873E06E8D8}" name="Column10559"/>
    <tableColumn id="10560" xr3:uid="{F3594D6D-38E3-4045-8AEA-C81F58343089}" name="Column10560"/>
    <tableColumn id="10561" xr3:uid="{FDE70C3E-8FA9-452E-B02C-4063B748488C}" name="Column10561"/>
    <tableColumn id="10562" xr3:uid="{ADA90EAB-2959-4C69-B6AB-271A692FAC9F}" name="Column10562"/>
    <tableColumn id="10563" xr3:uid="{0AE467CC-B5FE-47C3-97E4-F64FD08933EF}" name="Column10563"/>
    <tableColumn id="10564" xr3:uid="{C9AF1A63-F0AE-4FA6-9831-2524DFF524ED}" name="Column10564"/>
    <tableColumn id="10565" xr3:uid="{AB8240BB-C464-48D1-A04D-4C59D7EF9171}" name="Column10565"/>
    <tableColumn id="10566" xr3:uid="{1E4B5F46-7CFB-485D-AD37-54F6D1C5D6F6}" name="Column10566"/>
    <tableColumn id="10567" xr3:uid="{EDCCB70A-3632-4259-945D-2BC4628D2AE1}" name="Column10567"/>
    <tableColumn id="10568" xr3:uid="{463EE0E2-A983-48C8-AC60-D78CC2AB0A29}" name="Column10568"/>
    <tableColumn id="10569" xr3:uid="{2341A836-5E91-4CF6-B368-06668B32BF28}" name="Column10569"/>
    <tableColumn id="10570" xr3:uid="{6FCF5607-93FB-41F0-9A3D-CB6FCF4A1E23}" name="Column10570"/>
    <tableColumn id="10571" xr3:uid="{8472E938-A940-4BE2-99D9-D02972684FEB}" name="Column10571"/>
    <tableColumn id="10572" xr3:uid="{0B6DAFB1-D709-4155-B544-B50B908B72CA}" name="Column10572"/>
    <tableColumn id="10573" xr3:uid="{D3F53DC3-CA74-4784-8384-90CB83A561C0}" name="Column10573"/>
    <tableColumn id="10574" xr3:uid="{2914CFE9-C960-4FD1-922B-42894C1F1B66}" name="Column10574"/>
    <tableColumn id="10575" xr3:uid="{EFDD1CA6-26BF-4819-B2FB-F6DDA0DC8BE7}" name="Column10575"/>
    <tableColumn id="10576" xr3:uid="{62A8F4BD-AC2A-4D8E-878A-64EFAE0F1F5A}" name="Column10576"/>
    <tableColumn id="10577" xr3:uid="{CA7F9138-9BFA-4865-823A-E1AF96036FA7}" name="Column10577"/>
    <tableColumn id="10578" xr3:uid="{EA300518-5D3A-4B25-ACAD-96FB6DE5D3EC}" name="Column10578"/>
    <tableColumn id="10579" xr3:uid="{61668AAD-6B13-447B-9165-EE69F0918AA9}" name="Column10579"/>
    <tableColumn id="10580" xr3:uid="{446F9A3C-0F0D-43F6-AAEE-EB031CC037DC}" name="Column10580"/>
    <tableColumn id="10581" xr3:uid="{0FEC31CB-7F7C-4327-AA3E-2C3B7805DF47}" name="Column10581"/>
    <tableColumn id="10582" xr3:uid="{2CBD5D5E-050E-4DDD-A518-76A59BEE0FE6}" name="Column10582"/>
    <tableColumn id="10583" xr3:uid="{AA396A29-11A4-4BB7-A474-97CB79509F18}" name="Column10583"/>
    <tableColumn id="10584" xr3:uid="{8DDFDA5D-F1B0-46AE-8392-49B20A303621}" name="Column10584"/>
    <tableColumn id="10585" xr3:uid="{110D1CB3-6269-435B-B8B4-AD68F0F3CAF2}" name="Column10585"/>
    <tableColumn id="10586" xr3:uid="{98F66889-56FA-473A-BACC-5D7C010CB355}" name="Column10586"/>
    <tableColumn id="10587" xr3:uid="{A77B55C3-10F9-4BC9-B94D-7F336A4A88D3}" name="Column10587"/>
    <tableColumn id="10588" xr3:uid="{05116443-C8E6-482B-AAFD-5D1C20A82C53}" name="Column10588"/>
    <tableColumn id="10589" xr3:uid="{45D2D970-AFF8-4557-BA6C-B239E7CA6557}" name="Column10589"/>
    <tableColumn id="10590" xr3:uid="{D81A73E0-13F9-4778-A066-BA242CE3114F}" name="Column10590"/>
    <tableColumn id="10591" xr3:uid="{69DACBF2-4E3B-476B-82FD-C01F0EBCF90B}" name="Column10591"/>
    <tableColumn id="10592" xr3:uid="{5863F1BF-C28B-4833-9C78-E96E6F19C7C9}" name="Column10592"/>
    <tableColumn id="10593" xr3:uid="{8923A45C-E358-476F-856F-B48BC38AB5CB}" name="Column10593"/>
    <tableColumn id="10594" xr3:uid="{7269AADD-3F04-4710-A627-14BCB3936FEE}" name="Column10594"/>
    <tableColumn id="10595" xr3:uid="{819571E0-EDAD-4E7D-ADC5-C4CFF68EC35D}" name="Column10595"/>
    <tableColumn id="10596" xr3:uid="{3DEA846B-C048-4E1D-AF3D-A4D603056A74}" name="Column10596"/>
    <tableColumn id="10597" xr3:uid="{A325FB0A-1F1D-43AB-ABDE-7CFABB1AB3C0}" name="Column10597"/>
    <tableColumn id="10598" xr3:uid="{CB42E3A4-44AF-40BF-9586-FD12E237A77C}" name="Column10598"/>
    <tableColumn id="10599" xr3:uid="{7554C7CB-3AC8-46B7-9743-E240E3E3AF8C}" name="Column10599"/>
    <tableColumn id="10600" xr3:uid="{A9E3AE16-9A2F-4CF0-97B4-300A1A5D7CFC}" name="Column10600"/>
    <tableColumn id="10601" xr3:uid="{7FFD22F2-F182-42DB-B40F-D9B17452888B}" name="Column10601"/>
    <tableColumn id="10602" xr3:uid="{B2312988-DEC3-4CE5-9FE2-56CA3257C395}" name="Column10602"/>
    <tableColumn id="10603" xr3:uid="{86A149EF-94AC-45FF-B681-E64D4A7D87CA}" name="Column10603"/>
    <tableColumn id="10604" xr3:uid="{3C10F23B-F376-4D8C-A603-869AFABDC1D6}" name="Column10604"/>
    <tableColumn id="10605" xr3:uid="{7CA04E36-0BDA-4715-A7D9-91500001E6CD}" name="Column10605"/>
    <tableColumn id="10606" xr3:uid="{A7F21BC7-177C-41A5-A3BA-E28A39109D20}" name="Column10606"/>
    <tableColumn id="10607" xr3:uid="{552E5E9C-6657-4ADA-947D-37BF658EA389}" name="Column10607"/>
    <tableColumn id="10608" xr3:uid="{C8A2EDF3-0A19-4294-8F40-8EF5A984009F}" name="Column10608"/>
    <tableColumn id="10609" xr3:uid="{BCBC434F-F5A8-4FD8-8EAA-D7AD68DAF706}" name="Column10609"/>
    <tableColumn id="10610" xr3:uid="{1944D783-B08E-4740-944B-E48E6DE4E056}" name="Column10610"/>
    <tableColumn id="10611" xr3:uid="{CB919A3E-5C01-40C5-A046-8ABB061E7CD3}" name="Column10611"/>
    <tableColumn id="10612" xr3:uid="{61AA91D1-E1AF-40F7-977E-E1939EF772C4}" name="Column10612"/>
    <tableColumn id="10613" xr3:uid="{7E191E6F-49DF-4426-802A-5E60F9845BB5}" name="Column10613"/>
    <tableColumn id="10614" xr3:uid="{89353F0E-C5C7-4099-AC09-BB99B2950B1A}" name="Column10614"/>
    <tableColumn id="10615" xr3:uid="{2EB2D32A-11DD-4244-90E6-A0F9FB1ACD4B}" name="Column10615"/>
    <tableColumn id="10616" xr3:uid="{F125425C-5E73-4AC3-ABEF-2BA80EEE34C5}" name="Column10616"/>
    <tableColumn id="10617" xr3:uid="{122C458E-F73A-4912-AEE1-CAB35F291D9E}" name="Column10617"/>
    <tableColumn id="10618" xr3:uid="{04FA53C3-1E41-4C9C-B190-F69FB73005AF}" name="Column10618"/>
    <tableColumn id="10619" xr3:uid="{0FC45C6C-7A4E-489A-9842-FFCF77145010}" name="Column10619"/>
    <tableColumn id="10620" xr3:uid="{8B03C24C-0B5F-448C-BE86-CF75A8D76F6F}" name="Column10620"/>
    <tableColumn id="10621" xr3:uid="{EB5FDC0A-7104-426E-851D-1BF5892D788F}" name="Column10621"/>
    <tableColumn id="10622" xr3:uid="{04B86844-FBFF-4DA9-B293-BB81346F685E}" name="Column10622"/>
    <tableColumn id="10623" xr3:uid="{B2C16BF3-819F-4484-94A2-68EDEBCCF260}" name="Column10623"/>
    <tableColumn id="10624" xr3:uid="{2D02B532-C4C6-41F2-BE71-E64C24BC2832}" name="Column10624"/>
    <tableColumn id="10625" xr3:uid="{2A2F30D9-9927-413C-8FAE-A29069347D55}" name="Column10625"/>
    <tableColumn id="10626" xr3:uid="{E652392E-711E-44A4-BB9A-80C3FB6B9A86}" name="Column10626"/>
    <tableColumn id="10627" xr3:uid="{ED1CB48B-6345-4E1F-B051-852DB21D6A3C}" name="Column10627"/>
    <tableColumn id="10628" xr3:uid="{3A3EF1FA-6463-4D09-8AC1-426C4DA2FEC6}" name="Column10628"/>
    <tableColumn id="10629" xr3:uid="{B1C68310-5A69-4F09-81FF-626BAF808481}" name="Column10629"/>
    <tableColumn id="10630" xr3:uid="{E2754DD1-5587-46DD-A58D-569DA64BEEAF}" name="Column10630"/>
    <tableColumn id="10631" xr3:uid="{58AE1700-C7AC-4355-942A-8AA2700D4E29}" name="Column10631"/>
    <tableColumn id="10632" xr3:uid="{F9157A61-9DAC-4CAA-88D9-C25D70E8C400}" name="Column10632"/>
    <tableColumn id="10633" xr3:uid="{F6C07FD9-4695-4012-8F3D-28E88A7B2CA5}" name="Column10633"/>
    <tableColumn id="10634" xr3:uid="{E76E16D0-0E19-46D8-8C6B-31521C3A726D}" name="Column10634"/>
    <tableColumn id="10635" xr3:uid="{D69D035D-5BF3-4191-88CE-231E88422164}" name="Column10635"/>
    <tableColumn id="10636" xr3:uid="{347A1D6C-2EA8-4DCC-B1E1-5F6214EF746F}" name="Column10636"/>
    <tableColumn id="10637" xr3:uid="{1D6AE7D7-5B03-4917-A687-54ED0D01C163}" name="Column10637"/>
    <tableColumn id="10638" xr3:uid="{0784F82C-F9AC-46E6-9AC8-4080C0DCE1BA}" name="Column10638"/>
    <tableColumn id="10639" xr3:uid="{D56B6230-D74D-4B33-ACB9-6617E0E55E20}" name="Column10639"/>
    <tableColumn id="10640" xr3:uid="{33256077-5F7A-4231-A231-8AC2EB105BCF}" name="Column10640"/>
    <tableColumn id="10641" xr3:uid="{F3E74FCD-27D3-4BD4-B109-E5684FA3E173}" name="Column10641"/>
    <tableColumn id="10642" xr3:uid="{F20AF562-446F-499B-9A1F-E52B24C71F2C}" name="Column10642"/>
    <tableColumn id="10643" xr3:uid="{6577ED5B-DEBF-41AA-9893-13AE15ECE093}" name="Column10643"/>
    <tableColumn id="10644" xr3:uid="{BC46174A-8BB6-40E6-A029-55433616B8F5}" name="Column10644"/>
    <tableColumn id="10645" xr3:uid="{C333E58F-9B01-4AF9-A76F-594069F0181F}" name="Column10645"/>
    <tableColumn id="10646" xr3:uid="{02538D8E-3D63-4260-82DA-D364A05E8D47}" name="Column10646"/>
    <tableColumn id="10647" xr3:uid="{66CAB0B6-7DBD-48D1-BC29-C8FB97F19187}" name="Column10647"/>
    <tableColumn id="10648" xr3:uid="{9D782FF5-956A-48F5-8FF6-ED186871EA4D}" name="Column10648"/>
    <tableColumn id="10649" xr3:uid="{F7B7795A-C75A-40C5-8F13-2D8509880CCE}" name="Column10649"/>
    <tableColumn id="10650" xr3:uid="{A765980D-6DA0-49D7-9B51-5EDFC92B862C}" name="Column10650"/>
    <tableColumn id="10651" xr3:uid="{A8F9F578-AC92-4D1F-A7AC-5EF7DDAD3284}" name="Column10651"/>
    <tableColumn id="10652" xr3:uid="{BBEE0E85-3113-4A87-B93D-94F10F41C802}" name="Column10652"/>
    <tableColumn id="10653" xr3:uid="{662A4321-6002-4B1E-A8B8-0702271F97C6}" name="Column10653"/>
    <tableColumn id="10654" xr3:uid="{8AABE2C9-0A6B-44B4-998D-304503B37B2E}" name="Column10654"/>
    <tableColumn id="10655" xr3:uid="{5274C2CB-6DA5-4B3C-91EE-67D2B45E031F}" name="Column10655"/>
    <tableColumn id="10656" xr3:uid="{CC9E557D-D834-4E87-A1EB-FA564CA2FAF8}" name="Column10656"/>
    <tableColumn id="10657" xr3:uid="{B37881CB-5114-4CF0-82DA-F4D5E5CE1B05}" name="Column10657"/>
    <tableColumn id="10658" xr3:uid="{78F47D0D-D610-4F48-B231-D21856A14632}" name="Column10658"/>
    <tableColumn id="10659" xr3:uid="{FA930701-5AC2-4FE3-914E-620FA6BAE26B}" name="Column10659"/>
    <tableColumn id="10660" xr3:uid="{D19C7A14-D5CD-4515-9DB0-753B4002A738}" name="Column10660"/>
    <tableColumn id="10661" xr3:uid="{99E2DC80-0FE0-4966-A678-0C90AF48737D}" name="Column10661"/>
    <tableColumn id="10662" xr3:uid="{D0478596-6081-4446-A266-010EE8AACBCB}" name="Column10662"/>
    <tableColumn id="10663" xr3:uid="{6EA0B208-6C78-44A7-AE92-76CF44B377DB}" name="Column10663"/>
    <tableColumn id="10664" xr3:uid="{795BF9F7-0D4C-4371-B5E7-6868DB89AF80}" name="Column10664"/>
    <tableColumn id="10665" xr3:uid="{3C616FC4-1451-4FF8-A7F0-FB7311F59DD0}" name="Column10665"/>
    <tableColumn id="10666" xr3:uid="{2A34D275-8F15-4888-B854-4943AD0A6647}" name="Column10666"/>
    <tableColumn id="10667" xr3:uid="{38F5DAFA-38C2-4512-A9F0-E86A37BEEAC2}" name="Column10667"/>
    <tableColumn id="10668" xr3:uid="{B76A0B79-92D8-4015-B13F-B59EC2A6A06E}" name="Column10668"/>
    <tableColumn id="10669" xr3:uid="{55239093-85FD-456C-994F-2AADDD69F9A9}" name="Column10669"/>
    <tableColumn id="10670" xr3:uid="{3596C3BE-0393-4E43-8AF3-FB0CD3E5FC79}" name="Column10670"/>
    <tableColumn id="10671" xr3:uid="{21F6304D-1531-464A-BD32-3B420F58121D}" name="Column10671"/>
    <tableColumn id="10672" xr3:uid="{90BC2637-0D38-4C8B-B32C-884B2127481A}" name="Column10672"/>
    <tableColumn id="10673" xr3:uid="{52836482-DBA1-49C1-9A6B-0CD649A90144}" name="Column10673"/>
    <tableColumn id="10674" xr3:uid="{376DF911-7FE8-4F38-9DC3-7899CBA989EE}" name="Column10674"/>
    <tableColumn id="10675" xr3:uid="{2BC00726-CF50-4C40-A318-DC1375C7E21D}" name="Column10675"/>
    <tableColumn id="10676" xr3:uid="{A1EFC60F-CFF0-4ADD-9DD3-9088EB3A50F8}" name="Column10676"/>
    <tableColumn id="10677" xr3:uid="{28B465D5-6D7F-479F-8C87-5BF208542843}" name="Column10677"/>
    <tableColumn id="10678" xr3:uid="{33043762-1303-45D7-8FD8-1568FE9A00B1}" name="Column10678"/>
    <tableColumn id="10679" xr3:uid="{6631FDD3-8A10-4B48-A743-66B5AE6F0A86}" name="Column10679"/>
    <tableColumn id="10680" xr3:uid="{7A2410F1-DC9A-4846-B7BE-6EEFA9A358DD}" name="Column10680"/>
    <tableColumn id="10681" xr3:uid="{B88790B2-C26C-44D2-9470-CE3A698D9782}" name="Column10681"/>
    <tableColumn id="10682" xr3:uid="{33C522C0-D1AE-4639-A707-B31E29C0FE25}" name="Column10682"/>
    <tableColumn id="10683" xr3:uid="{D7A51DD2-63A1-4229-B1EA-4AB33698A20C}" name="Column10683"/>
    <tableColumn id="10684" xr3:uid="{F74106B0-107E-4E5F-98A0-F58B1900C67B}" name="Column10684"/>
    <tableColumn id="10685" xr3:uid="{F68C02D8-7F83-487C-B300-53548CDD0300}" name="Column10685"/>
    <tableColumn id="10686" xr3:uid="{6B7E2751-2234-41CB-96A1-F83838100B3E}" name="Column10686"/>
    <tableColumn id="10687" xr3:uid="{9A0859F6-4232-4FF0-9A17-E2C2105526BB}" name="Column10687"/>
    <tableColumn id="10688" xr3:uid="{82940AD0-4315-4299-BCDA-ADBDAF5B40E1}" name="Column10688"/>
    <tableColumn id="10689" xr3:uid="{8AB737B7-2E31-4C75-8628-A0065BFD3A49}" name="Column10689"/>
    <tableColumn id="10690" xr3:uid="{784323A0-DEAB-48FB-B984-1E1F5FD85DB7}" name="Column10690"/>
    <tableColumn id="10691" xr3:uid="{021D711C-CA82-44ED-9452-C568302899AE}" name="Column10691"/>
    <tableColumn id="10692" xr3:uid="{49B303AA-6CC1-47F8-A763-07884142A9CC}" name="Column10692"/>
    <tableColumn id="10693" xr3:uid="{8D9FB8BD-44D3-423B-BE78-80A118715659}" name="Column10693"/>
    <tableColumn id="10694" xr3:uid="{12BEAB89-B817-4540-967D-3D1E758E29EA}" name="Column10694"/>
    <tableColumn id="10695" xr3:uid="{FFE3A1D1-BC67-45E9-9AA6-4981DED9648A}" name="Column10695"/>
    <tableColumn id="10696" xr3:uid="{5050B42E-0BB0-47DE-9B9F-C052417A01CD}" name="Column10696"/>
    <tableColumn id="10697" xr3:uid="{15FBCD8A-6F06-4534-8551-74946503AFA6}" name="Column10697"/>
    <tableColumn id="10698" xr3:uid="{D6283490-3131-4FD9-9514-C8157774D791}" name="Column10698"/>
    <tableColumn id="10699" xr3:uid="{9D82BF10-5BB8-4459-A667-477EE4CB437A}" name="Column10699"/>
    <tableColumn id="10700" xr3:uid="{6EFE5F82-7CA2-4CC0-8680-9392D04267FF}" name="Column10700"/>
    <tableColumn id="10701" xr3:uid="{43EB7513-871F-43A6-AB7A-DB25DAEBA9F2}" name="Column10701"/>
    <tableColumn id="10702" xr3:uid="{EDD89322-F0A3-452A-86CE-B1B5B27F33DE}" name="Column10702"/>
    <tableColumn id="10703" xr3:uid="{57F99C16-0054-4A89-B8AB-C3C620FFD18C}" name="Column10703"/>
    <tableColumn id="10704" xr3:uid="{0B8EDADF-4176-4FF8-BE89-FE06F01704BB}" name="Column10704"/>
    <tableColumn id="10705" xr3:uid="{1E188C63-B939-4ABB-B9C7-9117BC2B6298}" name="Column10705"/>
    <tableColumn id="10706" xr3:uid="{CA70793A-29F1-49CC-83AB-67278598881B}" name="Column10706"/>
    <tableColumn id="10707" xr3:uid="{8A38331C-BC66-480D-9172-12732E26F419}" name="Column10707"/>
    <tableColumn id="10708" xr3:uid="{510AC9A1-ECB2-497C-9F8A-0EDBD76F17DF}" name="Column10708"/>
    <tableColumn id="10709" xr3:uid="{6F138D17-7DC1-4BD4-A6B2-45728012D702}" name="Column10709"/>
    <tableColumn id="10710" xr3:uid="{11D6D52E-ABCE-43DE-942E-03CA1FC8C21D}" name="Column10710"/>
    <tableColumn id="10711" xr3:uid="{8B7D4FFD-D0C6-42F4-A35C-1CA33CB70923}" name="Column10711"/>
    <tableColumn id="10712" xr3:uid="{5E36147D-FC7A-441C-8AD3-E4B9B3DC44AD}" name="Column10712"/>
    <tableColumn id="10713" xr3:uid="{E9E29D92-3DCC-404A-9721-941090363424}" name="Column10713"/>
    <tableColumn id="10714" xr3:uid="{9DE6E3A3-689B-4563-B7DE-DC73C4A4FF37}" name="Column10714"/>
    <tableColumn id="10715" xr3:uid="{6BBF0585-3E2C-4480-9FB5-686F57B853ED}" name="Column10715"/>
    <tableColumn id="10716" xr3:uid="{7D0AF672-A3FC-410C-97EB-1D25CC46BCD8}" name="Column10716"/>
    <tableColumn id="10717" xr3:uid="{CE0C8215-BCD1-4C5F-A97F-96EB45755E64}" name="Column10717"/>
    <tableColumn id="10718" xr3:uid="{628C8F52-6BD6-4D42-B2B0-C4911B090B42}" name="Column10718"/>
    <tableColumn id="10719" xr3:uid="{4BE34B13-CA62-45C0-A215-9A73A8591C56}" name="Column10719"/>
    <tableColumn id="10720" xr3:uid="{EDFD92C3-CAA0-4A0F-9EF8-FEE8AE39DEA3}" name="Column10720"/>
    <tableColumn id="10721" xr3:uid="{BEC4E6AB-FDD5-44BB-B4AF-F763AF8D4A5E}" name="Column10721"/>
    <tableColumn id="10722" xr3:uid="{16FDE3BF-AD0E-4EE3-9272-10D3DE24B3D8}" name="Column10722"/>
    <tableColumn id="10723" xr3:uid="{3387BEB2-D5B5-4295-9D3F-40CFBA6F1578}" name="Column10723"/>
    <tableColumn id="10724" xr3:uid="{ECC7AA05-3CF6-41A9-869D-91736E1E229F}" name="Column10724"/>
    <tableColumn id="10725" xr3:uid="{0AB08897-1769-4B84-A323-E4A48647A342}" name="Column10725"/>
    <tableColumn id="10726" xr3:uid="{2441DA29-B03D-4E61-8560-01914457DDB4}" name="Column10726"/>
    <tableColumn id="10727" xr3:uid="{96862101-05B2-4295-87D4-91C7DD6CAE11}" name="Column10727"/>
    <tableColumn id="10728" xr3:uid="{92FDB042-A7D7-48E6-893E-AC51CCE9CBC7}" name="Column10728"/>
    <tableColumn id="10729" xr3:uid="{A5A562DB-5BA5-400D-B213-A0C7763305D4}" name="Column10729"/>
    <tableColumn id="10730" xr3:uid="{6E40AB38-A844-48F4-859D-FE3FF5A16D7D}" name="Column10730"/>
    <tableColumn id="10731" xr3:uid="{81536116-DD48-4520-A0BA-A9470DDE03A7}" name="Column10731"/>
    <tableColumn id="10732" xr3:uid="{FAD709B1-A790-446B-8C2F-2B51A929B724}" name="Column10732"/>
    <tableColumn id="10733" xr3:uid="{7C61AF50-08A3-4046-B8A4-157E34138EBF}" name="Column10733"/>
    <tableColumn id="10734" xr3:uid="{E0882D7A-CEFD-4AFA-8342-AC43FD5F2DA5}" name="Column10734"/>
    <tableColumn id="10735" xr3:uid="{738ECA99-E768-4254-9E8E-1DA15165F262}" name="Column10735"/>
    <tableColumn id="10736" xr3:uid="{CFC6BB83-87D8-4601-AA55-5A6F27EBFD6F}" name="Column10736"/>
    <tableColumn id="10737" xr3:uid="{F1DF4071-445C-464E-A575-E3CDBEF76775}" name="Column10737"/>
    <tableColumn id="10738" xr3:uid="{61811915-5556-4715-91F4-BE2AC8E99F59}" name="Column10738"/>
    <tableColumn id="10739" xr3:uid="{BBF6D96B-AA61-4D17-BF3C-72B1165FCD27}" name="Column10739"/>
    <tableColumn id="10740" xr3:uid="{595D7763-DF74-4222-93D6-F7FEEE7DB1DD}" name="Column10740"/>
    <tableColumn id="10741" xr3:uid="{A774194B-F49A-440D-BFFE-DE95FDEFDCC4}" name="Column10741"/>
    <tableColumn id="10742" xr3:uid="{D7C88088-99B0-4818-8EB0-D42729A804D0}" name="Column10742"/>
    <tableColumn id="10743" xr3:uid="{7F7EBC41-BE11-4001-9FF8-79E7A8FBC236}" name="Column10743"/>
    <tableColumn id="10744" xr3:uid="{86099A1D-882C-4EFF-9C29-1EAA8EB3A6D5}" name="Column10744"/>
    <tableColumn id="10745" xr3:uid="{C0142EFD-FB9F-4E9F-94CF-C383A2939123}" name="Column10745"/>
    <tableColumn id="10746" xr3:uid="{06538B03-FCAD-450C-982E-D3A4A85F13EF}" name="Column10746"/>
    <tableColumn id="10747" xr3:uid="{2716CD89-8D3C-4677-A18C-5144A7780CBB}" name="Column10747"/>
    <tableColumn id="10748" xr3:uid="{C652840C-6611-409A-A985-0F4D07CCEB82}" name="Column10748"/>
    <tableColumn id="10749" xr3:uid="{3E743B60-1844-4AE7-A134-E6DCA15212BD}" name="Column10749"/>
    <tableColumn id="10750" xr3:uid="{A15137AA-140B-4271-8932-6C72681EEFAB}" name="Column10750"/>
    <tableColumn id="10751" xr3:uid="{E95B3B86-3FA4-4817-9D10-3A8B96C7817F}" name="Column10751"/>
    <tableColumn id="10752" xr3:uid="{972A7C8B-208B-43E5-9716-11705E58CF0B}" name="Column10752"/>
    <tableColumn id="10753" xr3:uid="{77D5D04B-436F-40B6-A5B5-61C28CF3B6CA}" name="Column10753"/>
    <tableColumn id="10754" xr3:uid="{54012C79-0148-4F51-BACC-8D9D1A6A2DED}" name="Column10754"/>
    <tableColumn id="10755" xr3:uid="{FBCC5BB7-6E6B-4706-8A6C-11A56F24C639}" name="Column10755"/>
    <tableColumn id="10756" xr3:uid="{A1CAEF39-47FC-4219-B33E-185314C7C6FF}" name="Column10756"/>
    <tableColumn id="10757" xr3:uid="{C335E7D3-1E74-4997-BF04-B9A60C313F4A}" name="Column10757"/>
    <tableColumn id="10758" xr3:uid="{1E06330E-93A0-48A9-A1EE-0D5827C19C10}" name="Column10758"/>
    <tableColumn id="10759" xr3:uid="{49C881B9-3B3C-42C8-9033-9ECC614D3199}" name="Column10759"/>
    <tableColumn id="10760" xr3:uid="{9948BB54-3A61-4022-BDC7-DBF35F786AA1}" name="Column10760"/>
    <tableColumn id="10761" xr3:uid="{96F26D99-7723-4F34-8354-461645CD64A8}" name="Column10761"/>
    <tableColumn id="10762" xr3:uid="{8075B65D-FBD1-4333-A5B9-463E297F60B9}" name="Column10762"/>
    <tableColumn id="10763" xr3:uid="{AC769962-64C5-49AB-8203-19FD63525558}" name="Column10763"/>
    <tableColumn id="10764" xr3:uid="{1347C8EE-A7CA-4F94-B5A2-8E1C6BF52742}" name="Column10764"/>
    <tableColumn id="10765" xr3:uid="{FB6620AC-8C29-4792-9001-624E37EE03FE}" name="Column10765"/>
    <tableColumn id="10766" xr3:uid="{2AB3CA4A-9C7B-4C3C-B9FC-F4409EC7CAF0}" name="Column10766"/>
    <tableColumn id="10767" xr3:uid="{2F21F00D-DC58-4B24-87A0-208CA2B96E54}" name="Column10767"/>
    <tableColumn id="10768" xr3:uid="{12A465EC-1F16-42F6-B4EA-426C0AAB1A49}" name="Column10768"/>
    <tableColumn id="10769" xr3:uid="{38ACC0DA-8CF8-475B-8A37-1F1E2E35889F}" name="Column10769"/>
    <tableColumn id="10770" xr3:uid="{FF169C4B-6E00-4245-B0AA-C19F6DD04616}" name="Column10770"/>
    <tableColumn id="10771" xr3:uid="{E30DD7AF-06CC-4D75-B31C-A35488312E92}" name="Column10771"/>
    <tableColumn id="10772" xr3:uid="{670DF8FB-BD65-4E00-9EC3-EA93AD7A77A9}" name="Column10772"/>
    <tableColumn id="10773" xr3:uid="{D93F3CF8-9AA5-446A-BDD9-4953A9EB51B5}" name="Column10773"/>
    <tableColumn id="10774" xr3:uid="{3EE46D82-7348-4532-ADE3-00559051F24F}" name="Column10774"/>
    <tableColumn id="10775" xr3:uid="{74BFF2BF-1D1B-4534-9280-0C7ABA8127DF}" name="Column10775"/>
    <tableColumn id="10776" xr3:uid="{B4820D10-C37A-4D03-A154-1BF69F807CD7}" name="Column10776"/>
    <tableColumn id="10777" xr3:uid="{B536F1B2-AB1B-4917-9F9B-EB160C8D2424}" name="Column10777"/>
    <tableColumn id="10778" xr3:uid="{AFD23F20-06CA-4249-980E-C88C4079C1AB}" name="Column10778"/>
    <tableColumn id="10779" xr3:uid="{121656BD-763A-45AA-A6A7-73AD5E22C9D3}" name="Column10779"/>
    <tableColumn id="10780" xr3:uid="{264F2BC0-A50C-4A7E-BA0C-77F379C2CDEC}" name="Column10780"/>
    <tableColumn id="10781" xr3:uid="{5AA9F1A0-D8C4-462D-A71B-DDDC120C80AE}" name="Column10781"/>
    <tableColumn id="10782" xr3:uid="{18BA7545-16DE-45D2-B5F0-12FE67FAFE33}" name="Column10782"/>
    <tableColumn id="10783" xr3:uid="{917302D5-1A73-40D1-8CD3-8C9C18F96762}" name="Column10783"/>
    <tableColumn id="10784" xr3:uid="{2EF3EED8-2E30-470F-92B1-0F9EE7612930}" name="Column10784"/>
    <tableColumn id="10785" xr3:uid="{54DD7C7A-C437-4CE0-80C4-6F837CC95547}" name="Column10785"/>
    <tableColumn id="10786" xr3:uid="{643640C7-5EE2-47C4-B642-E52A7692246B}" name="Column10786"/>
    <tableColumn id="10787" xr3:uid="{8D910CAD-392A-406B-BD4A-8ED46D1058F9}" name="Column10787"/>
    <tableColumn id="10788" xr3:uid="{2112DA75-2EA2-4685-9AC0-C44CC83FA207}" name="Column10788"/>
    <tableColumn id="10789" xr3:uid="{A3FA255D-A54A-441A-8F53-E497FC76025A}" name="Column10789"/>
    <tableColumn id="10790" xr3:uid="{719F2CBF-6E77-4CC0-B6C6-E38911357FE2}" name="Column10790"/>
    <tableColumn id="10791" xr3:uid="{CFB17B39-8EAF-43B2-B816-6A20211DB40C}" name="Column10791"/>
    <tableColumn id="10792" xr3:uid="{0EFAE417-81B6-4F08-839C-F21520C471C1}" name="Column10792"/>
    <tableColumn id="10793" xr3:uid="{B993BA6B-585B-469C-8616-6AA0E3706818}" name="Column10793"/>
    <tableColumn id="10794" xr3:uid="{01E89B83-AADD-459B-A0B9-F287BCCACF7B}" name="Column10794"/>
    <tableColumn id="10795" xr3:uid="{0904FFEE-F9BC-4BE8-86F1-14FA2954767B}" name="Column10795"/>
    <tableColumn id="10796" xr3:uid="{5F95C21A-3DC5-4A84-9D03-DEE994A54381}" name="Column10796"/>
    <tableColumn id="10797" xr3:uid="{E5790587-40F8-4BAD-B82B-1BEFF1A20FB1}" name="Column10797"/>
    <tableColumn id="10798" xr3:uid="{10B56B94-E217-41E4-8D09-8786C3BB431C}" name="Column10798"/>
    <tableColumn id="10799" xr3:uid="{6889A0BB-055D-4906-9B29-5B93E200F1ED}" name="Column10799"/>
    <tableColumn id="10800" xr3:uid="{9C88FA09-8D5A-4F7C-A474-EA5854C747D2}" name="Column10800"/>
    <tableColumn id="10801" xr3:uid="{1074FE17-EC57-4ED0-AE52-758128421C80}" name="Column10801"/>
    <tableColumn id="10802" xr3:uid="{B24D37AD-D2A7-4DAE-B09E-DB09F43D1A22}" name="Column10802"/>
    <tableColumn id="10803" xr3:uid="{010FE5F8-B6E1-4116-8ABD-4C147DC4D437}" name="Column10803"/>
    <tableColumn id="10804" xr3:uid="{A5CEAD73-BB9F-4469-B60A-F1C60917A3ED}" name="Column10804"/>
    <tableColumn id="10805" xr3:uid="{2359A6E2-F799-4B58-BC50-D9C597B69E60}" name="Column10805"/>
    <tableColumn id="10806" xr3:uid="{12D53C73-C775-4FC6-A545-D04AE3808CAE}" name="Column10806"/>
    <tableColumn id="10807" xr3:uid="{DC3F9ADD-2E83-48B0-8471-7F0DC88A2E12}" name="Column10807"/>
    <tableColumn id="10808" xr3:uid="{1D0CEE98-0DBE-435D-90B8-2423146BD49E}" name="Column10808"/>
    <tableColumn id="10809" xr3:uid="{F5116D05-6086-4E36-9E61-0A09C1929D47}" name="Column10809"/>
    <tableColumn id="10810" xr3:uid="{C81E749E-C4D3-4523-BAC0-6CDABB4CD7A5}" name="Column10810"/>
    <tableColumn id="10811" xr3:uid="{CD9DE85D-AD8F-4B07-A1D0-7326F3574C16}" name="Column10811"/>
    <tableColumn id="10812" xr3:uid="{E4B91171-E8E3-462A-A3E0-006336DEB4B7}" name="Column10812"/>
    <tableColumn id="10813" xr3:uid="{59FD4EBF-497A-4DBA-8AD8-5169D4E67617}" name="Column10813"/>
    <tableColumn id="10814" xr3:uid="{FC2F502E-66D3-4958-B35E-5A773767A3ED}" name="Column10814"/>
    <tableColumn id="10815" xr3:uid="{CB139752-2CF4-4098-B510-C5616C32C981}" name="Column10815"/>
    <tableColumn id="10816" xr3:uid="{868C7F5E-6C39-4F48-ADD4-941BBEB5715B}" name="Column10816"/>
    <tableColumn id="10817" xr3:uid="{2B47418A-58BE-4649-9242-67B825052224}" name="Column10817"/>
    <tableColumn id="10818" xr3:uid="{6C631276-E121-42CC-8B94-DEEA39F78C20}" name="Column10818"/>
    <tableColumn id="10819" xr3:uid="{3B73ECEF-CB30-4373-B4F3-8201BC055075}" name="Column10819"/>
    <tableColumn id="10820" xr3:uid="{AC085F64-A718-43E5-8B65-7D9E4B5B328A}" name="Column10820"/>
    <tableColumn id="10821" xr3:uid="{1AEB2A5B-6517-44FB-9BBC-1D7022A52AD5}" name="Column10821"/>
    <tableColumn id="10822" xr3:uid="{7184496C-864A-4D48-824E-AE2500FAEB91}" name="Column10822"/>
    <tableColumn id="10823" xr3:uid="{75CDFEED-3E4C-4C2F-8DEC-D50AB702829E}" name="Column10823"/>
    <tableColumn id="10824" xr3:uid="{9AF1D602-0629-4541-BD2D-C98E799FA096}" name="Column10824"/>
    <tableColumn id="10825" xr3:uid="{E071B70A-BCE1-4377-93E4-D07EDA5F6279}" name="Column10825"/>
    <tableColumn id="10826" xr3:uid="{D2065692-3F3C-4E30-915C-56695A25DD46}" name="Column10826"/>
    <tableColumn id="10827" xr3:uid="{1001A00E-5F8B-4758-B85F-4F1386C0B5B8}" name="Column10827"/>
    <tableColumn id="10828" xr3:uid="{CC9CF0D4-C2A7-4903-9BC6-DC53BC817B8C}" name="Column10828"/>
    <tableColumn id="10829" xr3:uid="{39668F18-1C2E-47E9-90D8-D67C4582AAE9}" name="Column10829"/>
    <tableColumn id="10830" xr3:uid="{E9E8EE04-7E6D-4706-A293-520E06A123BC}" name="Column10830"/>
    <tableColumn id="10831" xr3:uid="{07BD7AAB-0570-444F-BC2D-0DEBAF7E1A1C}" name="Column10831"/>
    <tableColumn id="10832" xr3:uid="{69017B4D-B916-408E-931C-4A9B55CE7DD3}" name="Column10832"/>
    <tableColumn id="10833" xr3:uid="{541D6EA1-F2F1-49F9-A5B7-CA210096035F}" name="Column10833"/>
    <tableColumn id="10834" xr3:uid="{46EA69DF-EB9B-4BCD-9791-516E8BA47B4E}" name="Column10834"/>
    <tableColumn id="10835" xr3:uid="{C508A205-24CE-4138-8761-2EBE2AD0E20C}" name="Column10835"/>
    <tableColumn id="10836" xr3:uid="{CC5F0A87-D7EA-4E2F-95FB-D41F55C0E83D}" name="Column10836"/>
    <tableColumn id="10837" xr3:uid="{200F3C53-3836-4157-97ED-019937534347}" name="Column10837"/>
    <tableColumn id="10838" xr3:uid="{377085AE-C422-4692-9C57-3EECC5B13A99}" name="Column10838"/>
    <tableColumn id="10839" xr3:uid="{22563419-BCE4-4151-98FE-6F7B1BBC0883}" name="Column10839"/>
    <tableColumn id="10840" xr3:uid="{F535A066-1D5C-4D56-8947-459869DE49D3}" name="Column10840"/>
    <tableColumn id="10841" xr3:uid="{ACB980D0-DC16-4806-97A0-97250D3B22EA}" name="Column10841"/>
    <tableColumn id="10842" xr3:uid="{B53871E0-4998-4485-8920-DE92DD55BB2D}" name="Column10842"/>
    <tableColumn id="10843" xr3:uid="{2006A5E6-F0CC-4645-B9EE-85E9ED27A1EC}" name="Column10843"/>
    <tableColumn id="10844" xr3:uid="{1E028A1E-B2C0-4F3C-8AAF-20A53A4DB71B}" name="Column10844"/>
    <tableColumn id="10845" xr3:uid="{6A1871C2-CAAB-4EFE-B9B9-3D538A13C0E7}" name="Column10845"/>
    <tableColumn id="10846" xr3:uid="{E7CD86B9-76F5-420E-8432-803F2A88A1A7}" name="Column10846"/>
    <tableColumn id="10847" xr3:uid="{F339B326-7FEA-40CC-83C6-7B1F0ADEF33F}" name="Column10847"/>
    <tableColumn id="10848" xr3:uid="{5D4AC615-B7D7-4EC5-BA0D-BBB2A5988531}" name="Column10848"/>
    <tableColumn id="10849" xr3:uid="{17DFB5F0-1E6A-4B29-840B-E549214170CA}" name="Column10849"/>
    <tableColumn id="10850" xr3:uid="{29606577-0BC7-48A8-84D0-E8F1E6BA46AE}" name="Column10850"/>
    <tableColumn id="10851" xr3:uid="{DC6E6AD8-7E56-44E0-B3D4-AA11623B686E}" name="Column10851"/>
    <tableColumn id="10852" xr3:uid="{3AB36465-4AE8-48D4-B9F5-69F6F514A7D2}" name="Column10852"/>
    <tableColumn id="10853" xr3:uid="{C17CF743-B183-4ECF-AEEC-8E26E075566F}" name="Column10853"/>
    <tableColumn id="10854" xr3:uid="{32209C73-446E-48D0-9B8A-8CDF2C3FF383}" name="Column10854"/>
    <tableColumn id="10855" xr3:uid="{365E36FC-7873-4A8B-9F60-1CB4F2441FDE}" name="Column10855"/>
    <tableColumn id="10856" xr3:uid="{3818F67B-B470-4C5A-8FB9-37C426531C10}" name="Column10856"/>
    <tableColumn id="10857" xr3:uid="{0020526C-7974-4C1F-9F56-C434AA0BA71A}" name="Column10857"/>
    <tableColumn id="10858" xr3:uid="{BA079E91-FA50-4151-936D-AE1CE94AC33C}" name="Column10858"/>
    <tableColumn id="10859" xr3:uid="{A8BBD79F-8CE3-405E-82D9-404BA40D0E73}" name="Column10859"/>
    <tableColumn id="10860" xr3:uid="{65EE8F75-236E-4953-B974-57F7FB953B3A}" name="Column10860"/>
    <tableColumn id="10861" xr3:uid="{F40020BC-6149-4F17-A6DA-7A0AC6263FDA}" name="Column10861"/>
    <tableColumn id="10862" xr3:uid="{0561669F-A777-4EE0-9BE9-4F6A425C8D32}" name="Column10862"/>
    <tableColumn id="10863" xr3:uid="{EEB66524-2BF9-420B-8B74-3BC6F82546F7}" name="Column10863"/>
    <tableColumn id="10864" xr3:uid="{29F78D7C-9D56-4C45-AFA8-872D25B5996B}" name="Column10864"/>
    <tableColumn id="10865" xr3:uid="{5BC1F89C-FD39-4B0B-A5F5-50CF96648B35}" name="Column10865"/>
    <tableColumn id="10866" xr3:uid="{604881FB-F3E8-4EEB-9CF3-28EBBD29E2DB}" name="Column10866"/>
    <tableColumn id="10867" xr3:uid="{30CA9196-1442-48D1-B276-E74B90A7BDA6}" name="Column10867"/>
    <tableColumn id="10868" xr3:uid="{F4BCAA67-8939-450D-ABB1-B7E0BA4A9866}" name="Column10868"/>
    <tableColumn id="10869" xr3:uid="{6F9BEFFF-24A7-47C1-8FF9-EAD8C1694AD6}" name="Column10869"/>
    <tableColumn id="10870" xr3:uid="{47E61A90-0895-4889-9333-BDC17B403042}" name="Column10870"/>
    <tableColumn id="10871" xr3:uid="{A33CE02F-9D1B-44E8-A09E-C8EBD7AB7C47}" name="Column10871"/>
    <tableColumn id="10872" xr3:uid="{C8533343-88CB-4DE2-8BA0-3457555CB76E}" name="Column10872"/>
    <tableColumn id="10873" xr3:uid="{7D878247-F1E2-49AC-8236-D9449E5A3711}" name="Column10873"/>
    <tableColumn id="10874" xr3:uid="{6A235B97-2AA1-4060-BEEF-99A6A24B6E95}" name="Column10874"/>
    <tableColumn id="10875" xr3:uid="{97CCCA51-20AD-4FF4-9014-5E8612D31CAF}" name="Column10875"/>
    <tableColumn id="10876" xr3:uid="{A715DC36-9DEF-40BC-A0E7-BA1BE4AC8DF3}" name="Column10876"/>
    <tableColumn id="10877" xr3:uid="{7828B5C1-DC6B-4A96-9E52-BCABB5F87113}" name="Column10877"/>
    <tableColumn id="10878" xr3:uid="{E39F476B-236A-4B3F-83EA-4C17454DD5EF}" name="Column10878"/>
    <tableColumn id="10879" xr3:uid="{3A63239A-811B-428A-8C5A-62267E1787C0}" name="Column10879"/>
    <tableColumn id="10880" xr3:uid="{53AE0AB8-935A-4CE5-AEA2-B52B420F37CB}" name="Column10880"/>
    <tableColumn id="10881" xr3:uid="{2F67DBBA-CE67-45A7-8814-A87EABB1033E}" name="Column10881"/>
    <tableColumn id="10882" xr3:uid="{1CAC967B-2A1B-45A0-95B4-CCBFEE281AD7}" name="Column10882"/>
    <tableColumn id="10883" xr3:uid="{46C2839E-A9A4-4A3D-B859-5880849082F3}" name="Column10883"/>
    <tableColumn id="10884" xr3:uid="{819EA077-FED7-4F05-B34F-E9F9F6864C6D}" name="Column10884"/>
    <tableColumn id="10885" xr3:uid="{DB057063-89D0-4727-B139-B5740B4E8D79}" name="Column10885"/>
    <tableColumn id="10886" xr3:uid="{59A662F5-A65F-4AE3-B2A9-1D3B8343C7A9}" name="Column10886"/>
    <tableColumn id="10887" xr3:uid="{97B5872D-E6C3-4029-8275-892DCEFFF189}" name="Column10887"/>
    <tableColumn id="10888" xr3:uid="{200F4A42-5D78-470B-B53B-B5F4B76AC652}" name="Column10888"/>
    <tableColumn id="10889" xr3:uid="{7E882484-1E6E-4424-89B0-04D805084121}" name="Column10889"/>
    <tableColumn id="10890" xr3:uid="{B7DB4B4D-1E13-4DA0-B422-591A89A7CCDD}" name="Column10890"/>
    <tableColumn id="10891" xr3:uid="{CE991F87-77DD-41A9-A986-8B0EB5FBB207}" name="Column10891"/>
    <tableColumn id="10892" xr3:uid="{208FEB6E-2BC4-45C8-A981-3B2BB02E78E4}" name="Column10892"/>
    <tableColumn id="10893" xr3:uid="{AFFBE033-AEDC-497A-BE1F-682F589A3338}" name="Column10893"/>
    <tableColumn id="10894" xr3:uid="{C8B50927-3471-4D62-8D7D-726C72DDDE34}" name="Column10894"/>
    <tableColumn id="10895" xr3:uid="{3C03E9A7-A3F1-4CCD-8395-B086FC5B4AB2}" name="Column10895"/>
    <tableColumn id="10896" xr3:uid="{E805572A-17AA-4651-99FF-6C3908940E2F}" name="Column10896"/>
    <tableColumn id="10897" xr3:uid="{A74E4D1C-CD03-4184-BC2A-6A35CC92CBE1}" name="Column10897"/>
    <tableColumn id="10898" xr3:uid="{FF3089F2-D90C-4102-8427-672E7C9B86BD}" name="Column10898"/>
    <tableColumn id="10899" xr3:uid="{0C048C9A-C98D-4412-9FED-7A9A274D519B}" name="Column10899"/>
    <tableColumn id="10900" xr3:uid="{E6162108-59B2-49E8-88A9-86B8812D25ED}" name="Column10900"/>
    <tableColumn id="10901" xr3:uid="{BB5A16EF-341B-4D97-B711-456A0B6BC3F8}" name="Column10901"/>
    <tableColumn id="10902" xr3:uid="{BEC27F12-78AD-46DE-9240-6DD669D68D26}" name="Column10902"/>
    <tableColumn id="10903" xr3:uid="{37FE1E05-DF24-4042-BAB8-C688DA4769B2}" name="Column10903"/>
    <tableColumn id="10904" xr3:uid="{3B29BDC1-B2F7-42FE-813B-B3F60F1AF7CC}" name="Column10904"/>
    <tableColumn id="10905" xr3:uid="{C96BA7B3-0093-4DFC-88FC-14AF634AD554}" name="Column10905"/>
    <tableColumn id="10906" xr3:uid="{944FC484-64CF-42FD-9F21-D1604DB26358}" name="Column10906"/>
    <tableColumn id="10907" xr3:uid="{0C0B2223-830B-4B6B-8D7A-0CF61AEC5D68}" name="Column10907"/>
    <tableColumn id="10908" xr3:uid="{323104DD-6175-4855-A753-7871297D773A}" name="Column10908"/>
    <tableColumn id="10909" xr3:uid="{238DFC80-7501-49E0-8606-2C958488AE0D}" name="Column10909"/>
    <tableColumn id="10910" xr3:uid="{4F3D103F-8BB3-4846-8915-3ADB89F7AE06}" name="Column10910"/>
    <tableColumn id="10911" xr3:uid="{73C65560-E357-4D5A-BC04-684FF9D91851}" name="Column10911"/>
    <tableColumn id="10912" xr3:uid="{18AFB5EE-8879-468F-9518-769CDEE9CFDE}" name="Column10912"/>
    <tableColumn id="10913" xr3:uid="{B248D370-F6F2-4293-8D30-A31A3F93A1C0}" name="Column10913"/>
    <tableColumn id="10914" xr3:uid="{2581128A-17E1-462E-901A-4CA47B6AEAE6}" name="Column10914"/>
    <tableColumn id="10915" xr3:uid="{18E42B4A-5F01-4378-B129-40799A3D3421}" name="Column10915"/>
    <tableColumn id="10916" xr3:uid="{FF0C4EC5-9DEF-4A5A-85D1-58157209AD85}" name="Column10916"/>
    <tableColumn id="10917" xr3:uid="{BC87695D-24AF-4F3F-B5BA-42D4A7E95FAF}" name="Column10917"/>
    <tableColumn id="10918" xr3:uid="{2F61B935-353D-4B92-BCBF-99756AC8DA0F}" name="Column10918"/>
    <tableColumn id="10919" xr3:uid="{A8FB61D1-2DE4-4F76-A58A-BAFC6BE4C730}" name="Column10919"/>
    <tableColumn id="10920" xr3:uid="{6E7662C7-0925-4755-8301-B0BE3E55CAB1}" name="Column10920"/>
    <tableColumn id="10921" xr3:uid="{F22314E3-3B86-4D74-9698-533CC8C4BFB4}" name="Column10921"/>
    <tableColumn id="10922" xr3:uid="{80A75CB0-A1A1-4311-A1B1-13DA810C8254}" name="Column10922"/>
    <tableColumn id="10923" xr3:uid="{6499A204-C7EB-418A-B16A-58939EF80E28}" name="Column10923"/>
    <tableColumn id="10924" xr3:uid="{CD83DAFE-20D1-4FAC-A092-4B12BF0D6576}" name="Column10924"/>
    <tableColumn id="10925" xr3:uid="{E623E395-34D3-4FD4-A81D-747C3FA34C5D}" name="Column10925"/>
    <tableColumn id="10926" xr3:uid="{10A1C403-2198-4FBC-A8C4-17D530436876}" name="Column10926"/>
    <tableColumn id="10927" xr3:uid="{1E42CF1C-2016-481B-99CE-642F7A557AF0}" name="Column10927"/>
    <tableColumn id="10928" xr3:uid="{20A4A399-D389-429E-9B67-4E42416E239C}" name="Column10928"/>
    <tableColumn id="10929" xr3:uid="{EB6E3F05-5D4D-4927-8429-3719F313133A}" name="Column10929"/>
    <tableColumn id="10930" xr3:uid="{3DE7DEFD-F18B-41EE-A369-577E335D25FC}" name="Column10930"/>
    <tableColumn id="10931" xr3:uid="{EB91998C-59DC-4314-9C72-2A9EB242629D}" name="Column10931"/>
    <tableColumn id="10932" xr3:uid="{F7950104-1A08-4C9A-BE8C-9BFD4D305248}" name="Column10932"/>
    <tableColumn id="10933" xr3:uid="{45B7FE59-B203-420C-9315-ED2FD1DC7CEF}" name="Column10933"/>
    <tableColumn id="10934" xr3:uid="{3567673C-FBAA-4394-B796-0605C0E6B2A3}" name="Column10934"/>
    <tableColumn id="10935" xr3:uid="{DD35C9FE-D5DA-445F-A864-6C1A9C02DA7F}" name="Column10935"/>
    <tableColumn id="10936" xr3:uid="{26FB6279-3048-421C-A87A-F50041DE0D05}" name="Column10936"/>
    <tableColumn id="10937" xr3:uid="{ABC56C86-7EF1-4654-84B9-0EA0EE381E18}" name="Column10937"/>
    <tableColumn id="10938" xr3:uid="{9AEE8BD8-43C4-4DE4-99F5-9B9BC2F9A4E3}" name="Column10938"/>
    <tableColumn id="10939" xr3:uid="{39CEB376-D3D8-4D2A-BC95-A9F43C4BB1EC}" name="Column10939"/>
    <tableColumn id="10940" xr3:uid="{570A6D36-37A4-4E24-83D9-55BE6A415C1C}" name="Column10940"/>
    <tableColumn id="10941" xr3:uid="{D10FB02A-5985-4858-9573-61DB8437DE0D}" name="Column10941"/>
    <tableColumn id="10942" xr3:uid="{096C4DF9-82BE-4952-BA5D-B23B2CABBD65}" name="Column10942"/>
    <tableColumn id="10943" xr3:uid="{477DC1DB-4CC2-4A6C-AC7B-55BFB71C57A1}" name="Column10943"/>
    <tableColumn id="10944" xr3:uid="{3015CC6E-D6F0-421C-9830-1AB8B6D63AA0}" name="Column10944"/>
    <tableColumn id="10945" xr3:uid="{1DBA15A5-D77D-485B-AA73-8F74CD6C03C1}" name="Column10945"/>
    <tableColumn id="10946" xr3:uid="{B7E5DFF4-3F65-4720-83F7-2064BBFA2FDC}" name="Column10946"/>
    <tableColumn id="10947" xr3:uid="{21381759-9104-46AB-8DAE-4F5CEEF2D8FF}" name="Column10947"/>
    <tableColumn id="10948" xr3:uid="{F4A88146-49C8-4A87-BEC9-FBB71AB0F7B6}" name="Column10948"/>
    <tableColumn id="10949" xr3:uid="{1C297D34-4855-41D8-A355-C69C6CD34AD9}" name="Column10949"/>
    <tableColumn id="10950" xr3:uid="{5F9834D5-D910-46D0-9885-52E088B37FF3}" name="Column10950"/>
    <tableColumn id="10951" xr3:uid="{EAE216E9-7669-4368-B0D3-26B32FEE68DF}" name="Column10951"/>
    <tableColumn id="10952" xr3:uid="{70C8FEA8-2367-467A-931E-257FBFDE9CC9}" name="Column10952"/>
    <tableColumn id="10953" xr3:uid="{645C736B-0335-4570-AC40-AFE18C17DCA8}" name="Column10953"/>
    <tableColumn id="10954" xr3:uid="{AA654EDA-BA7E-4FE2-BC9F-17882BEF1F4A}" name="Column10954"/>
    <tableColumn id="10955" xr3:uid="{F894AA94-426A-479A-885E-DE3AEE17ED84}" name="Column10955"/>
    <tableColumn id="10956" xr3:uid="{42ABE77C-00DC-44AB-858C-ACD0E2AA12D8}" name="Column10956"/>
    <tableColumn id="10957" xr3:uid="{6A8864F3-B3F0-43FA-9E5F-9C1BB84AC886}" name="Column10957"/>
    <tableColumn id="10958" xr3:uid="{DEBC8067-84B6-4430-97C0-44FBED4BE21C}" name="Column10958"/>
    <tableColumn id="10959" xr3:uid="{7B2CA9C8-0B61-4FB6-B5D8-E02B3E9D24E9}" name="Column10959"/>
    <tableColumn id="10960" xr3:uid="{D333C5F8-011F-4964-B654-0BEC8D9B9A55}" name="Column10960"/>
    <tableColumn id="10961" xr3:uid="{95C71589-2299-47DE-84FA-901A59792BBC}" name="Column10961"/>
    <tableColumn id="10962" xr3:uid="{FD9F84A6-7527-41D3-9084-A4947E559007}" name="Column10962"/>
    <tableColumn id="10963" xr3:uid="{58390FD2-84D5-484A-A040-760EFBB140FE}" name="Column10963"/>
    <tableColumn id="10964" xr3:uid="{095EF731-6E4D-4626-9487-A863290AD7DF}" name="Column10964"/>
    <tableColumn id="10965" xr3:uid="{EF3985D1-0662-48CB-B67D-ED58A50C7C86}" name="Column10965"/>
    <tableColumn id="10966" xr3:uid="{D1C77DE8-3D2F-4503-B477-309773ECBE14}" name="Column10966"/>
    <tableColumn id="10967" xr3:uid="{F599E574-FC3A-4F00-94BB-9B37E581D387}" name="Column10967"/>
    <tableColumn id="10968" xr3:uid="{2595FBCA-B806-4F17-A111-E10DFAA3AC73}" name="Column10968"/>
    <tableColumn id="10969" xr3:uid="{D974F73F-35C0-4E90-A631-1CAA1C3BA97D}" name="Column10969"/>
    <tableColumn id="10970" xr3:uid="{056A12B7-3524-4276-863A-3B80EDEFF292}" name="Column10970"/>
    <tableColumn id="10971" xr3:uid="{758D46D2-CA00-4218-A468-116B423AEC4A}" name="Column10971"/>
    <tableColumn id="10972" xr3:uid="{B5BD5EB2-AD4C-4362-98E2-5B243177B3EA}" name="Column10972"/>
    <tableColumn id="10973" xr3:uid="{D7A787D4-FE13-4F7A-BF8A-6E081342469B}" name="Column10973"/>
    <tableColumn id="10974" xr3:uid="{EBD667B6-9ABA-4980-8685-675E6709CAAF}" name="Column10974"/>
    <tableColumn id="10975" xr3:uid="{355D191A-A732-4604-BB61-B58E9EA8213C}" name="Column10975"/>
    <tableColumn id="10976" xr3:uid="{1343033C-9A5F-42D3-BEF0-73592A256E85}" name="Column10976"/>
    <tableColumn id="10977" xr3:uid="{394470B3-8FE8-47DB-A43B-4BE3195DCD63}" name="Column10977"/>
    <tableColumn id="10978" xr3:uid="{D57F1CA7-F36D-482C-8EAE-8C4CD5F44CE1}" name="Column10978"/>
    <tableColumn id="10979" xr3:uid="{322EF1F6-E2CF-43DE-AAB4-A452FC296A8C}" name="Column10979"/>
    <tableColumn id="10980" xr3:uid="{7C5751B6-0748-4534-813A-0917BAF88689}" name="Column10980"/>
    <tableColumn id="10981" xr3:uid="{15DB8259-C02C-4851-AC9D-86ABBB903823}" name="Column10981"/>
    <tableColumn id="10982" xr3:uid="{A93D57FA-2593-4687-AB13-DA5FCB48FB1B}" name="Column10982"/>
    <tableColumn id="10983" xr3:uid="{6C9989E1-7DFB-4C58-A479-7FA31A458F98}" name="Column10983"/>
    <tableColumn id="10984" xr3:uid="{586C4069-5712-4C6E-A8B2-0E6B45EFA1B2}" name="Column10984"/>
    <tableColumn id="10985" xr3:uid="{2B33AC37-BF8C-421B-83FD-AC3CBE364266}" name="Column10985"/>
    <tableColumn id="10986" xr3:uid="{3BABE9EF-3201-48DF-A35A-F5E92B756890}" name="Column10986"/>
    <tableColumn id="10987" xr3:uid="{EBE4CBFD-EA98-43EE-8E24-73BE1E600AAC}" name="Column10987"/>
    <tableColumn id="10988" xr3:uid="{BE4A2020-22FA-4B31-9289-CB2C43851F5F}" name="Column10988"/>
    <tableColumn id="10989" xr3:uid="{2A0D3D7A-5DB6-42BD-B5D8-53632F4CEABD}" name="Column10989"/>
    <tableColumn id="10990" xr3:uid="{1693454B-5C0F-493E-B925-5C2375CBAC6E}" name="Column10990"/>
    <tableColumn id="10991" xr3:uid="{44F87491-0C8B-4EB4-B697-2B56FAE98C5B}" name="Column10991"/>
    <tableColumn id="10992" xr3:uid="{621F98CB-F5D4-4181-AC44-FC94D5B7EE40}" name="Column10992"/>
    <tableColumn id="10993" xr3:uid="{05F4921C-E4BF-438F-BC40-1A12AD2A68B9}" name="Column10993"/>
    <tableColumn id="10994" xr3:uid="{65F5A4E9-3D48-41B0-8BB2-EDC5E12C7D9F}" name="Column10994"/>
    <tableColumn id="10995" xr3:uid="{9A8B9FB2-0C1E-4753-80B4-3B299BF5029D}" name="Column10995"/>
    <tableColumn id="10996" xr3:uid="{D2A3C3E6-F62C-4DF5-9F36-B35644245F48}" name="Column10996"/>
    <tableColumn id="10997" xr3:uid="{32FE19FA-2BB3-425B-8C49-064ACE818231}" name="Column10997"/>
    <tableColumn id="10998" xr3:uid="{B62C3671-6C20-41F2-AA2B-EEDC23416333}" name="Column10998"/>
    <tableColumn id="10999" xr3:uid="{F7AAA4E8-7A3D-434F-AFAF-87C6958A9118}" name="Column10999"/>
    <tableColumn id="11000" xr3:uid="{BB3BF9EF-3A03-428F-9336-33402088F882}" name="Column11000"/>
    <tableColumn id="11001" xr3:uid="{02AF05DF-C4D3-4D92-9A80-E48F016FE124}" name="Column11001"/>
    <tableColumn id="11002" xr3:uid="{CC0CAE29-3A66-4A91-8D9E-8A5417EB4F77}" name="Column11002"/>
    <tableColumn id="11003" xr3:uid="{E18DF970-FA84-4A11-BF50-74BF9904CE71}" name="Column11003"/>
    <tableColumn id="11004" xr3:uid="{D678B519-2736-4E09-8517-F3495FCCDFA1}" name="Column11004"/>
    <tableColumn id="11005" xr3:uid="{ACFC6AF4-2C8E-47BD-A475-8170877FA434}" name="Column11005"/>
    <tableColumn id="11006" xr3:uid="{43781A0D-0A1E-434F-809D-F0CB23CF346C}" name="Column11006"/>
    <tableColumn id="11007" xr3:uid="{ABED8B37-F9A4-49AE-9B6F-83C8FA0B6DA7}" name="Column11007"/>
    <tableColumn id="11008" xr3:uid="{32350DD9-ACF1-47B4-8527-A70D10370975}" name="Column11008"/>
    <tableColumn id="11009" xr3:uid="{CEF0D374-9CCF-4C0B-AF7B-ACDB041A4E52}" name="Column11009"/>
    <tableColumn id="11010" xr3:uid="{417C4EBB-EA65-49F3-825F-8CEDD47E41FF}" name="Column11010"/>
    <tableColumn id="11011" xr3:uid="{5BA029FF-0AFE-4383-A64A-221E2C8531B5}" name="Column11011"/>
    <tableColumn id="11012" xr3:uid="{D11E165A-146B-4D31-8448-990D0F37BA3F}" name="Column11012"/>
    <tableColumn id="11013" xr3:uid="{AF8AA285-4731-4C8D-ACC4-2C873DCD12C2}" name="Column11013"/>
    <tableColumn id="11014" xr3:uid="{5CFC8B73-AC78-4E92-AA35-92E92F9D4AA5}" name="Column11014"/>
    <tableColumn id="11015" xr3:uid="{D636A6B3-EE96-4072-A7B0-5817BBA4FF05}" name="Column11015"/>
    <tableColumn id="11016" xr3:uid="{304186C0-3A18-4430-A17B-AC251576DFA8}" name="Column11016"/>
    <tableColumn id="11017" xr3:uid="{F7C021DE-554C-40EE-B27D-36F463142BE3}" name="Column11017"/>
    <tableColumn id="11018" xr3:uid="{B4F629CB-C709-4CF8-A2D2-BB7303EBD9DA}" name="Column11018"/>
    <tableColumn id="11019" xr3:uid="{3D133D3E-E673-499B-B400-21375E2E1400}" name="Column11019"/>
    <tableColumn id="11020" xr3:uid="{92441D37-3F16-49B8-94A1-CE724C633B73}" name="Column11020"/>
    <tableColumn id="11021" xr3:uid="{931EB188-440A-407E-82FE-214C28B960C5}" name="Column11021"/>
    <tableColumn id="11022" xr3:uid="{CD576BB0-06DB-41FB-B7B6-46451A75519A}" name="Column11022"/>
    <tableColumn id="11023" xr3:uid="{DD4D231E-0747-4672-9B74-751992F2550E}" name="Column11023"/>
    <tableColumn id="11024" xr3:uid="{6447AE07-CE90-4B4A-A1FE-0D1D3A9F824B}" name="Column11024"/>
    <tableColumn id="11025" xr3:uid="{804EDD28-9364-492F-837A-125A0CC03B2F}" name="Column11025"/>
    <tableColumn id="11026" xr3:uid="{0E65B75C-9138-4B7E-A38C-BE79C26C3C97}" name="Column11026"/>
    <tableColumn id="11027" xr3:uid="{76EDBE2E-BE98-4A02-AC6D-80A9BB18AB67}" name="Column11027"/>
    <tableColumn id="11028" xr3:uid="{E2BC1B44-8699-4629-B64E-4366121B676D}" name="Column11028"/>
    <tableColumn id="11029" xr3:uid="{49BB22E7-009D-46B1-A64B-E77B77F4E0B8}" name="Column11029"/>
    <tableColumn id="11030" xr3:uid="{E862A1A1-F2B8-499B-9E1D-552F13B9BC98}" name="Column11030"/>
    <tableColumn id="11031" xr3:uid="{184D7DD1-7F38-4175-96F3-E14C179B873F}" name="Column11031"/>
    <tableColumn id="11032" xr3:uid="{FFD4CA48-3E9E-4466-8B1A-B3BA6589ADB4}" name="Column11032"/>
    <tableColumn id="11033" xr3:uid="{3457596C-DD4C-4F3D-BF26-7584757B959A}" name="Column11033"/>
    <tableColumn id="11034" xr3:uid="{BA75CB5B-30E6-4F79-B1A7-D54DE764F835}" name="Column11034"/>
    <tableColumn id="11035" xr3:uid="{F232ECDE-56AD-4753-A934-5120E94ED8B6}" name="Column11035"/>
    <tableColumn id="11036" xr3:uid="{B46B2F6C-0BD2-4643-909C-188BED192122}" name="Column11036"/>
    <tableColumn id="11037" xr3:uid="{8318F71A-3CD4-46CF-B64E-DDACC01E9F62}" name="Column11037"/>
    <tableColumn id="11038" xr3:uid="{18F4D835-D2E5-4E59-9708-46B90BE55CC4}" name="Column11038"/>
    <tableColumn id="11039" xr3:uid="{EFD11A5B-8A96-4335-AC7A-EB0C841991D2}" name="Column11039"/>
    <tableColumn id="11040" xr3:uid="{84E0C608-FFA3-4BBB-90B0-164FFA2DACC5}" name="Column11040"/>
    <tableColumn id="11041" xr3:uid="{064A3AFA-C7B7-4D82-9BA5-C131E9F0D279}" name="Column11041"/>
    <tableColumn id="11042" xr3:uid="{EDC145DD-7104-4F65-B146-F613CCDF6B85}" name="Column11042"/>
    <tableColumn id="11043" xr3:uid="{D498CD0E-3B3A-4171-9157-82EA85E29A16}" name="Column11043"/>
    <tableColumn id="11044" xr3:uid="{22AD414B-2399-4919-AF18-64FC9E8FA707}" name="Column11044"/>
    <tableColumn id="11045" xr3:uid="{506F183D-A83E-4FFD-8286-B0DFEEF8F17A}" name="Column11045"/>
    <tableColumn id="11046" xr3:uid="{05434189-E69A-418D-BAC7-C2FB2CC1023F}" name="Column11046"/>
    <tableColumn id="11047" xr3:uid="{790E4259-6455-4A40-91A4-29A343C14243}" name="Column11047"/>
    <tableColumn id="11048" xr3:uid="{4B65A542-7251-456F-A8A8-A3B0BA19F25E}" name="Column11048"/>
    <tableColumn id="11049" xr3:uid="{CCAF5F10-C5CC-4208-BB7B-291BDCC134BC}" name="Column11049"/>
    <tableColumn id="11050" xr3:uid="{DC4CEDC2-8937-4483-AD7E-99AEE28BA5A6}" name="Column11050"/>
    <tableColumn id="11051" xr3:uid="{9C78148B-FDFE-4363-ADFE-B06922B45CA4}" name="Column11051"/>
    <tableColumn id="11052" xr3:uid="{9388E697-11B5-4064-ABD0-37F64DC2BB2F}" name="Column11052"/>
    <tableColumn id="11053" xr3:uid="{B61824CF-3C56-45AA-8939-F52D8B7C7FAA}" name="Column11053"/>
    <tableColumn id="11054" xr3:uid="{6340EBC2-9C9E-42E1-ABE0-047FE4023323}" name="Column11054"/>
    <tableColumn id="11055" xr3:uid="{30B02EF5-3FAE-4469-9FB7-E721DA69D28A}" name="Column11055"/>
    <tableColumn id="11056" xr3:uid="{8C61807E-2A23-4BB4-BFED-808BBE71AF83}" name="Column11056"/>
    <tableColumn id="11057" xr3:uid="{628DD1D9-B4A1-494C-8060-EEC1CD852EB2}" name="Column11057"/>
    <tableColumn id="11058" xr3:uid="{A457EA44-0783-48CF-AE6C-CD1823CCEB04}" name="Column11058"/>
    <tableColumn id="11059" xr3:uid="{9C307E3A-09A9-4262-90E3-87A685B8F464}" name="Column11059"/>
    <tableColumn id="11060" xr3:uid="{B3D6B5E7-D6EE-4882-83B8-B4A648BF59F8}" name="Column11060"/>
    <tableColumn id="11061" xr3:uid="{A60E3DA9-99F3-4170-AB39-BBE8D5C4AFCD}" name="Column11061"/>
    <tableColumn id="11062" xr3:uid="{2940827D-E0B5-4C11-9869-AAB356D9F025}" name="Column11062"/>
    <tableColumn id="11063" xr3:uid="{0629E469-A89C-48A0-AE06-44E443716899}" name="Column11063"/>
    <tableColumn id="11064" xr3:uid="{4EF511BF-4680-4C2A-B604-38A90ED5C198}" name="Column11064"/>
    <tableColumn id="11065" xr3:uid="{7D8F2465-CBBF-43EF-A2CC-5B2A26A40D31}" name="Column11065"/>
    <tableColumn id="11066" xr3:uid="{04F41932-39D4-43C6-8903-D685E7ECB3D4}" name="Column11066"/>
    <tableColumn id="11067" xr3:uid="{BC499B6F-C76B-4B57-9CA0-C5716D2B87D3}" name="Column11067"/>
    <tableColumn id="11068" xr3:uid="{B410AC6A-1890-45B5-BF6D-3795D9784FF6}" name="Column11068"/>
    <tableColumn id="11069" xr3:uid="{5071F660-B1CB-486B-AD80-CAD319AB72CC}" name="Column11069"/>
    <tableColumn id="11070" xr3:uid="{473A28E1-18D4-47DD-8B85-A6BADFFFCC0F}" name="Column11070"/>
    <tableColumn id="11071" xr3:uid="{8DBDA3CD-E901-4FD4-8A6C-719356F65BAF}" name="Column11071"/>
    <tableColumn id="11072" xr3:uid="{B53DF14C-EDE1-4D39-8B95-CED3DC98F1D9}" name="Column11072"/>
    <tableColumn id="11073" xr3:uid="{4F389D07-3ADA-4611-BB79-5C023BBA90DA}" name="Column11073"/>
    <tableColumn id="11074" xr3:uid="{DBB77A46-37E4-4657-8F8B-FFD12A5ECDE2}" name="Column11074"/>
    <tableColumn id="11075" xr3:uid="{CF49DBE3-486C-42F5-863A-293814F1CAF6}" name="Column11075"/>
    <tableColumn id="11076" xr3:uid="{9E5C3AE9-E2A2-462C-908C-69620ABBFD27}" name="Column11076"/>
    <tableColumn id="11077" xr3:uid="{DF48FCE5-37FA-4CCD-97D8-17E11FDCBD16}" name="Column11077"/>
    <tableColumn id="11078" xr3:uid="{6991C371-9E75-4A41-830E-CBA7FD3A490D}" name="Column11078"/>
    <tableColumn id="11079" xr3:uid="{09B65908-210C-490B-9489-22624FE4DFA7}" name="Column11079"/>
    <tableColumn id="11080" xr3:uid="{C5C8DBD4-5CBF-43D7-905A-280A0953E35B}" name="Column11080"/>
    <tableColumn id="11081" xr3:uid="{1C05255F-B9EE-4DE5-875D-0BA417976B79}" name="Column11081"/>
    <tableColumn id="11082" xr3:uid="{1A524D45-49F5-4119-81D6-37C785C4D6C5}" name="Column11082"/>
    <tableColumn id="11083" xr3:uid="{FC0660F1-C45B-4EBB-B1EB-F55A744F237D}" name="Column11083"/>
    <tableColumn id="11084" xr3:uid="{194AE2A6-C5F6-4606-B68F-CF4CAA029206}" name="Column11084"/>
    <tableColumn id="11085" xr3:uid="{2C20D29A-4093-4C09-A4AB-34EE637A2AB1}" name="Column11085"/>
    <tableColumn id="11086" xr3:uid="{58A11963-E1AF-4A97-8C77-74CEA8345FE8}" name="Column11086"/>
    <tableColumn id="11087" xr3:uid="{D395A8BC-7AF3-4211-A9F8-84BA5B9A7A90}" name="Column11087"/>
    <tableColumn id="11088" xr3:uid="{E0CB1A1F-4CEC-4AB2-99C0-4D58985C2A7F}" name="Column11088"/>
    <tableColumn id="11089" xr3:uid="{EEE7EE72-D060-464D-AA58-441AAC3F6C3F}" name="Column11089"/>
    <tableColumn id="11090" xr3:uid="{A1477441-A313-46FC-B22B-35E25A3F50C6}" name="Column11090"/>
    <tableColumn id="11091" xr3:uid="{205ED65D-F704-4DD0-96F4-53C615893971}" name="Column11091"/>
    <tableColumn id="11092" xr3:uid="{1732FA13-54D6-4233-8CF6-5EAC21AD4ADD}" name="Column11092"/>
    <tableColumn id="11093" xr3:uid="{4AF115B0-8495-4AE4-8380-6230087E8A9C}" name="Column11093"/>
    <tableColumn id="11094" xr3:uid="{E5006268-71E4-4720-A690-975A4C986CE1}" name="Column11094"/>
    <tableColumn id="11095" xr3:uid="{54F106B9-E1E7-4AB3-91E7-30A74B0FB7EB}" name="Column11095"/>
    <tableColumn id="11096" xr3:uid="{04CEB3D0-4D5C-4FAC-B399-0FABB910C52D}" name="Column11096"/>
    <tableColumn id="11097" xr3:uid="{9D9C6F8E-F51B-4234-A69D-DED196063BBB}" name="Column11097"/>
    <tableColumn id="11098" xr3:uid="{D26E4474-43F5-4315-AB7A-2FF605C0ECF8}" name="Column11098"/>
    <tableColumn id="11099" xr3:uid="{37287868-BBD0-43F0-BC9E-E5C66084CBE8}" name="Column11099"/>
    <tableColumn id="11100" xr3:uid="{C3026D48-DB1F-4CE8-814A-89F84B4AEEAA}" name="Column11100"/>
    <tableColumn id="11101" xr3:uid="{109580BE-2170-47B7-987A-FE072C8BF7D8}" name="Column11101"/>
    <tableColumn id="11102" xr3:uid="{53D4ADEB-B6C6-417B-A38E-39F4C50166B1}" name="Column11102"/>
    <tableColumn id="11103" xr3:uid="{35BE21DA-8EC1-493D-8270-A6B3D041741F}" name="Column11103"/>
    <tableColumn id="11104" xr3:uid="{DD001F69-C5E9-4CAB-B1F6-C853E716E06D}" name="Column11104"/>
    <tableColumn id="11105" xr3:uid="{3B09D661-A416-4A1F-93BB-84D21EF81877}" name="Column11105"/>
    <tableColumn id="11106" xr3:uid="{5B45D05B-B5A2-4CF3-98F6-C85D42057E4C}" name="Column11106"/>
    <tableColumn id="11107" xr3:uid="{C71531E4-C098-42BE-8C08-1E5A01E4EC1B}" name="Column11107"/>
    <tableColumn id="11108" xr3:uid="{987B4EFE-376E-4080-8DFC-7A1200503F14}" name="Column11108"/>
    <tableColumn id="11109" xr3:uid="{B3BBC0A1-6A89-4F1D-8ED3-B2DA8F3FE0C1}" name="Column11109"/>
    <tableColumn id="11110" xr3:uid="{FEDCA020-1F50-4323-92BD-8E2833EA7C88}" name="Column11110"/>
    <tableColumn id="11111" xr3:uid="{C603CC78-B1B9-4DC6-B11C-0648223F5936}" name="Column11111"/>
    <tableColumn id="11112" xr3:uid="{541F1957-EB69-4549-A09A-62C910D56D1F}" name="Column11112"/>
    <tableColumn id="11113" xr3:uid="{078494DA-0615-4CF2-BE57-B2E83B085921}" name="Column11113"/>
    <tableColumn id="11114" xr3:uid="{86FA2406-FCD5-4238-8B18-C3E783146099}" name="Column11114"/>
    <tableColumn id="11115" xr3:uid="{065BA3FB-F06D-4F29-A1AD-048A4615E747}" name="Column11115"/>
    <tableColumn id="11116" xr3:uid="{0F5DE29D-9B1A-47DF-8D2C-285671C5B83C}" name="Column11116"/>
    <tableColumn id="11117" xr3:uid="{ED5C5E94-34EB-4DDD-9800-6B4DD14233A9}" name="Column11117"/>
    <tableColumn id="11118" xr3:uid="{61430A82-B4B6-4BD8-8943-A6C5325963E2}" name="Column11118"/>
    <tableColumn id="11119" xr3:uid="{E9085E90-CDBC-4B1D-BE68-18B8BB0BC223}" name="Column11119"/>
    <tableColumn id="11120" xr3:uid="{5DF548AC-68FE-4708-80F7-09FB84CE6ED2}" name="Column11120"/>
    <tableColumn id="11121" xr3:uid="{E294E740-4805-44F0-A310-FB8DF3D1596D}" name="Column11121"/>
    <tableColumn id="11122" xr3:uid="{F2F28513-724F-491E-A3FF-AB31A147C3EA}" name="Column11122"/>
    <tableColumn id="11123" xr3:uid="{442DDE0A-848C-4655-B4D0-F30E0B3B6B2A}" name="Column11123"/>
    <tableColumn id="11124" xr3:uid="{42A9CB60-3E47-4342-A83E-F99F3ABC0F8A}" name="Column11124"/>
    <tableColumn id="11125" xr3:uid="{B56BB83B-EE9B-4DAA-B6AD-EB22208BB186}" name="Column11125"/>
    <tableColumn id="11126" xr3:uid="{66C1F34D-0901-46B5-86CE-35448B15822F}" name="Column11126"/>
    <tableColumn id="11127" xr3:uid="{20A7AE5D-8925-4B18-A3C4-A5BA51EC283D}" name="Column11127"/>
    <tableColumn id="11128" xr3:uid="{7AE8DD21-72A9-4D98-85B7-38AD646B6C8D}" name="Column11128"/>
    <tableColumn id="11129" xr3:uid="{8784ACCE-AC38-46B6-87C1-BB1FA7F65EC6}" name="Column11129"/>
    <tableColumn id="11130" xr3:uid="{CFCE34F5-B4F6-4ED7-BA1C-7579164F134C}" name="Column11130"/>
    <tableColumn id="11131" xr3:uid="{17C6975C-43A6-4E80-A1D5-786AAD92EC3A}" name="Column11131"/>
    <tableColumn id="11132" xr3:uid="{46FC1F20-03AA-401D-9A58-38AB35E690CA}" name="Column11132"/>
    <tableColumn id="11133" xr3:uid="{B8BA3796-1C72-4389-AF47-4F31AE2D7346}" name="Column11133"/>
    <tableColumn id="11134" xr3:uid="{D65BCA5A-F1FC-4D3E-8BA8-3F7E423695FC}" name="Column11134"/>
    <tableColumn id="11135" xr3:uid="{D1DE57EE-02A0-4AF1-8C2C-9C4CDA796196}" name="Column11135"/>
    <tableColumn id="11136" xr3:uid="{B71DDFF4-E440-4E84-B939-23A3875BC656}" name="Column11136"/>
    <tableColumn id="11137" xr3:uid="{C0395104-C388-459C-A009-248B7A60DCDF}" name="Column11137"/>
    <tableColumn id="11138" xr3:uid="{312DE435-B078-4FB0-9951-4FC867C6D260}" name="Column11138"/>
    <tableColumn id="11139" xr3:uid="{DCFB8F35-3C1B-4F7F-BE94-4EE17A804081}" name="Column11139"/>
    <tableColumn id="11140" xr3:uid="{0C64A8B6-A8B8-4B87-93A3-A46B3C5DC79D}" name="Column11140"/>
    <tableColumn id="11141" xr3:uid="{ED40E76A-E735-4C4F-9B16-F8FEE6A24D07}" name="Column11141"/>
    <tableColumn id="11142" xr3:uid="{B82C2024-40CC-4ABC-9DF5-35F7DBBEF80D}" name="Column11142"/>
    <tableColumn id="11143" xr3:uid="{F7506864-5840-490A-87EB-0CD26BA82688}" name="Column11143"/>
    <tableColumn id="11144" xr3:uid="{B7E7AF59-A082-41E3-A67D-6D6233B4D0DE}" name="Column11144"/>
    <tableColumn id="11145" xr3:uid="{4E440413-6EA1-4B48-A435-47F58A3501BB}" name="Column11145"/>
    <tableColumn id="11146" xr3:uid="{241958B2-D42D-4443-AF62-75368455200E}" name="Column11146"/>
    <tableColumn id="11147" xr3:uid="{D60340B0-D6BE-4818-B756-3D7DD9B4CBCB}" name="Column11147"/>
    <tableColumn id="11148" xr3:uid="{4CA6F754-C87C-4007-B6EA-D66263B8753F}" name="Column11148"/>
    <tableColumn id="11149" xr3:uid="{ED21748A-3E6F-4160-9961-3206CCF5EE8D}" name="Column11149"/>
    <tableColumn id="11150" xr3:uid="{58203F93-5CBA-4BD7-AE52-035D207E9387}" name="Column11150"/>
    <tableColumn id="11151" xr3:uid="{55C66765-54E2-4AC6-9015-0DD4EB4A09BB}" name="Column11151"/>
    <tableColumn id="11152" xr3:uid="{14954D5A-9AC5-4BE4-A076-B154406C3ADD}" name="Column11152"/>
    <tableColumn id="11153" xr3:uid="{0DF31F34-4113-46ED-B167-4C1C2CCA457B}" name="Column11153"/>
    <tableColumn id="11154" xr3:uid="{8554BB18-5889-49E3-9567-34F9F506BC57}" name="Column11154"/>
    <tableColumn id="11155" xr3:uid="{7CCD153D-E0CA-4A9A-A8E6-A9F9530D7C95}" name="Column11155"/>
    <tableColumn id="11156" xr3:uid="{07A732F4-9E8D-415B-B6B5-60293F510566}" name="Column11156"/>
    <tableColumn id="11157" xr3:uid="{556B8F42-CE39-4DE9-8C44-6E2C905268D8}" name="Column11157"/>
    <tableColumn id="11158" xr3:uid="{A32B530E-8AFB-4E2E-A4F2-CED959515248}" name="Column11158"/>
    <tableColumn id="11159" xr3:uid="{A118FF66-9F34-46E3-A1C0-61A02C06DC48}" name="Column11159"/>
    <tableColumn id="11160" xr3:uid="{0740D546-1927-45B9-B7D5-941E64094B32}" name="Column11160"/>
    <tableColumn id="11161" xr3:uid="{35482A39-C977-4972-8A51-A06982927EC0}" name="Column11161"/>
    <tableColumn id="11162" xr3:uid="{3FB1B4BD-3F6C-4A18-B835-86F43037AB9C}" name="Column11162"/>
    <tableColumn id="11163" xr3:uid="{8053E476-2C35-4289-982C-C5C9662A5DE9}" name="Column11163"/>
    <tableColumn id="11164" xr3:uid="{DE55B80C-E4C6-4487-B7BE-1E18E3B4BAB8}" name="Column11164"/>
    <tableColumn id="11165" xr3:uid="{8A66D860-2A7D-4C56-AB72-D3CA584D6320}" name="Column11165"/>
    <tableColumn id="11166" xr3:uid="{D911DCCF-EA3C-4B34-9055-A519316C01E5}" name="Column11166"/>
    <tableColumn id="11167" xr3:uid="{46EF26AB-485C-49E1-AC89-DE017CBEADB6}" name="Column11167"/>
    <tableColumn id="11168" xr3:uid="{A2444564-8C60-462E-A0ED-38B749152363}" name="Column11168"/>
    <tableColumn id="11169" xr3:uid="{78F606DE-A49B-4AE9-8BA1-1D1A23D69472}" name="Column11169"/>
    <tableColumn id="11170" xr3:uid="{00F2822A-DD77-42EB-BD48-F6B02D11F6A7}" name="Column11170"/>
    <tableColumn id="11171" xr3:uid="{50C0543C-9083-4E99-AFA5-A8DB01C96C34}" name="Column11171"/>
    <tableColumn id="11172" xr3:uid="{8275696C-DE18-44BE-954C-A719237AFE80}" name="Column11172"/>
    <tableColumn id="11173" xr3:uid="{7D75D0B1-6E5F-401D-9275-E452733DD19A}" name="Column11173"/>
    <tableColumn id="11174" xr3:uid="{63B14A35-2C83-40FB-9B4F-6384BF10F3ED}" name="Column11174"/>
    <tableColumn id="11175" xr3:uid="{3B3748B5-78A4-4B1D-AD41-916590E6C5B7}" name="Column11175"/>
    <tableColumn id="11176" xr3:uid="{F7D375B6-EDA0-425D-98E8-D01C72C89B91}" name="Column11176"/>
    <tableColumn id="11177" xr3:uid="{8B3AFBD6-EDAB-487C-8197-73ECF7C13DB8}" name="Column11177"/>
    <tableColumn id="11178" xr3:uid="{E0D75514-6616-4FF4-A845-1D16288EF133}" name="Column11178"/>
    <tableColumn id="11179" xr3:uid="{1D0161A6-F937-4B25-BBA4-BF958A81B5B9}" name="Column11179"/>
    <tableColumn id="11180" xr3:uid="{00CE983D-0893-442F-B3B8-CDDD14C188CD}" name="Column11180"/>
    <tableColumn id="11181" xr3:uid="{1437B42C-D098-4E06-8B91-0CFD58840960}" name="Column11181"/>
    <tableColumn id="11182" xr3:uid="{25B6B1B5-EEA8-4CC2-B727-6CE55C830E8D}" name="Column11182"/>
    <tableColumn id="11183" xr3:uid="{ADEEC269-4E3A-43A4-836A-E8720EE5C689}" name="Column11183"/>
    <tableColumn id="11184" xr3:uid="{AB683C15-7634-4435-BA09-AE596D872B79}" name="Column11184"/>
    <tableColumn id="11185" xr3:uid="{E3E9DCDE-027E-4551-8CD2-57BDC65AA405}" name="Column11185"/>
    <tableColumn id="11186" xr3:uid="{928B7F43-293E-4BE9-956F-3B439645948C}" name="Column11186"/>
    <tableColumn id="11187" xr3:uid="{2733A72B-FB0E-4E94-9112-7D4D89912F45}" name="Column11187"/>
    <tableColumn id="11188" xr3:uid="{7C835C32-B7B1-4337-9A8A-C9F0E17BE862}" name="Column11188"/>
    <tableColumn id="11189" xr3:uid="{273BEBBB-B1F5-47D6-8DF4-E9140ADEA3E2}" name="Column11189"/>
    <tableColumn id="11190" xr3:uid="{188BEC14-4AD6-48C0-BA85-E0752173E362}" name="Column11190"/>
    <tableColumn id="11191" xr3:uid="{A040B12B-0E79-442F-8C3E-D503CAB009A8}" name="Column11191"/>
    <tableColumn id="11192" xr3:uid="{EC1F74EC-6A3A-4BE0-8B45-278F520C8D64}" name="Column11192"/>
    <tableColumn id="11193" xr3:uid="{F231B829-B448-4296-8A21-A25F27360475}" name="Column11193"/>
    <tableColumn id="11194" xr3:uid="{09F41DE6-E033-4CE5-9A82-740A0852E492}" name="Column11194"/>
    <tableColumn id="11195" xr3:uid="{84DCCA28-8AEC-4C5F-8F1A-26B904865736}" name="Column11195"/>
    <tableColumn id="11196" xr3:uid="{0B8DF80E-D381-47CA-961B-0D4BBDDD5C2F}" name="Column11196"/>
    <tableColumn id="11197" xr3:uid="{2E149EA5-C9ED-4D8D-84E2-71F6728AE275}" name="Column11197"/>
    <tableColumn id="11198" xr3:uid="{47E90A9C-5558-4DBF-98C1-912BA6DA33AE}" name="Column11198"/>
    <tableColumn id="11199" xr3:uid="{2FF54288-E506-4050-B5F2-759348E334D2}" name="Column11199"/>
    <tableColumn id="11200" xr3:uid="{B0D25041-503F-4BBB-AB1C-B3A988DB749B}" name="Column11200"/>
    <tableColumn id="11201" xr3:uid="{E2D4CD38-ACA9-4473-84CB-7C4C933BBC4E}" name="Column11201"/>
    <tableColumn id="11202" xr3:uid="{051DD8DE-F147-4876-8A21-9FB7D6FECB74}" name="Column11202"/>
    <tableColumn id="11203" xr3:uid="{DCC4A37A-EA44-4416-931B-88F5DD5CDFC2}" name="Column11203"/>
    <tableColumn id="11204" xr3:uid="{5FDB8A4C-689F-4E7E-AFF8-ADFE8E053287}" name="Column11204"/>
    <tableColumn id="11205" xr3:uid="{E847180D-E8BF-40FF-9CFC-B93F6BC76AC9}" name="Column11205"/>
    <tableColumn id="11206" xr3:uid="{BDCC6091-A4DD-4EBE-93D0-D2AAF66CDF29}" name="Column11206"/>
    <tableColumn id="11207" xr3:uid="{9B50AE46-811D-479A-A6D5-5CFB3144E895}" name="Column11207"/>
    <tableColumn id="11208" xr3:uid="{B747162E-F3E4-431A-B269-93F2190EF0CA}" name="Column11208"/>
    <tableColumn id="11209" xr3:uid="{45589BDF-EAE7-487D-93E3-2197CABD3CA7}" name="Column11209"/>
    <tableColumn id="11210" xr3:uid="{32A13517-EC78-484B-ACE4-93A295BC6E75}" name="Column11210"/>
    <tableColumn id="11211" xr3:uid="{B199343E-E6D6-4BA6-BF84-2901AE1AC7A2}" name="Column11211"/>
    <tableColumn id="11212" xr3:uid="{47C5C771-63DD-497F-B890-59FF725A0A8E}" name="Column11212"/>
    <tableColumn id="11213" xr3:uid="{33A24488-1B3F-4F09-931B-8D1A7E657C2D}" name="Column11213"/>
    <tableColumn id="11214" xr3:uid="{65D486C3-EA98-463D-891E-862A42CF2DD0}" name="Column11214"/>
    <tableColumn id="11215" xr3:uid="{0EA97BFA-4583-4271-A9DF-580C0FFC93F1}" name="Column11215"/>
    <tableColumn id="11216" xr3:uid="{467F9F67-7CED-439C-B250-FBADA8E48C1C}" name="Column11216"/>
    <tableColumn id="11217" xr3:uid="{5EC54F90-B915-40BB-BFD1-D74303525044}" name="Column11217"/>
    <tableColumn id="11218" xr3:uid="{DBADBAB6-5280-44F5-ADA7-D26A661F4D72}" name="Column11218"/>
    <tableColumn id="11219" xr3:uid="{121F7621-12FB-44C0-8B8D-F1AA0EE3B2B9}" name="Column11219"/>
    <tableColumn id="11220" xr3:uid="{019A3616-D325-48E6-B773-803240BF270F}" name="Column11220"/>
    <tableColumn id="11221" xr3:uid="{7202380A-4C68-4CF4-8AFB-003207F9F291}" name="Column11221"/>
    <tableColumn id="11222" xr3:uid="{0091AB6D-016D-41DA-8C30-BFC02D02DAFA}" name="Column11222"/>
    <tableColumn id="11223" xr3:uid="{411E11AC-0E24-4E6B-A03E-808241C9AE96}" name="Column11223"/>
    <tableColumn id="11224" xr3:uid="{4140DB6E-8E94-4C42-A0C7-BA22AA20D0F8}" name="Column11224"/>
    <tableColumn id="11225" xr3:uid="{B0F3FD28-676A-4D3C-8BB2-964568D6150C}" name="Column11225"/>
    <tableColumn id="11226" xr3:uid="{293C2BD9-C841-45C9-B093-58A8D75E49F2}" name="Column11226"/>
    <tableColumn id="11227" xr3:uid="{EB164A6A-8612-4F16-AECE-29B1CA791737}" name="Column11227"/>
    <tableColumn id="11228" xr3:uid="{EE90B268-F162-43CC-8324-C431374A7B23}" name="Column11228"/>
    <tableColumn id="11229" xr3:uid="{BA2D1F31-5A72-401D-86A1-C3E3D161CC66}" name="Column11229"/>
    <tableColumn id="11230" xr3:uid="{571E4344-0DF1-47AA-BFD6-5C74A8B43DE1}" name="Column11230"/>
    <tableColumn id="11231" xr3:uid="{BA03EC18-57D7-46A5-B65A-203CB04CCBFC}" name="Column11231"/>
    <tableColumn id="11232" xr3:uid="{41C28AFC-7C41-45A0-9E9E-7B79F109BD94}" name="Column11232"/>
    <tableColumn id="11233" xr3:uid="{0CC483C0-9DE7-41D4-A9CB-E3897AEBC776}" name="Column11233"/>
    <tableColumn id="11234" xr3:uid="{3BF099DC-476E-4009-86C9-402AB2A6C506}" name="Column11234"/>
    <tableColumn id="11235" xr3:uid="{64794787-561A-4FA6-9D12-E1A39F038B5F}" name="Column11235"/>
    <tableColumn id="11236" xr3:uid="{D1768B93-454A-42CD-911C-49CCD60C62AA}" name="Column11236"/>
    <tableColumn id="11237" xr3:uid="{3DCB5E7D-3519-45BC-A75B-CD94CC875665}" name="Column11237"/>
    <tableColumn id="11238" xr3:uid="{76BCDA3F-9E7F-4CD6-90C3-90F9A9466101}" name="Column11238"/>
    <tableColumn id="11239" xr3:uid="{3223B47E-B171-404B-A2F9-1CF317C613BA}" name="Column11239"/>
    <tableColumn id="11240" xr3:uid="{B704D348-2B6D-4ABD-A832-4A64FF9565F8}" name="Column11240"/>
    <tableColumn id="11241" xr3:uid="{59414ABF-D89D-41C3-A84D-290E6F4EA923}" name="Column11241"/>
    <tableColumn id="11242" xr3:uid="{846E0DB3-07C6-497F-8730-4B06A15B4307}" name="Column11242"/>
    <tableColumn id="11243" xr3:uid="{8485B136-D946-4D95-ABEC-1FDF197B15F2}" name="Column11243"/>
    <tableColumn id="11244" xr3:uid="{8712BC6B-2686-40C7-9D68-B0E893B3430C}" name="Column11244"/>
    <tableColumn id="11245" xr3:uid="{76A888E7-81A4-4D20-9507-0E58622452F0}" name="Column11245"/>
    <tableColumn id="11246" xr3:uid="{F35BD100-D632-4EF1-9A6F-67CE7FBFB884}" name="Column11246"/>
    <tableColumn id="11247" xr3:uid="{86CFC871-4D72-4919-8F0E-C067F8CF933C}" name="Column11247"/>
    <tableColumn id="11248" xr3:uid="{436D3D2F-E7C1-4545-83D0-144B05D86422}" name="Column11248"/>
    <tableColumn id="11249" xr3:uid="{DFD341A5-34C2-42FC-B261-658A6CDE9B0B}" name="Column11249"/>
    <tableColumn id="11250" xr3:uid="{3FD2B01B-52B3-4F6B-B9C8-E7BAD4297C2E}" name="Column11250"/>
    <tableColumn id="11251" xr3:uid="{5C628E40-F699-4AD8-AA70-C5503B7C4845}" name="Column11251"/>
    <tableColumn id="11252" xr3:uid="{1C442CF2-2C59-4BF8-BBF9-AC9639F8C791}" name="Column11252"/>
    <tableColumn id="11253" xr3:uid="{80643372-CBC0-4A41-BF2E-F3D369DF0ABA}" name="Column11253"/>
    <tableColumn id="11254" xr3:uid="{67AEA28E-4F0D-44DD-BE6A-B2B718B0927C}" name="Column11254"/>
    <tableColumn id="11255" xr3:uid="{3CB13027-4E2B-4640-BAB0-E778F0806CF5}" name="Column11255"/>
    <tableColumn id="11256" xr3:uid="{6E01AEEC-FB14-4C0D-84B2-3CBC3AC21002}" name="Column11256"/>
    <tableColumn id="11257" xr3:uid="{BB556139-D711-43CC-A58D-04C44E14FC11}" name="Column11257"/>
    <tableColumn id="11258" xr3:uid="{6352190B-D04F-402E-927E-5E3BB664579A}" name="Column11258"/>
    <tableColumn id="11259" xr3:uid="{89BFA11F-5618-4CF2-B588-44DFA72E9A3D}" name="Column11259"/>
    <tableColumn id="11260" xr3:uid="{12F8AEFD-7E83-4FA3-BE98-D39907D12C21}" name="Column11260"/>
    <tableColumn id="11261" xr3:uid="{A8E84BE9-C7B0-4375-AF80-98511A05B799}" name="Column11261"/>
    <tableColumn id="11262" xr3:uid="{34202361-BFC2-4C20-9B6C-469B4EA5880A}" name="Column11262"/>
    <tableColumn id="11263" xr3:uid="{C56810D1-E17D-4DB6-B1B5-E41ACF3B6E66}" name="Column11263"/>
    <tableColumn id="11264" xr3:uid="{293D9576-8D57-497A-B3B3-5E8270C86CE9}" name="Column11264"/>
    <tableColumn id="11265" xr3:uid="{B9B151A2-3F9D-4D71-A892-BA91418B41F9}" name="Column11265"/>
    <tableColumn id="11266" xr3:uid="{9DBCF5FB-CB47-44DE-9DAF-4693786A4B36}" name="Column11266"/>
    <tableColumn id="11267" xr3:uid="{17CDF8AB-85F5-4669-AD59-66CDE9A191CA}" name="Column11267"/>
    <tableColumn id="11268" xr3:uid="{749696E4-5C29-4B73-B646-321C6818C3D1}" name="Column11268"/>
    <tableColumn id="11269" xr3:uid="{D0345DA1-3B54-4626-945E-28985B740675}" name="Column11269"/>
    <tableColumn id="11270" xr3:uid="{4AACAF46-86DC-4F71-AEAA-8A7BEBEF8C82}" name="Column11270"/>
    <tableColumn id="11271" xr3:uid="{F0183F75-57BA-4CAC-A73F-26EE6AE11E4E}" name="Column11271"/>
    <tableColumn id="11272" xr3:uid="{0BA7CE15-4D66-45CE-9D28-798C0AA63186}" name="Column11272"/>
    <tableColumn id="11273" xr3:uid="{AD09D2AE-A87B-4817-A862-115C193058A4}" name="Column11273"/>
    <tableColumn id="11274" xr3:uid="{9E28ED9B-1FCF-4506-840C-45178D6EB286}" name="Column11274"/>
    <tableColumn id="11275" xr3:uid="{12938D8E-5DB2-4F20-9493-2D4853AB2D80}" name="Column11275"/>
    <tableColumn id="11276" xr3:uid="{6775FB1D-FABD-4F30-9170-C8721E4AAE58}" name="Column11276"/>
    <tableColumn id="11277" xr3:uid="{7389695E-5856-49AD-90D5-85781DFB4A2D}" name="Column11277"/>
    <tableColumn id="11278" xr3:uid="{F28BE0D3-E6AF-4D81-91A0-BF5E9156200E}" name="Column11278"/>
    <tableColumn id="11279" xr3:uid="{5AF1DE1D-D278-4F5C-845D-A6597925F3AA}" name="Column11279"/>
    <tableColumn id="11280" xr3:uid="{E852B176-4B04-4717-A787-29A596072BD0}" name="Column11280"/>
    <tableColumn id="11281" xr3:uid="{4CA80891-3C91-442F-AE00-51C090C3C9E7}" name="Column11281"/>
    <tableColumn id="11282" xr3:uid="{134F1157-91B4-4493-B38A-17DA7C38E617}" name="Column11282"/>
    <tableColumn id="11283" xr3:uid="{114BC94F-D4B0-4B5E-865E-8BA5E71399E3}" name="Column11283"/>
    <tableColumn id="11284" xr3:uid="{3B6B175F-BB38-457B-AF36-BFF366E52A79}" name="Column11284"/>
    <tableColumn id="11285" xr3:uid="{A18235F1-5C5F-4ADC-B62A-5A79419F9F0B}" name="Column11285"/>
    <tableColumn id="11286" xr3:uid="{0EE36483-4708-4F5D-A224-6C8F2520BAE4}" name="Column11286"/>
    <tableColumn id="11287" xr3:uid="{A3010D94-B8CD-4C21-9392-D2C109AF87FE}" name="Column11287"/>
    <tableColumn id="11288" xr3:uid="{2FCFC59E-F988-456A-B566-1DEA9DC29A77}" name="Column11288"/>
    <tableColumn id="11289" xr3:uid="{F8E23465-9E0B-4CB8-A2F2-D2CE4B04D109}" name="Column11289"/>
    <tableColumn id="11290" xr3:uid="{664A988C-537F-4BEA-955F-1177A54506A1}" name="Column11290"/>
    <tableColumn id="11291" xr3:uid="{39AB7513-09A9-4A97-B047-DA50F96899C9}" name="Column11291"/>
    <tableColumn id="11292" xr3:uid="{C6A6C475-6518-48EC-A6A0-02C059EAF3A7}" name="Column11292"/>
    <tableColumn id="11293" xr3:uid="{04177A36-91E1-4126-B4B8-35023881E4C1}" name="Column11293"/>
    <tableColumn id="11294" xr3:uid="{A46E7936-6571-4848-8B3E-53E23F771328}" name="Column11294"/>
    <tableColumn id="11295" xr3:uid="{32A0F4C6-3ADC-4262-9410-433012E0881F}" name="Column11295"/>
    <tableColumn id="11296" xr3:uid="{F52B5156-BFD2-4750-BE46-14B9AF60C447}" name="Column11296"/>
    <tableColumn id="11297" xr3:uid="{B05E4B76-6FD1-4302-9158-706239491BD1}" name="Column11297"/>
    <tableColumn id="11298" xr3:uid="{29FA641F-FD64-434B-B0C9-3B5D6E43474C}" name="Column11298"/>
    <tableColumn id="11299" xr3:uid="{3662D8C0-3030-40AE-BC92-DFDAAADABA90}" name="Column11299"/>
    <tableColumn id="11300" xr3:uid="{B62C77B6-2372-4E07-A675-6F2A51445113}" name="Column11300"/>
    <tableColumn id="11301" xr3:uid="{CE2010E3-75F5-47FE-85B7-3F35542215EC}" name="Column11301"/>
    <tableColumn id="11302" xr3:uid="{D48C4EF7-970C-4DC7-95F0-117BE9A6046A}" name="Column11302"/>
    <tableColumn id="11303" xr3:uid="{4EAD0DB4-922A-4009-9E23-F15C71AABC6B}" name="Column11303"/>
    <tableColumn id="11304" xr3:uid="{1CEA9E3B-985E-413B-BA3C-F13FEB6965D3}" name="Column11304"/>
    <tableColumn id="11305" xr3:uid="{72580F4A-DD34-4BD0-90DE-68A069950B16}" name="Column11305"/>
    <tableColumn id="11306" xr3:uid="{0AB6D2E8-6B1B-430B-A210-473346EA50F6}" name="Column11306"/>
    <tableColumn id="11307" xr3:uid="{FE26F243-8DBA-42D8-93A9-7C8ED47DE6E0}" name="Column11307"/>
    <tableColumn id="11308" xr3:uid="{11651FE7-CA95-43A6-91D7-35C3879CD4F5}" name="Column11308"/>
    <tableColumn id="11309" xr3:uid="{64C655C3-25A5-4E2E-83E2-9468DD2F014F}" name="Column11309"/>
    <tableColumn id="11310" xr3:uid="{54F5010C-A706-4A06-B7E0-0F8A6FF71439}" name="Column11310"/>
    <tableColumn id="11311" xr3:uid="{4FED88BB-DB84-438C-A49E-27C7B79EB6A7}" name="Column11311"/>
    <tableColumn id="11312" xr3:uid="{A9846176-C62F-4225-9487-0A1D1EB1835A}" name="Column11312"/>
    <tableColumn id="11313" xr3:uid="{9D3936E0-34E0-485C-B4BC-92603B3B1EAA}" name="Column11313"/>
    <tableColumn id="11314" xr3:uid="{206491AD-AB2C-4F04-A5AE-2DCB8E419F1F}" name="Column11314"/>
    <tableColumn id="11315" xr3:uid="{AA0225E4-24B9-466F-87F2-3A75C67CA762}" name="Column11315"/>
    <tableColumn id="11316" xr3:uid="{6FE8B843-7A1C-4E12-AC1B-6F2CCCA00800}" name="Column11316"/>
    <tableColumn id="11317" xr3:uid="{220F1CCE-C42A-46B2-9613-2A95A4E5DC9A}" name="Column11317"/>
    <tableColumn id="11318" xr3:uid="{47E2E22B-B9C5-4D04-AE02-F09088812E47}" name="Column11318"/>
    <tableColumn id="11319" xr3:uid="{4159D907-D67A-482E-A437-F75203EC1871}" name="Column11319"/>
    <tableColumn id="11320" xr3:uid="{2FE914C8-80C7-432E-A088-C2901A8BA1A5}" name="Column11320"/>
    <tableColumn id="11321" xr3:uid="{2DA1A3E5-F543-42BF-84B3-124044C678BF}" name="Column11321"/>
    <tableColumn id="11322" xr3:uid="{55728690-E982-436E-B716-DF04ECA594DF}" name="Column11322"/>
    <tableColumn id="11323" xr3:uid="{7D55CAF1-38BB-444A-942A-D67EDF87BA5F}" name="Column11323"/>
    <tableColumn id="11324" xr3:uid="{BC869110-AF6D-4D12-9E0F-8D267D3D391A}" name="Column11324"/>
    <tableColumn id="11325" xr3:uid="{1975736A-F708-4946-AE29-C6B1C0ACADEE}" name="Column11325"/>
    <tableColumn id="11326" xr3:uid="{142D62D0-B03F-4D95-A738-BCB48570B3D8}" name="Column11326"/>
    <tableColumn id="11327" xr3:uid="{56BBFE5C-EDD1-466F-8CE9-1F80F969A15F}" name="Column11327"/>
    <tableColumn id="11328" xr3:uid="{38171AB0-428C-43B0-935A-9E1A9506EBD7}" name="Column11328"/>
    <tableColumn id="11329" xr3:uid="{BBB2A8CE-2AB6-4F0A-B867-FFB1B0B4B844}" name="Column11329"/>
    <tableColumn id="11330" xr3:uid="{C4A6C800-E305-42C7-98A4-A178BE463E23}" name="Column11330"/>
    <tableColumn id="11331" xr3:uid="{BFE3151E-1E01-4827-A44A-13DDDB20FD22}" name="Column11331"/>
    <tableColumn id="11332" xr3:uid="{B8B3782A-E798-4772-B786-B26BA42452F0}" name="Column11332"/>
    <tableColumn id="11333" xr3:uid="{908C973C-1543-4D64-9BC3-763D255EF6AE}" name="Column11333"/>
    <tableColumn id="11334" xr3:uid="{249B8E20-22A8-43C3-B32D-54B02B845C7D}" name="Column11334"/>
    <tableColumn id="11335" xr3:uid="{23129096-FD03-4618-ACD1-30674B285B8F}" name="Column11335"/>
    <tableColumn id="11336" xr3:uid="{E100B2B4-E42F-4CDC-8E55-94BAF6827E4B}" name="Column11336"/>
    <tableColumn id="11337" xr3:uid="{81C90297-DA4A-42A4-B5F2-AE1551B902F2}" name="Column11337"/>
    <tableColumn id="11338" xr3:uid="{21027BFF-6A23-4D6F-B1AA-0EAF8563D365}" name="Column11338"/>
    <tableColumn id="11339" xr3:uid="{F285E468-9247-47A8-968D-3DD292D90B1B}" name="Column11339"/>
    <tableColumn id="11340" xr3:uid="{018401D0-4AC6-4B7D-9ED7-589B1302DC72}" name="Column11340"/>
    <tableColumn id="11341" xr3:uid="{F2920B5A-DF61-4393-9EF8-53BEEBEDF19B}" name="Column11341"/>
    <tableColumn id="11342" xr3:uid="{F6906E94-0040-4995-9873-A062C98A3185}" name="Column11342"/>
    <tableColumn id="11343" xr3:uid="{4EFDC3F5-949A-4A76-9D09-B17EAE039DA3}" name="Column11343"/>
    <tableColumn id="11344" xr3:uid="{A0243345-956C-46EE-8D83-03DB53D5B875}" name="Column11344"/>
    <tableColumn id="11345" xr3:uid="{16958D6F-2223-4240-99D3-39466D5DF712}" name="Column11345"/>
    <tableColumn id="11346" xr3:uid="{8071B034-4FAA-4308-A328-72C8D9DAC317}" name="Column11346"/>
    <tableColumn id="11347" xr3:uid="{01F0A50B-F811-4C19-B65A-552EB6725F27}" name="Column11347"/>
    <tableColumn id="11348" xr3:uid="{F1F12640-33F3-4819-9789-AB54894BBF8C}" name="Column11348"/>
    <tableColumn id="11349" xr3:uid="{2B971EE1-929E-4079-85BE-BBFE0DEC9B42}" name="Column11349"/>
    <tableColumn id="11350" xr3:uid="{D098F3D5-6BBD-4F37-9D35-6B53DB0DFC1A}" name="Column11350"/>
    <tableColumn id="11351" xr3:uid="{4B70B644-31C2-4F75-A95A-4E54439E31BB}" name="Column11351"/>
    <tableColumn id="11352" xr3:uid="{11AC607D-5171-4843-8CF5-BF58339A7EC6}" name="Column11352"/>
    <tableColumn id="11353" xr3:uid="{13529119-9F5C-4889-81DB-267FE1D87394}" name="Column11353"/>
    <tableColumn id="11354" xr3:uid="{C0409BBD-2A0B-4BCD-A9A5-90FB448AD14A}" name="Column11354"/>
    <tableColumn id="11355" xr3:uid="{AD290242-9828-417D-B70E-0750C450259A}" name="Column11355"/>
    <tableColumn id="11356" xr3:uid="{50D0F5DE-F4DC-4F4E-96FC-AC8999A66DB6}" name="Column11356"/>
    <tableColumn id="11357" xr3:uid="{EDF8ABF0-F78D-41EE-B7C8-7B2DB14F20C4}" name="Column11357"/>
    <tableColumn id="11358" xr3:uid="{C523CFA7-FF99-4A0E-B665-BEE02AF3B3FA}" name="Column11358"/>
    <tableColumn id="11359" xr3:uid="{4B6F09DF-D137-4B51-83FD-A42653D43969}" name="Column11359"/>
    <tableColumn id="11360" xr3:uid="{0E6FFA59-9922-4CBA-BD95-C3346206D178}" name="Column11360"/>
    <tableColumn id="11361" xr3:uid="{C49B33D2-DD3B-4479-A5DE-D7C59869A3A7}" name="Column11361"/>
    <tableColumn id="11362" xr3:uid="{7F80BB7C-8FAC-431A-BDAB-7491939D32F6}" name="Column11362"/>
    <tableColumn id="11363" xr3:uid="{3E5EEAB1-8E6B-4428-ABA5-2898D1E0CC02}" name="Column11363"/>
    <tableColumn id="11364" xr3:uid="{D90E4B3C-ECD9-494C-97BD-D651396A1E65}" name="Column11364"/>
    <tableColumn id="11365" xr3:uid="{BB008713-714B-482C-8D49-D91959EFA362}" name="Column11365"/>
    <tableColumn id="11366" xr3:uid="{BC638BA3-F3E8-4E04-8EB7-BFCC60ABFC26}" name="Column11366"/>
    <tableColumn id="11367" xr3:uid="{A4959430-8782-4AE6-84D1-DC7DB4F51CFC}" name="Column11367"/>
    <tableColumn id="11368" xr3:uid="{23A0BF69-8BE3-4EC2-B69A-CBD7B667F971}" name="Column11368"/>
    <tableColumn id="11369" xr3:uid="{C3330A86-CD7A-4F55-9C45-6835D3903392}" name="Column11369"/>
    <tableColumn id="11370" xr3:uid="{AD7DA044-99E3-4C55-8A4F-8F63F0EC5525}" name="Column11370"/>
    <tableColumn id="11371" xr3:uid="{BAF98C02-CFA0-4573-ABEE-198D20EA880B}" name="Column11371"/>
    <tableColumn id="11372" xr3:uid="{6FB53344-9216-4C26-BBD1-7B590687D9E5}" name="Column11372"/>
    <tableColumn id="11373" xr3:uid="{B93F4FED-4024-4FFA-828C-CBB30E399289}" name="Column11373"/>
    <tableColumn id="11374" xr3:uid="{32E93D3F-29C4-4741-8EC8-01B546FABAFD}" name="Column11374"/>
    <tableColumn id="11375" xr3:uid="{19D85F08-A335-4B27-862B-61F5CF80D337}" name="Column11375"/>
    <tableColumn id="11376" xr3:uid="{58C2C042-3B7F-4578-9388-81F4B4821EF2}" name="Column11376"/>
    <tableColumn id="11377" xr3:uid="{84F87C0B-B779-4C8C-94B6-163A1C090353}" name="Column11377"/>
    <tableColumn id="11378" xr3:uid="{1B40D61C-8934-4735-898F-A4A3B11305BD}" name="Column11378"/>
    <tableColumn id="11379" xr3:uid="{B109F322-4FF9-4362-96E9-0091B3618FEF}" name="Column11379"/>
    <tableColumn id="11380" xr3:uid="{2045A851-0A66-444F-9697-FF5B398EF173}" name="Column11380"/>
    <tableColumn id="11381" xr3:uid="{5FEB9F9F-227D-4726-9031-3D99564154D0}" name="Column11381"/>
    <tableColumn id="11382" xr3:uid="{2898348F-2D66-4999-82D9-E2937660761E}" name="Column11382"/>
    <tableColumn id="11383" xr3:uid="{A84EDF12-E4D5-4EBF-84FB-4969DDDFF199}" name="Column11383"/>
    <tableColumn id="11384" xr3:uid="{EA899FAF-A84E-4F38-916B-A2A0F24BB236}" name="Column11384"/>
    <tableColumn id="11385" xr3:uid="{A03C6DE1-685F-46BD-A5F3-4825CA97974C}" name="Column11385"/>
    <tableColumn id="11386" xr3:uid="{D8B500F4-C614-4B16-81CD-BD648F25C58B}" name="Column11386"/>
    <tableColumn id="11387" xr3:uid="{1BF5EC5E-C76F-4D6E-89A2-C32D05C8EC95}" name="Column11387"/>
    <tableColumn id="11388" xr3:uid="{5F83F745-5ED3-44FA-BB52-FD6D082DD58C}" name="Column11388"/>
    <tableColumn id="11389" xr3:uid="{F1E99673-15DC-48D6-8E09-3B063EAA2AE0}" name="Column11389"/>
    <tableColumn id="11390" xr3:uid="{81F0D472-DD82-4901-AE33-69C97FA70E19}" name="Column11390"/>
    <tableColumn id="11391" xr3:uid="{2802AC14-F61D-4E60-A498-C94383B6D300}" name="Column11391"/>
    <tableColumn id="11392" xr3:uid="{3CFE1480-0C74-482F-9FF9-992B0139CD3F}" name="Column11392"/>
    <tableColumn id="11393" xr3:uid="{387433FD-31FF-4AAC-92CD-23CB7D8D1510}" name="Column11393"/>
    <tableColumn id="11394" xr3:uid="{00DB68D9-1C3F-49A7-A92A-FCF0B1648955}" name="Column11394"/>
    <tableColumn id="11395" xr3:uid="{B1EF2815-4440-479E-B036-A1369346FB45}" name="Column11395"/>
    <tableColumn id="11396" xr3:uid="{ED482A33-431C-4F41-974D-709A1E6AA73F}" name="Column11396"/>
    <tableColumn id="11397" xr3:uid="{424EF9D7-ED4B-46AC-B6DC-88FB3FC4250D}" name="Column11397"/>
    <tableColumn id="11398" xr3:uid="{B08A86DD-6A38-4431-AC86-3C21E59005BA}" name="Column11398"/>
    <tableColumn id="11399" xr3:uid="{1A949973-C3FE-44DE-BC7B-6E6D6DED0BCC}" name="Column11399"/>
    <tableColumn id="11400" xr3:uid="{1BC4C89A-EF6D-4412-B03E-641A1248D19B}" name="Column11400"/>
    <tableColumn id="11401" xr3:uid="{8C6C7FB3-B1C0-413D-9285-659647DF24C5}" name="Column11401"/>
    <tableColumn id="11402" xr3:uid="{4801C94A-D2E1-4CF2-A14D-88F7A88E9935}" name="Column11402"/>
    <tableColumn id="11403" xr3:uid="{DD358C83-93CC-4E0D-A2FD-38C6DE37E51C}" name="Column11403"/>
    <tableColumn id="11404" xr3:uid="{A0F788C5-C78D-463D-B973-53A2512763D0}" name="Column11404"/>
    <tableColumn id="11405" xr3:uid="{24373113-F366-47F7-B9C8-AC4063ACC66B}" name="Column11405"/>
    <tableColumn id="11406" xr3:uid="{6712AFCC-47F4-4394-9CE6-C725449A77DD}" name="Column11406"/>
    <tableColumn id="11407" xr3:uid="{F86A9B79-3B6E-4333-BFD7-82EDE4A12C83}" name="Column11407"/>
    <tableColumn id="11408" xr3:uid="{C246A9AE-7940-4B6D-B3CF-DE2079534F55}" name="Column11408"/>
    <tableColumn id="11409" xr3:uid="{296E59FD-CF22-46A2-A95E-0B471C38059E}" name="Column11409"/>
    <tableColumn id="11410" xr3:uid="{6937D8B7-A268-4393-B55F-914379342DBA}" name="Column11410"/>
    <tableColumn id="11411" xr3:uid="{C53D25D4-4B2E-41AA-AF6B-9FAF559122E0}" name="Column11411"/>
    <tableColumn id="11412" xr3:uid="{BE6BC789-ECD8-49A9-AD02-2E3259A0F0ED}" name="Column11412"/>
    <tableColumn id="11413" xr3:uid="{4D7F304C-2C01-4035-86CD-83BEE88C0080}" name="Column11413"/>
    <tableColumn id="11414" xr3:uid="{741E5580-1DE3-42BF-BCFA-F62749B3BB53}" name="Column11414"/>
    <tableColumn id="11415" xr3:uid="{EE4ABC63-3BFE-454E-8C21-E89A3ABEF762}" name="Column11415"/>
    <tableColumn id="11416" xr3:uid="{17024DAC-E764-4E46-95DC-A5322081257B}" name="Column11416"/>
    <tableColumn id="11417" xr3:uid="{A71EA4F7-A1E5-465C-BD6E-234C3B79B996}" name="Column11417"/>
    <tableColumn id="11418" xr3:uid="{A40E2BC6-5760-4364-A883-835AADFF4DCE}" name="Column11418"/>
    <tableColumn id="11419" xr3:uid="{D6550435-A2B0-4C91-B4B7-D3337BD6660E}" name="Column11419"/>
    <tableColumn id="11420" xr3:uid="{820E75C1-6D75-4BD4-9A56-3867DC275754}" name="Column11420"/>
    <tableColumn id="11421" xr3:uid="{182F0F9C-41C1-4EFC-A194-E0E714456674}" name="Column11421"/>
    <tableColumn id="11422" xr3:uid="{54028491-23EB-4FC5-8B3F-8755984FC727}" name="Column11422"/>
    <tableColumn id="11423" xr3:uid="{42288A45-CFAD-4543-905D-4CB134FD3723}" name="Column11423"/>
    <tableColumn id="11424" xr3:uid="{C4DB6AF7-C465-4C78-B0C3-B8785817C99F}" name="Column11424"/>
    <tableColumn id="11425" xr3:uid="{42299440-CA35-4A84-96EE-2ED1ACAB89B1}" name="Column11425"/>
    <tableColumn id="11426" xr3:uid="{B54535F5-863F-427A-B9FF-016A5E4959BF}" name="Column11426"/>
    <tableColumn id="11427" xr3:uid="{7DF0EA63-FF60-460A-93FE-77F851A02915}" name="Column11427"/>
    <tableColumn id="11428" xr3:uid="{A3190ACF-CE2F-467C-8999-2A8C5DF2A907}" name="Column11428"/>
    <tableColumn id="11429" xr3:uid="{56575D39-BD88-4C96-9168-51109D933E0B}" name="Column11429"/>
    <tableColumn id="11430" xr3:uid="{611EA7BF-0F0F-4A5F-8276-B8F648C3863D}" name="Column11430"/>
    <tableColumn id="11431" xr3:uid="{139F46C2-9147-4B1D-9033-250FF75CF931}" name="Column11431"/>
    <tableColumn id="11432" xr3:uid="{CAC23A9E-BDE8-4444-97B0-48F1C1F36382}" name="Column11432"/>
    <tableColumn id="11433" xr3:uid="{7FC9CD47-CA14-4973-958F-98DFC822607C}" name="Column11433"/>
    <tableColumn id="11434" xr3:uid="{ABF967B1-76F7-4978-ABD1-60ED1889D3E4}" name="Column11434"/>
    <tableColumn id="11435" xr3:uid="{C0ECB02A-DD55-4E4D-8BBA-FED99576C81A}" name="Column11435"/>
    <tableColumn id="11436" xr3:uid="{4A77B4A7-63B9-4656-9EB4-DBA2942951D9}" name="Column11436"/>
    <tableColumn id="11437" xr3:uid="{4FD84A58-35D6-46C3-A8AB-B9D34950E412}" name="Column11437"/>
    <tableColumn id="11438" xr3:uid="{61FC4064-2397-4A6D-935A-4A7181DE2FF3}" name="Column11438"/>
    <tableColumn id="11439" xr3:uid="{7484CC82-D5AF-4F65-906D-8C362EA36E28}" name="Column11439"/>
    <tableColumn id="11440" xr3:uid="{69CE1E78-D23A-4A4C-81AD-1E8974FED0D1}" name="Column11440"/>
    <tableColumn id="11441" xr3:uid="{27C692BD-1144-4871-A632-D509FC4D6999}" name="Column11441"/>
    <tableColumn id="11442" xr3:uid="{0C19952B-B66B-4DC4-9FA2-6136AAF54270}" name="Column11442"/>
    <tableColumn id="11443" xr3:uid="{5041D5B4-3483-424D-82BB-E637F7784E9E}" name="Column11443"/>
    <tableColumn id="11444" xr3:uid="{B7E7A719-B1FF-413B-8056-F11EC00361BD}" name="Column11444"/>
    <tableColumn id="11445" xr3:uid="{0BB43DB6-D492-48A8-88C2-36030FF80E7D}" name="Column11445"/>
    <tableColumn id="11446" xr3:uid="{EE437E1B-8DF3-42BD-A572-13455D61DE4C}" name="Column11446"/>
    <tableColumn id="11447" xr3:uid="{2F92C962-0016-4B5A-8AC2-A5754F7AAA6D}" name="Column11447"/>
    <tableColumn id="11448" xr3:uid="{D4B47974-7658-41C6-8F66-D80F0A9A3F24}" name="Column11448"/>
    <tableColumn id="11449" xr3:uid="{DA49EAED-A61D-433D-B6CE-B252AC2CEFAC}" name="Column11449"/>
    <tableColumn id="11450" xr3:uid="{38309ACF-3E60-429D-A245-0F6A860FD7F2}" name="Column11450"/>
    <tableColumn id="11451" xr3:uid="{3DB6F850-AB5D-4142-A868-B57C80C0BA76}" name="Column11451"/>
    <tableColumn id="11452" xr3:uid="{FB6A16EA-5455-4ED7-8326-7BE0C8950228}" name="Column11452"/>
    <tableColumn id="11453" xr3:uid="{1A3E3A93-79CC-44DA-9993-DACE4C9FA2DF}" name="Column11453"/>
    <tableColumn id="11454" xr3:uid="{91A07CC9-DCD3-4A6E-919C-E3B31C5C46B5}" name="Column11454"/>
    <tableColumn id="11455" xr3:uid="{1F62D642-FA2F-41BF-A5A3-5F9D6C5DDA27}" name="Column11455"/>
    <tableColumn id="11456" xr3:uid="{5981F656-7447-4E68-AB26-03DD695CDB32}" name="Column11456"/>
    <tableColumn id="11457" xr3:uid="{F72ABCBB-0345-43BB-9BA6-A89FBD72C91E}" name="Column11457"/>
    <tableColumn id="11458" xr3:uid="{D27A5E4D-01C9-4108-B437-130CFEAA083B}" name="Column11458"/>
    <tableColumn id="11459" xr3:uid="{89DD6B74-C98B-40E4-BADB-9EA38076F1C6}" name="Column11459"/>
    <tableColumn id="11460" xr3:uid="{10A71A6D-B4CA-460C-BB39-C6F9E0C085DA}" name="Column11460"/>
    <tableColumn id="11461" xr3:uid="{F9515890-CBF4-4D1A-9DB6-72F773B76BA8}" name="Column11461"/>
    <tableColumn id="11462" xr3:uid="{C7FE8649-B1AD-4A74-8CC6-4ADBE842EF08}" name="Column11462"/>
    <tableColumn id="11463" xr3:uid="{FF1FEB29-C885-4CE4-AEB3-8EA63EE4F29E}" name="Column11463"/>
    <tableColumn id="11464" xr3:uid="{25C1694E-44E1-4A0A-A4FC-9497073A18CA}" name="Column11464"/>
    <tableColumn id="11465" xr3:uid="{ABC98F5E-0EAC-450F-BD04-91FCA85909F6}" name="Column11465"/>
    <tableColumn id="11466" xr3:uid="{99D3D4C8-C27B-4288-AE94-CA49626F8205}" name="Column11466"/>
    <tableColumn id="11467" xr3:uid="{41A21719-7FFD-4B52-88A0-F3024C65E83D}" name="Column11467"/>
    <tableColumn id="11468" xr3:uid="{0FE9D3D2-D8A8-47AF-8CB2-CF54F62D3541}" name="Column11468"/>
    <tableColumn id="11469" xr3:uid="{887DAAF9-3DB3-48C6-81F3-692974EFFE4B}" name="Column11469"/>
    <tableColumn id="11470" xr3:uid="{39472DE7-79E3-49C8-BFC9-5BEC81E8E353}" name="Column11470"/>
    <tableColumn id="11471" xr3:uid="{61F540CE-777F-48BD-AD93-21A150F78786}" name="Column11471"/>
    <tableColumn id="11472" xr3:uid="{31F1A40A-2B25-4FD6-A42B-CFC0B485C613}" name="Column11472"/>
    <tableColumn id="11473" xr3:uid="{00266FDD-B139-48FD-AE27-89F379748A14}" name="Column11473"/>
    <tableColumn id="11474" xr3:uid="{A3909E61-B8B6-4EDF-8ACB-40C54103DA49}" name="Column11474"/>
    <tableColumn id="11475" xr3:uid="{5C820392-1401-4A3B-B4EA-6B2B04138142}" name="Column11475"/>
    <tableColumn id="11476" xr3:uid="{848F9788-FCEF-4863-97BD-09D673A52BE8}" name="Column11476"/>
    <tableColumn id="11477" xr3:uid="{3635B6FC-060D-4BE7-A7AC-673884067DD3}" name="Column11477"/>
    <tableColumn id="11478" xr3:uid="{EB4AAE6F-E530-475B-8C27-709696AE2EE8}" name="Column11478"/>
    <tableColumn id="11479" xr3:uid="{8E49AB64-186D-4016-A720-33C75BDDA21D}" name="Column11479"/>
    <tableColumn id="11480" xr3:uid="{4CE6D3C9-480D-4D48-8A22-277566E31D08}" name="Column11480"/>
    <tableColumn id="11481" xr3:uid="{29BFF280-B61F-40EE-95C4-7979B6AC5CFF}" name="Column11481"/>
    <tableColumn id="11482" xr3:uid="{7FBC6ECA-C3F1-4BA0-96D8-91C223FEFB74}" name="Column11482"/>
    <tableColumn id="11483" xr3:uid="{8376EFDE-8A5E-4B5C-AB68-4CF9608601EA}" name="Column11483"/>
    <tableColumn id="11484" xr3:uid="{DA10F7DD-FB8B-422E-935A-6E9D24A1FD67}" name="Column11484"/>
    <tableColumn id="11485" xr3:uid="{BB680442-3C06-4150-BF34-5BA0622E32DA}" name="Column11485"/>
    <tableColumn id="11486" xr3:uid="{D285406E-AB4D-4096-B3D5-78D628311234}" name="Column11486"/>
    <tableColumn id="11487" xr3:uid="{F93A0DC8-68D3-4D6A-9FE0-A62295DCB7A7}" name="Column11487"/>
    <tableColumn id="11488" xr3:uid="{D175AB80-3089-4F6E-AD1E-F09267161E40}" name="Column11488"/>
    <tableColumn id="11489" xr3:uid="{A676EDC9-C734-42FF-AC2B-A07C75D74B59}" name="Column11489"/>
    <tableColumn id="11490" xr3:uid="{27386352-24F4-4E4F-940F-22B3F61B20D9}" name="Column11490"/>
    <tableColumn id="11491" xr3:uid="{AEC3F451-7DD9-4FB3-8A14-E0826202A420}" name="Column11491"/>
    <tableColumn id="11492" xr3:uid="{4D08D515-3478-4FDC-9022-697C4BCD8409}" name="Column11492"/>
    <tableColumn id="11493" xr3:uid="{2663AC3A-E833-4273-B0DD-DA428F7B24E8}" name="Column11493"/>
    <tableColumn id="11494" xr3:uid="{E13185A6-F09A-466E-AD65-6B3B0EF8FCCA}" name="Column11494"/>
    <tableColumn id="11495" xr3:uid="{3B1DFD55-7173-485A-830A-663692E99CE5}" name="Column11495"/>
    <tableColumn id="11496" xr3:uid="{3760324F-99F7-48C4-8071-3A93F6C04041}" name="Column11496"/>
    <tableColumn id="11497" xr3:uid="{D45518AC-4EE7-440B-96E4-51960D1A0AFA}" name="Column11497"/>
    <tableColumn id="11498" xr3:uid="{9E1B39DA-444A-4E68-BB5F-E169DB05D90D}" name="Column11498"/>
    <tableColumn id="11499" xr3:uid="{E7791532-66FD-477C-B402-6771DB27BB84}" name="Column11499"/>
    <tableColumn id="11500" xr3:uid="{83E223CA-EC2D-4557-B7EB-EE51F565D99B}" name="Column11500"/>
    <tableColumn id="11501" xr3:uid="{4E34EC24-BE93-4109-8C32-AA98A43A54FB}" name="Column11501"/>
    <tableColumn id="11502" xr3:uid="{CA343478-22A5-4AA0-9615-809DAF32BDFF}" name="Column11502"/>
    <tableColumn id="11503" xr3:uid="{8B29915E-D04C-4C63-9BC4-C077D8A83063}" name="Column11503"/>
    <tableColumn id="11504" xr3:uid="{1061A8A3-B9BF-43B6-947D-15311FF64693}" name="Column11504"/>
    <tableColumn id="11505" xr3:uid="{6A02A9EE-3B40-4596-9C87-616BDA4BD7DC}" name="Column11505"/>
    <tableColumn id="11506" xr3:uid="{C77FE8EE-AB57-4ACA-8B8B-A1432E01324B}" name="Column11506"/>
    <tableColumn id="11507" xr3:uid="{5756CFFE-188C-4ABD-BA0F-FC85387B5F9E}" name="Column11507"/>
    <tableColumn id="11508" xr3:uid="{988652FF-2F00-4F0D-BE2E-E842E3EE259C}" name="Column11508"/>
    <tableColumn id="11509" xr3:uid="{92B06ADB-78BD-4A0D-A021-64477538C5D8}" name="Column11509"/>
    <tableColumn id="11510" xr3:uid="{D51A1BCE-D7A4-4949-84A8-BBB5CB4CBBAE}" name="Column11510"/>
    <tableColumn id="11511" xr3:uid="{456503B5-57A9-476B-999C-4F2AA4A90D3C}" name="Column11511"/>
    <tableColumn id="11512" xr3:uid="{A22EB808-C881-4DA9-8BAC-619FFBAFD69D}" name="Column11512"/>
    <tableColumn id="11513" xr3:uid="{CB6F8F29-CF1D-4727-A68E-0FA8B1001BFD}" name="Column11513"/>
    <tableColumn id="11514" xr3:uid="{14A3E73A-901A-4984-BAD6-CB0274D63AB9}" name="Column11514"/>
    <tableColumn id="11515" xr3:uid="{1751C0AA-A3E3-44BC-800B-6083A64A5E21}" name="Column11515"/>
    <tableColumn id="11516" xr3:uid="{8F3867EE-39CE-4D7B-9D55-773E59EEA8FC}" name="Column11516"/>
    <tableColumn id="11517" xr3:uid="{FC1583E2-34EE-46A8-A465-DBEC83B13D07}" name="Column11517"/>
    <tableColumn id="11518" xr3:uid="{BB373E90-ECD4-4C54-B40D-C056C2C8B05E}" name="Column11518"/>
    <tableColumn id="11519" xr3:uid="{E1DC4A8E-6BEA-4DA4-9AEC-A417DDE95F67}" name="Column11519"/>
    <tableColumn id="11520" xr3:uid="{B6C0DA4D-4580-45B4-A7BA-234667C6F3B3}" name="Column11520"/>
    <tableColumn id="11521" xr3:uid="{B8638BFE-F26A-47DA-BF02-C77AA169DA58}" name="Column11521"/>
    <tableColumn id="11522" xr3:uid="{3E4999C7-3DFE-4FAE-8C82-C8613EA08347}" name="Column11522"/>
    <tableColumn id="11523" xr3:uid="{EE6D0AAA-13A5-4354-BB62-4B06899DC5BF}" name="Column11523"/>
    <tableColumn id="11524" xr3:uid="{7EDE2B65-231B-487A-8596-ED8CF21C50FD}" name="Column11524"/>
    <tableColumn id="11525" xr3:uid="{B73EDF02-F72B-4A28-9057-C999C2411DF0}" name="Column11525"/>
    <tableColumn id="11526" xr3:uid="{0A670413-40EB-4B17-B6B8-58EFF3C9B801}" name="Column11526"/>
    <tableColumn id="11527" xr3:uid="{A782786B-CB75-4A95-99CF-2CF543FA2E93}" name="Column11527"/>
    <tableColumn id="11528" xr3:uid="{5C5A94F8-B4A5-4F32-996D-781A11324ED4}" name="Column11528"/>
    <tableColumn id="11529" xr3:uid="{F3E43D30-0C38-40B3-B5FB-F91BE67CA511}" name="Column11529"/>
    <tableColumn id="11530" xr3:uid="{5942E958-AB52-4A56-8FB0-AD62681BE754}" name="Column11530"/>
    <tableColumn id="11531" xr3:uid="{81FBE1FA-0F89-4D1B-A6AF-3786A86CDDD9}" name="Column11531"/>
    <tableColumn id="11532" xr3:uid="{26DF0CD2-1F67-4F46-AE70-510E87116483}" name="Column11532"/>
    <tableColumn id="11533" xr3:uid="{7BD77B91-5CB0-41D2-888C-4AB24B835ACE}" name="Column11533"/>
    <tableColumn id="11534" xr3:uid="{0CB69DD8-D0C6-41D9-A4C9-F24A46C4F96F}" name="Column11534"/>
    <tableColumn id="11535" xr3:uid="{57E716E1-0946-423E-8274-483316395D52}" name="Column11535"/>
    <tableColumn id="11536" xr3:uid="{92710436-7A20-498B-B8E3-3956CD7B59FB}" name="Column11536"/>
    <tableColumn id="11537" xr3:uid="{D202175E-3640-4336-B0AE-44E57723E4D0}" name="Column11537"/>
    <tableColumn id="11538" xr3:uid="{2A314116-1E94-4582-9FEA-98FC857E74E4}" name="Column11538"/>
    <tableColumn id="11539" xr3:uid="{0909292E-05E3-4B48-B824-137966FE162F}" name="Column11539"/>
    <tableColumn id="11540" xr3:uid="{7F41A9F1-A883-43E2-8DBB-7AAFC6E928A5}" name="Column11540"/>
    <tableColumn id="11541" xr3:uid="{FE5701DE-14F1-41C0-A7CC-B55916130396}" name="Column11541"/>
    <tableColumn id="11542" xr3:uid="{86B35CE6-06D5-4DA9-A907-A51046B3C9F5}" name="Column11542"/>
    <tableColumn id="11543" xr3:uid="{4EF3B01A-C266-444C-BB4D-79759469860C}" name="Column11543"/>
    <tableColumn id="11544" xr3:uid="{A52D57CB-707A-4495-B083-1B5872363038}" name="Column11544"/>
    <tableColumn id="11545" xr3:uid="{40791739-9B0E-404E-BE06-3E2E21914B11}" name="Column11545"/>
    <tableColumn id="11546" xr3:uid="{B84CA9D5-3D9A-4913-BB5E-9C1EE58A2F1D}" name="Column11546"/>
    <tableColumn id="11547" xr3:uid="{C2525241-B72B-48BA-8E2F-EBE3AAECBEB7}" name="Column11547"/>
    <tableColumn id="11548" xr3:uid="{387019B5-CB47-4252-8386-1C2A2569709C}" name="Column11548"/>
    <tableColumn id="11549" xr3:uid="{52D3A1D8-345D-44E2-B6D4-95B2637B8689}" name="Column11549"/>
    <tableColumn id="11550" xr3:uid="{D2E311D8-6522-4938-A21D-CF9152838A21}" name="Column11550"/>
    <tableColumn id="11551" xr3:uid="{ADD2A33C-5B5C-4090-8814-99EBA0C7CBB6}" name="Column11551"/>
    <tableColumn id="11552" xr3:uid="{A52D0D2D-C82A-40FA-A6A0-0078B7E71AFD}" name="Column11552"/>
    <tableColumn id="11553" xr3:uid="{8F46D5AD-62B9-4252-8F03-11D44B4E9E79}" name="Column11553"/>
    <tableColumn id="11554" xr3:uid="{EB45DD5B-DD78-4111-B9CB-49B003F569ED}" name="Column11554"/>
    <tableColumn id="11555" xr3:uid="{54842677-187E-4FA4-B9F5-6234584DDE0A}" name="Column11555"/>
    <tableColumn id="11556" xr3:uid="{D3C9DC34-E1D4-453C-B5F3-9A9E2D0CCDAA}" name="Column11556"/>
    <tableColumn id="11557" xr3:uid="{EF0E160A-57D1-4042-BA6F-D40B7A448C1B}" name="Column11557"/>
    <tableColumn id="11558" xr3:uid="{F81F8C6B-8EA6-455C-9741-193300D97068}" name="Column11558"/>
    <tableColumn id="11559" xr3:uid="{448D13E0-CFBB-40B5-AB86-488EDBBD0EB5}" name="Column11559"/>
    <tableColumn id="11560" xr3:uid="{5DAA9837-E6B9-4E4A-987E-D4288B38D691}" name="Column11560"/>
    <tableColumn id="11561" xr3:uid="{ADADCBC6-1C6A-409E-82AC-0D295D588494}" name="Column11561"/>
    <tableColumn id="11562" xr3:uid="{98523FD7-E0F0-4D6E-8C37-A2E5A04AE86C}" name="Column11562"/>
    <tableColumn id="11563" xr3:uid="{1138CD14-7B35-49F8-BBC6-AC86F7F525E2}" name="Column11563"/>
    <tableColumn id="11564" xr3:uid="{EA0B7167-A714-4787-B88F-6FA64C1FAA3C}" name="Column11564"/>
    <tableColumn id="11565" xr3:uid="{110605AC-7C43-457B-9116-1269CC16363C}" name="Column11565"/>
    <tableColumn id="11566" xr3:uid="{F2F01E66-654B-4EA5-8673-5ED5CF13D281}" name="Column11566"/>
    <tableColumn id="11567" xr3:uid="{2149E80D-FD5F-4A5F-B4D3-33ADA14E405A}" name="Column11567"/>
    <tableColumn id="11568" xr3:uid="{88C0E627-38C6-4FFE-857B-D1B5F4FD7C82}" name="Column11568"/>
    <tableColumn id="11569" xr3:uid="{19FF1A19-BA67-4709-95A5-665A4F52EF57}" name="Column11569"/>
    <tableColumn id="11570" xr3:uid="{59434C87-DD96-496F-9BCA-8BC893B59A34}" name="Column11570"/>
    <tableColumn id="11571" xr3:uid="{8668CE24-B153-4610-9D32-EEC1412A18DA}" name="Column11571"/>
    <tableColumn id="11572" xr3:uid="{996D203B-D5B5-427C-9982-95F3FD73577C}" name="Column11572"/>
    <tableColumn id="11573" xr3:uid="{60EE044E-17E4-4DF0-888C-DD3046FA4D5C}" name="Column11573"/>
    <tableColumn id="11574" xr3:uid="{8C307884-2DCE-4A0C-925B-F993A36D4EE5}" name="Column11574"/>
    <tableColumn id="11575" xr3:uid="{87CAC7D8-32A2-4672-8D12-7C416A306774}" name="Column11575"/>
    <tableColumn id="11576" xr3:uid="{8F430121-2DDA-4177-8149-2749282E3DFB}" name="Column11576"/>
    <tableColumn id="11577" xr3:uid="{BB350920-FF7C-47CC-8341-A7A12557F58C}" name="Column11577"/>
    <tableColumn id="11578" xr3:uid="{5B4FF673-E86A-4533-8852-844BF5F27895}" name="Column11578"/>
    <tableColumn id="11579" xr3:uid="{F9ABA139-E61F-46F7-9A4F-567D3C2F4BBE}" name="Column11579"/>
    <tableColumn id="11580" xr3:uid="{DB0D2386-D51E-4AA6-BF50-80879729A3C9}" name="Column11580"/>
    <tableColumn id="11581" xr3:uid="{E2F2FDA6-E91A-4F76-A47F-112721CA7B57}" name="Column11581"/>
    <tableColumn id="11582" xr3:uid="{AF4B9393-8D14-4D22-B8D7-2F21FDA4BD44}" name="Column11582"/>
    <tableColumn id="11583" xr3:uid="{35EF857E-21E8-46A3-ADA6-78CAA5B5A442}" name="Column11583"/>
    <tableColumn id="11584" xr3:uid="{E22D55C8-7E0D-42D9-862F-72DE66C2177C}" name="Column11584"/>
    <tableColumn id="11585" xr3:uid="{CE03F048-001D-4D56-B759-629F3BAE7685}" name="Column11585"/>
    <tableColumn id="11586" xr3:uid="{616C4E8B-FED7-4A7E-9D64-A3823A23B74B}" name="Column11586"/>
    <tableColumn id="11587" xr3:uid="{1EA518CB-F38B-45A9-BF50-163D0468B71B}" name="Column11587"/>
    <tableColumn id="11588" xr3:uid="{D0129ADE-1284-47A2-B6BB-D5B79ADE8345}" name="Column11588"/>
    <tableColumn id="11589" xr3:uid="{136EE9C9-6E31-4545-91F8-9BC8F6D144B5}" name="Column11589"/>
    <tableColumn id="11590" xr3:uid="{401BF499-6822-46BA-BEF5-73F5B6D16050}" name="Column11590"/>
    <tableColumn id="11591" xr3:uid="{1F112661-5102-4842-86A4-C0762F0FB313}" name="Column11591"/>
    <tableColumn id="11592" xr3:uid="{15CD6EA8-2845-4D74-8641-53360FA6D5A9}" name="Column11592"/>
    <tableColumn id="11593" xr3:uid="{AC87A41D-4F43-46D7-B3F4-21642A849975}" name="Column11593"/>
    <tableColumn id="11594" xr3:uid="{4634765E-C014-482E-97BA-64EF0BAF2675}" name="Column11594"/>
    <tableColumn id="11595" xr3:uid="{ECCA43AB-9D98-4AE2-9D57-36BB8F197BB9}" name="Column11595"/>
    <tableColumn id="11596" xr3:uid="{D6AA16D6-CFBE-4E0C-8732-6C36F0D28A57}" name="Column11596"/>
    <tableColumn id="11597" xr3:uid="{160F4E90-4922-43B4-AE3F-37EFC9C2E2FC}" name="Column11597"/>
    <tableColumn id="11598" xr3:uid="{1536439D-92B2-46E7-9DB7-D982A391B377}" name="Column11598"/>
    <tableColumn id="11599" xr3:uid="{DF62DD6F-84D8-47A8-B82D-C5FC5B45677A}" name="Column11599"/>
    <tableColumn id="11600" xr3:uid="{C89F9572-3839-44CE-99EB-E4043C926AB8}" name="Column11600"/>
    <tableColumn id="11601" xr3:uid="{DBBC02C0-FEF3-415B-AEA3-29475BE54B6A}" name="Column11601"/>
    <tableColumn id="11602" xr3:uid="{0D0C4678-DB1F-4E39-8210-43ACEEB3533A}" name="Column11602"/>
    <tableColumn id="11603" xr3:uid="{1980E20B-ED8D-4718-ABDC-60D1CA89F430}" name="Column11603"/>
    <tableColumn id="11604" xr3:uid="{A96E9F02-5289-4837-9D5B-59F8386B7C64}" name="Column11604"/>
    <tableColumn id="11605" xr3:uid="{874A21B4-15BF-42D6-AC3B-09AC9EB9F8E1}" name="Column11605"/>
    <tableColumn id="11606" xr3:uid="{2030A16D-0D0D-4183-BD65-1D6778311AA7}" name="Column11606"/>
    <tableColumn id="11607" xr3:uid="{F2AD6C26-FA3E-4F55-8386-A6EB570F4C08}" name="Column11607"/>
    <tableColumn id="11608" xr3:uid="{98A47624-7FC5-42D7-A0F3-9D9C3EE73C47}" name="Column11608"/>
    <tableColumn id="11609" xr3:uid="{3278C865-AE2E-49E8-8921-59D4CD4380B8}" name="Column11609"/>
    <tableColumn id="11610" xr3:uid="{4FDDDBDE-37CB-4C2E-805F-35030B5F0E99}" name="Column11610"/>
    <tableColumn id="11611" xr3:uid="{C411783C-FA3E-4289-996B-56065BEEB40F}" name="Column11611"/>
    <tableColumn id="11612" xr3:uid="{52F3ABB7-4B7F-44C6-B47E-85137E6E4DFF}" name="Column11612"/>
    <tableColumn id="11613" xr3:uid="{B58175B6-7EB5-4F11-A9AE-72F3EA4F15BB}" name="Column11613"/>
    <tableColumn id="11614" xr3:uid="{811E275E-74D0-4E60-93E6-30C8343A0E13}" name="Column11614"/>
    <tableColumn id="11615" xr3:uid="{92227586-2994-4B51-96C7-8A24CBA82774}" name="Column11615"/>
    <tableColumn id="11616" xr3:uid="{AFC60270-C77E-4B55-B1A1-D05482E228CC}" name="Column11616"/>
    <tableColumn id="11617" xr3:uid="{7527E966-D628-46B3-9561-F4E846EBD3E7}" name="Column11617"/>
    <tableColumn id="11618" xr3:uid="{C950B5F1-FAD0-403B-8AFD-7A80290B244E}" name="Column11618"/>
    <tableColumn id="11619" xr3:uid="{B3934BBA-8A7F-4084-863F-975BDEF791A2}" name="Column11619"/>
    <tableColumn id="11620" xr3:uid="{97C3316A-8454-40B9-A150-7ADD5E12E7CC}" name="Column11620"/>
    <tableColumn id="11621" xr3:uid="{F12DCD07-884B-4142-B4DA-B8EDBC82C723}" name="Column11621"/>
    <tableColumn id="11622" xr3:uid="{25F24961-FCA9-4745-B5D5-90EABDF3FFB4}" name="Column11622"/>
    <tableColumn id="11623" xr3:uid="{54545F24-7CF9-4FFE-A855-23C4EE61ECB0}" name="Column11623"/>
    <tableColumn id="11624" xr3:uid="{C6AC20BB-D1D6-4650-83DF-18ADA79222D1}" name="Column11624"/>
    <tableColumn id="11625" xr3:uid="{33A54550-3D68-4950-9930-F0764740FBF8}" name="Column11625"/>
    <tableColumn id="11626" xr3:uid="{97F0B27B-06E0-453F-9302-01DF46D6F5B0}" name="Column11626"/>
    <tableColumn id="11627" xr3:uid="{497C1324-48A7-4195-B5A3-5183B74BC332}" name="Column11627"/>
    <tableColumn id="11628" xr3:uid="{D41A9196-48D2-4BB3-A566-048E3DAED486}" name="Column11628"/>
    <tableColumn id="11629" xr3:uid="{F3CD839D-0F2B-424B-A391-FE59ACCD18F2}" name="Column11629"/>
    <tableColumn id="11630" xr3:uid="{3FB70298-7FF8-424E-9C9C-39DF65EAA353}" name="Column11630"/>
    <tableColumn id="11631" xr3:uid="{19FE8216-8540-4358-A4A8-BFD660CF2CDD}" name="Column11631"/>
    <tableColumn id="11632" xr3:uid="{D572B395-A75E-4E69-9202-C2D457BADBDF}" name="Column11632"/>
    <tableColumn id="11633" xr3:uid="{6BE7983F-5EBB-4E28-AD05-57FACECFCD7A}" name="Column11633"/>
    <tableColumn id="11634" xr3:uid="{DDE81E5B-8401-4E5D-8744-0259AF614D5A}" name="Column11634"/>
    <tableColumn id="11635" xr3:uid="{DAAF2D2E-15EA-4DE0-A03C-0CE9B8A2DE27}" name="Column11635"/>
    <tableColumn id="11636" xr3:uid="{A9B71BB5-B491-4173-9E8F-A90CD9AFA3DC}" name="Column11636"/>
    <tableColumn id="11637" xr3:uid="{D8C0941A-311D-4BBC-BA72-44A715172CDD}" name="Column11637"/>
    <tableColumn id="11638" xr3:uid="{07525E0D-39AF-41ED-B237-A089AB4242DC}" name="Column11638"/>
    <tableColumn id="11639" xr3:uid="{45DEC3CB-0575-40CD-A1BE-CBFDE3515C61}" name="Column11639"/>
    <tableColumn id="11640" xr3:uid="{7DE8C65E-3F1B-4AFB-B4D2-5E7339B13F9D}" name="Column11640"/>
    <tableColumn id="11641" xr3:uid="{A3348878-4038-4AFB-BFAC-25F0D2C7EB90}" name="Column11641"/>
    <tableColumn id="11642" xr3:uid="{7B5CFABE-60C8-4A73-9043-A150ACF61199}" name="Column11642"/>
    <tableColumn id="11643" xr3:uid="{44B9FA84-9B16-402B-B95B-472561CEB965}" name="Column11643"/>
    <tableColumn id="11644" xr3:uid="{A17245F7-1EFE-4094-A740-3FFA5FB9DB4A}" name="Column11644"/>
    <tableColumn id="11645" xr3:uid="{1342DFE6-8A4C-4D53-9146-E1E8E63FDAFB}" name="Column11645"/>
    <tableColumn id="11646" xr3:uid="{4CFE1046-DF93-49BC-956B-20760DEF7A0F}" name="Column11646"/>
    <tableColumn id="11647" xr3:uid="{242250F5-DBA2-490B-BAF4-EABA1DD665FA}" name="Column11647"/>
    <tableColumn id="11648" xr3:uid="{BB687523-F843-41D2-B860-65CC5667211A}" name="Column11648"/>
    <tableColumn id="11649" xr3:uid="{943D0897-E384-4192-BE4B-92B1692C084A}" name="Column11649"/>
    <tableColumn id="11650" xr3:uid="{E1293823-9FD5-4099-96EF-560A76278EB9}" name="Column11650"/>
    <tableColumn id="11651" xr3:uid="{B33F4F33-1BE8-483B-A26D-C012216948DC}" name="Column11651"/>
    <tableColumn id="11652" xr3:uid="{CF73CCE6-A62F-4E3C-93DF-D39F3672A473}" name="Column11652"/>
    <tableColumn id="11653" xr3:uid="{A73BE5E4-D8EE-4B64-803D-CB551B1EE046}" name="Column11653"/>
    <tableColumn id="11654" xr3:uid="{748B570F-A965-451A-997A-FC826219640C}" name="Column11654"/>
    <tableColumn id="11655" xr3:uid="{DD32BDAC-E976-4BD9-971B-B1B12C263754}" name="Column11655"/>
    <tableColumn id="11656" xr3:uid="{97EA65FA-76AF-4251-9E79-533210FB928A}" name="Column11656"/>
    <tableColumn id="11657" xr3:uid="{1194CDF6-D504-41F7-9135-532815FCB415}" name="Column11657"/>
    <tableColumn id="11658" xr3:uid="{EB6BEEAF-CB1B-4CD6-B5DA-017F8B4EBEDE}" name="Column11658"/>
    <tableColumn id="11659" xr3:uid="{0D7965E2-5E0E-4705-B608-D1E1D430ACAF}" name="Column11659"/>
    <tableColumn id="11660" xr3:uid="{41B70EB5-3203-4D84-B54E-940F7EDC0699}" name="Column11660"/>
    <tableColumn id="11661" xr3:uid="{F1310ADF-FEF8-4AA3-8F55-D072460A41C4}" name="Column11661"/>
    <tableColumn id="11662" xr3:uid="{BB858ADC-7E06-439E-BEBF-A68279980DA5}" name="Column11662"/>
    <tableColumn id="11663" xr3:uid="{4038C2E5-3E06-46D0-9BCE-BF9D18E8A538}" name="Column11663"/>
    <tableColumn id="11664" xr3:uid="{A22ED2C3-C7DF-4373-89BA-F91103A8DC61}" name="Column11664"/>
    <tableColumn id="11665" xr3:uid="{FA0E766B-B919-4BBE-8C77-732A14517653}" name="Column11665"/>
    <tableColumn id="11666" xr3:uid="{6DF3F61B-6A61-483F-9E89-0E3A742098CC}" name="Column11666"/>
    <tableColumn id="11667" xr3:uid="{D076B497-84B5-4917-9FFA-221646229C16}" name="Column11667"/>
    <tableColumn id="11668" xr3:uid="{7D12A06F-9945-4404-AD70-B2C7A51C7AAF}" name="Column11668"/>
    <tableColumn id="11669" xr3:uid="{24776025-B31D-4C40-A01F-7059F16B7D7C}" name="Column11669"/>
    <tableColumn id="11670" xr3:uid="{4F6FC9C3-C99C-4A58-91C8-394F9BED3457}" name="Column11670"/>
    <tableColumn id="11671" xr3:uid="{147628B9-9C49-4EBB-A41E-D33F061F3145}" name="Column11671"/>
    <tableColumn id="11672" xr3:uid="{0A48E7B2-B091-48A4-9257-9654A13E7854}" name="Column11672"/>
    <tableColumn id="11673" xr3:uid="{B8F0ECD8-42F7-4310-8EE3-DA25EDE53839}" name="Column11673"/>
    <tableColumn id="11674" xr3:uid="{5EFA773F-B4F7-4625-B902-2AC270E7F9E6}" name="Column11674"/>
    <tableColumn id="11675" xr3:uid="{31AE9B08-ACE1-4B8F-B1AF-C3F8BC0B43BE}" name="Column11675"/>
    <tableColumn id="11676" xr3:uid="{B2B7595C-FE04-4C5A-BA2D-D0F9D013A996}" name="Column11676"/>
    <tableColumn id="11677" xr3:uid="{7ED9F0EE-5152-4680-A898-BA0D8183DDB6}" name="Column11677"/>
    <tableColumn id="11678" xr3:uid="{0664A9CC-6E91-4896-B042-FD33034A103C}" name="Column11678"/>
    <tableColumn id="11679" xr3:uid="{1F517BF0-9A7B-4156-974E-4A7E8468B58B}" name="Column11679"/>
    <tableColumn id="11680" xr3:uid="{743423B3-B5EB-4EC9-B6A5-D98AF3EE7454}" name="Column11680"/>
    <tableColumn id="11681" xr3:uid="{9CD86056-3621-4EB9-9CD2-F1FBF9BE0899}" name="Column11681"/>
    <tableColumn id="11682" xr3:uid="{DF906216-0009-4704-9736-07D53B12BA59}" name="Column11682"/>
    <tableColumn id="11683" xr3:uid="{EFE48864-3D95-474C-A890-5E8450BE72F0}" name="Column11683"/>
    <tableColumn id="11684" xr3:uid="{DB2591BD-454E-4BFF-BCF3-E78D430CB834}" name="Column11684"/>
    <tableColumn id="11685" xr3:uid="{5DBCBACE-FD53-4C6A-908D-BD40F48F8B18}" name="Column11685"/>
    <tableColumn id="11686" xr3:uid="{11B97C06-B3E4-4CF4-9810-8752CEAC4617}" name="Column11686"/>
    <tableColumn id="11687" xr3:uid="{290BE529-664C-423C-B91F-72EAFFC5B5CC}" name="Column11687"/>
    <tableColumn id="11688" xr3:uid="{3D0E119B-7D2D-4781-AED5-5C3FE1F97243}" name="Column11688"/>
    <tableColumn id="11689" xr3:uid="{CF43E82F-4B80-4C5B-80E5-DE93B03CE60B}" name="Column11689"/>
    <tableColumn id="11690" xr3:uid="{7C9579F8-99F3-443C-9CC7-587DA180DC20}" name="Column11690"/>
    <tableColumn id="11691" xr3:uid="{B873153A-2C6A-43AF-9FE0-C371E1837409}" name="Column11691"/>
    <tableColumn id="11692" xr3:uid="{017DE581-22C0-4C21-8DA9-F9F3D24EB0F8}" name="Column11692"/>
    <tableColumn id="11693" xr3:uid="{2D43569D-24FD-45AD-AC81-E11BB21920D5}" name="Column11693"/>
    <tableColumn id="11694" xr3:uid="{F2891FB1-2FC5-4D17-A767-C462F82AEFB2}" name="Column11694"/>
    <tableColumn id="11695" xr3:uid="{5528F291-8DD3-47EE-AAD2-168EB7022D98}" name="Column11695"/>
    <tableColumn id="11696" xr3:uid="{38A4D431-4CD0-45A2-8FE8-2E0ABBAE903E}" name="Column11696"/>
    <tableColumn id="11697" xr3:uid="{49C36F22-5BA7-4256-8ED2-08D8144DB6C6}" name="Column11697"/>
    <tableColumn id="11698" xr3:uid="{410210EE-D354-43AE-8EE2-019035CDAA5C}" name="Column11698"/>
    <tableColumn id="11699" xr3:uid="{2D2EB9D0-EBF6-4589-BE86-E669DA83A6E1}" name="Column11699"/>
    <tableColumn id="11700" xr3:uid="{6E0A32F2-5238-4AFE-9432-39E4FCFAE885}" name="Column11700"/>
    <tableColumn id="11701" xr3:uid="{46FE8D16-7A6A-428C-B46C-157F7227E901}" name="Column11701"/>
    <tableColumn id="11702" xr3:uid="{4A78CADB-BCF9-483F-8BD6-8CA87F0F66ED}" name="Column11702"/>
    <tableColumn id="11703" xr3:uid="{57F8B5FC-0866-4F31-8097-3CCB9E3E21CA}" name="Column11703"/>
    <tableColumn id="11704" xr3:uid="{905A4257-6D3E-48C3-A31E-CAC2A47C87D5}" name="Column11704"/>
    <tableColumn id="11705" xr3:uid="{E91F1425-8EDC-493D-BA32-5D6645299E6F}" name="Column11705"/>
    <tableColumn id="11706" xr3:uid="{51B4C04F-F90D-4563-9489-785D9589D5E8}" name="Column11706"/>
    <tableColumn id="11707" xr3:uid="{F0786E08-B695-4213-88B6-6FF970B11E87}" name="Column11707"/>
    <tableColumn id="11708" xr3:uid="{88D3B6B1-CEA3-4164-AFCF-B038E044F603}" name="Column11708"/>
    <tableColumn id="11709" xr3:uid="{F41A17E2-B479-4B30-A2F9-D730987B2F0C}" name="Column11709"/>
    <tableColumn id="11710" xr3:uid="{589BC51F-D67E-40B0-B4B7-8B74B73C728C}" name="Column11710"/>
    <tableColumn id="11711" xr3:uid="{C3BE096C-70DC-4F89-8E2E-9D40338910F5}" name="Column11711"/>
    <tableColumn id="11712" xr3:uid="{EEB2E594-7B77-4B69-B1D0-25988661536B}" name="Column11712"/>
    <tableColumn id="11713" xr3:uid="{92E36811-2159-4945-A396-658AF96C6556}" name="Column11713"/>
    <tableColumn id="11714" xr3:uid="{99FA17F3-E67B-45C9-995B-A3840661DACB}" name="Column11714"/>
    <tableColumn id="11715" xr3:uid="{DE92E8CE-84DB-47F3-A729-98FEBB1E8CC8}" name="Column11715"/>
    <tableColumn id="11716" xr3:uid="{71D89972-8595-4214-ACB3-B1F0F82217AA}" name="Column11716"/>
    <tableColumn id="11717" xr3:uid="{71E47741-3CB3-475B-A8F8-DF59497BF096}" name="Column11717"/>
    <tableColumn id="11718" xr3:uid="{B1C32D3E-CBD1-43C9-864F-F7603E0B3E2B}" name="Column11718"/>
    <tableColumn id="11719" xr3:uid="{68E88071-787A-409F-B414-1F8C30CCA704}" name="Column11719"/>
    <tableColumn id="11720" xr3:uid="{627C623D-8247-45C9-ADE0-2E7A862AE674}" name="Column11720"/>
    <tableColumn id="11721" xr3:uid="{85E8E06A-B8C4-4876-9A52-2140443B23D7}" name="Column11721"/>
    <tableColumn id="11722" xr3:uid="{AB931036-67BB-4DD8-B8CB-351309E03B74}" name="Column11722"/>
    <tableColumn id="11723" xr3:uid="{27012B27-1133-4C04-830A-C65798984489}" name="Column11723"/>
    <tableColumn id="11724" xr3:uid="{A3BC2D2E-55E5-47FD-84D8-57221B42D922}" name="Column11724"/>
    <tableColumn id="11725" xr3:uid="{4912A94A-DF28-48B2-AC9A-F49D318F5663}" name="Column11725"/>
    <tableColumn id="11726" xr3:uid="{FDBD7A99-6D88-48F7-880C-67A1B8809DA2}" name="Column11726"/>
    <tableColumn id="11727" xr3:uid="{646F482E-1597-4B87-9129-E65E2CA2F4BC}" name="Column11727"/>
    <tableColumn id="11728" xr3:uid="{7DD461F6-DA5B-4789-AFB3-E040D8BFE3CB}" name="Column11728"/>
    <tableColumn id="11729" xr3:uid="{7CB2F7D5-6263-4BEC-8FA2-7A64AF51D858}" name="Column11729"/>
    <tableColumn id="11730" xr3:uid="{D91F9173-5A75-48CC-BA88-7C927F4C964B}" name="Column11730"/>
    <tableColumn id="11731" xr3:uid="{BA1F63C5-EB29-4E69-84DB-1326F797B2DD}" name="Column11731"/>
    <tableColumn id="11732" xr3:uid="{94C756DC-EDB0-417F-94BC-8B2D82DCB7C9}" name="Column11732"/>
    <tableColumn id="11733" xr3:uid="{B9E6B4BB-8FE8-476D-8221-4E67B5F4C557}" name="Column11733"/>
    <tableColumn id="11734" xr3:uid="{AE514167-49C1-4B81-8953-602619765B63}" name="Column11734"/>
    <tableColumn id="11735" xr3:uid="{0411741A-A338-4E11-8786-B750B6FC21FC}" name="Column11735"/>
    <tableColumn id="11736" xr3:uid="{E6BEE380-2A50-4009-B571-E4697A4BE1C0}" name="Column11736"/>
    <tableColumn id="11737" xr3:uid="{59E752FE-17DD-4C75-8234-88D58170D6EF}" name="Column11737"/>
    <tableColumn id="11738" xr3:uid="{DD9DCB9B-05A4-49B3-A93D-AC0A87418CF5}" name="Column11738"/>
    <tableColumn id="11739" xr3:uid="{39642E4B-AB6C-41DB-A839-967228725A09}" name="Column11739"/>
    <tableColumn id="11740" xr3:uid="{4890D3BD-9E96-4610-A0D5-21045308F580}" name="Column11740"/>
    <tableColumn id="11741" xr3:uid="{4C08681A-128C-408F-B2F2-5ABE1161CE00}" name="Column11741"/>
    <tableColumn id="11742" xr3:uid="{60F65EDC-588B-400D-B239-8747839ADDEC}" name="Column11742"/>
    <tableColumn id="11743" xr3:uid="{108F9399-B172-46D7-AA2C-5D8D7409BF7F}" name="Column11743"/>
    <tableColumn id="11744" xr3:uid="{FA0B0517-01FA-4B03-B9BF-AE4EF2C5126C}" name="Column11744"/>
    <tableColumn id="11745" xr3:uid="{DB7914F1-C083-4582-8EDA-2164B477A5D8}" name="Column11745"/>
    <tableColumn id="11746" xr3:uid="{6F74716B-3AB8-4547-A0AF-A09FA9AFCC70}" name="Column11746"/>
    <tableColumn id="11747" xr3:uid="{15434D33-8145-47B3-80A7-29EC4AEB228E}" name="Column11747"/>
    <tableColumn id="11748" xr3:uid="{0841AB90-E8E5-4977-B221-45DF4AE9E0A9}" name="Column11748"/>
    <tableColumn id="11749" xr3:uid="{D9140E1B-B50B-470D-819C-85A87BC49E5F}" name="Column11749"/>
    <tableColumn id="11750" xr3:uid="{A5CFA6CD-AF2A-454C-821E-ECF27156C497}" name="Column11750"/>
    <tableColumn id="11751" xr3:uid="{38ED4CF0-B101-4901-930C-F58262F1D9F9}" name="Column11751"/>
    <tableColumn id="11752" xr3:uid="{0A2DEDBA-3AA9-44EC-95A0-E37C307113DA}" name="Column11752"/>
    <tableColumn id="11753" xr3:uid="{A12C57EA-7F90-47A0-AE80-68283D1727FA}" name="Column11753"/>
    <tableColumn id="11754" xr3:uid="{BC638AF3-6C20-4CDA-85D8-2E6D40C4432E}" name="Column11754"/>
    <tableColumn id="11755" xr3:uid="{60E9522B-1C9C-441E-94FE-C2633ECA042A}" name="Column11755"/>
    <tableColumn id="11756" xr3:uid="{347C992E-DF36-48DF-AE6C-26C968295024}" name="Column11756"/>
    <tableColumn id="11757" xr3:uid="{12F9C8E0-D905-48ED-A8AC-2BC984D1102A}" name="Column11757"/>
    <tableColumn id="11758" xr3:uid="{9260FB56-BEA1-4FC0-BBD4-A9EF64B7276E}" name="Column11758"/>
    <tableColumn id="11759" xr3:uid="{751EE583-2511-4559-AE80-9EF6A8B2903A}" name="Column11759"/>
    <tableColumn id="11760" xr3:uid="{8BA6D47A-638B-443B-BB40-2E2C172A66B5}" name="Column11760"/>
    <tableColumn id="11761" xr3:uid="{D4913917-C2EC-4546-884B-5BABCA95A311}" name="Column11761"/>
    <tableColumn id="11762" xr3:uid="{54A9E6C7-50D6-4EF9-96D8-909B109A70A3}" name="Column11762"/>
    <tableColumn id="11763" xr3:uid="{8BD718CD-FBC0-4BF0-90D2-A486103FBABA}" name="Column11763"/>
    <tableColumn id="11764" xr3:uid="{997D132A-56AE-45C5-A84C-6342FA302595}" name="Column11764"/>
    <tableColumn id="11765" xr3:uid="{88884DFD-69BA-481F-A24F-EB24913AB034}" name="Column11765"/>
    <tableColumn id="11766" xr3:uid="{D0CDF0CA-B91C-44B7-8208-90D8AB39A63C}" name="Column11766"/>
    <tableColumn id="11767" xr3:uid="{17077EE0-1B73-4EFE-8CA2-C05B59AF499B}" name="Column11767"/>
    <tableColumn id="11768" xr3:uid="{3F0FB3D6-39CE-4DC7-9F5C-FB5FF39517DC}" name="Column11768"/>
    <tableColumn id="11769" xr3:uid="{FC9E93FB-2F2A-4C4F-8A4D-DF84EB5D7C2C}" name="Column11769"/>
    <tableColumn id="11770" xr3:uid="{2071EC2E-D8F2-43FF-BCFA-C6E73AFC4C60}" name="Column11770"/>
    <tableColumn id="11771" xr3:uid="{FF3D6871-572B-4A73-A8EB-49A0810BD828}" name="Column11771"/>
    <tableColumn id="11772" xr3:uid="{1984FED8-4110-4F53-AAB1-407C29410E6E}" name="Column11772"/>
    <tableColumn id="11773" xr3:uid="{1F722D8B-D1C2-4A0C-B1B0-73814DC85CAF}" name="Column11773"/>
    <tableColumn id="11774" xr3:uid="{6F6B1879-F38E-4565-8757-9A366D1830B1}" name="Column11774"/>
    <tableColumn id="11775" xr3:uid="{DA9B544D-3E8C-4CD9-8640-016C24289E25}" name="Column11775"/>
    <tableColumn id="11776" xr3:uid="{7A5EB10D-D4D8-4A38-B4E6-9834D88890C0}" name="Column11776"/>
    <tableColumn id="11777" xr3:uid="{4207DFBC-52E4-4076-AD6D-4BA1425E502D}" name="Column11777"/>
    <tableColumn id="11778" xr3:uid="{57B4A91A-057A-45D7-B7B5-63AC79347CCE}" name="Column11778"/>
    <tableColumn id="11779" xr3:uid="{3D92E03F-D8FF-4111-910B-9424657FFA75}" name="Column11779"/>
    <tableColumn id="11780" xr3:uid="{46042351-9470-4EC7-9B36-3D431E753374}" name="Column11780"/>
    <tableColumn id="11781" xr3:uid="{E7B8C6E9-AA30-45C8-8975-C5BB639FA4AA}" name="Column11781"/>
    <tableColumn id="11782" xr3:uid="{B7A3AB90-92EE-4A28-A11D-219D4D497101}" name="Column11782"/>
    <tableColumn id="11783" xr3:uid="{198D54A3-5F0A-44FB-BB2E-75FE7342B747}" name="Column11783"/>
    <tableColumn id="11784" xr3:uid="{932EC6BE-07C5-47B7-9EAA-B9E6FAD4E51B}" name="Column11784"/>
    <tableColumn id="11785" xr3:uid="{05076AFA-FC78-4B31-A795-D4A12CAC974A}" name="Column11785"/>
    <tableColumn id="11786" xr3:uid="{C244D8CB-A7C9-4D29-93C4-23ABCC57C564}" name="Column11786"/>
    <tableColumn id="11787" xr3:uid="{3C6F7936-D4CD-487E-B593-20BA35558AC8}" name="Column11787"/>
    <tableColumn id="11788" xr3:uid="{853F1560-026D-4745-9B6C-3BA2947AFD95}" name="Column11788"/>
    <tableColumn id="11789" xr3:uid="{5C23344F-5884-4B3A-94B4-0AF6109D0175}" name="Column11789"/>
    <tableColumn id="11790" xr3:uid="{79CB9631-554F-4FE7-B61A-7DD583903C7E}" name="Column11790"/>
    <tableColumn id="11791" xr3:uid="{B18C52AD-5FFC-4F88-8783-93B3D4BF0165}" name="Column11791"/>
    <tableColumn id="11792" xr3:uid="{FF3A6EED-69CF-4944-9907-28933E571AE8}" name="Column11792"/>
    <tableColumn id="11793" xr3:uid="{7850C210-2E3F-4746-9630-12E6F7A2E638}" name="Column11793"/>
    <tableColumn id="11794" xr3:uid="{1AA23788-95EC-40C2-94EC-0A973724D712}" name="Column11794"/>
    <tableColumn id="11795" xr3:uid="{DDB33A3E-2631-44A4-B22F-F23FE7D4AD31}" name="Column11795"/>
    <tableColumn id="11796" xr3:uid="{BAD1A882-0766-4E79-8796-89D44EBDF268}" name="Column11796"/>
    <tableColumn id="11797" xr3:uid="{93FBB3DF-92B6-49C2-9DA1-196CB556645B}" name="Column11797"/>
    <tableColumn id="11798" xr3:uid="{38D18C26-1AD6-4674-96C5-088BF3F0E62E}" name="Column11798"/>
    <tableColumn id="11799" xr3:uid="{B9E0151C-B8C8-4DB7-B6A1-A9ACE12F5897}" name="Column11799"/>
    <tableColumn id="11800" xr3:uid="{F16382DD-F673-4C60-85DB-C1FE0850D9C8}" name="Column11800"/>
    <tableColumn id="11801" xr3:uid="{A6B5E77E-4C8A-478C-8273-0C2FB48CAA52}" name="Column11801"/>
    <tableColumn id="11802" xr3:uid="{65919A7F-2CED-485B-8111-B29311CD4508}" name="Column11802"/>
    <tableColumn id="11803" xr3:uid="{338FEFAE-E264-43D8-9DF5-986C9E1D516D}" name="Column11803"/>
    <tableColumn id="11804" xr3:uid="{C83F04D7-BE85-4782-B628-8F45DF99818D}" name="Column11804"/>
    <tableColumn id="11805" xr3:uid="{38DA29CB-5554-4FFB-8B3D-EA81EC577CD3}" name="Column11805"/>
    <tableColumn id="11806" xr3:uid="{F60737CD-0DB2-4051-95AB-4A4B75E704E3}" name="Column11806"/>
    <tableColumn id="11807" xr3:uid="{AB3B68E7-58BD-4B83-BD3A-A34C064599A9}" name="Column11807"/>
    <tableColumn id="11808" xr3:uid="{F41E3E54-0707-4BB6-A348-E51A1B58C9CE}" name="Column11808"/>
    <tableColumn id="11809" xr3:uid="{46B2F8E8-5CC6-4D14-91CA-A3F5A974EA22}" name="Column11809"/>
    <tableColumn id="11810" xr3:uid="{D9528C39-5259-4AE0-B366-F63974CABCF7}" name="Column11810"/>
    <tableColumn id="11811" xr3:uid="{4F87DAFF-9982-43C8-94E0-84FFF87F0AA9}" name="Column11811"/>
    <tableColumn id="11812" xr3:uid="{CBB78B7A-2161-437B-9503-E829C0D93B27}" name="Column11812"/>
    <tableColumn id="11813" xr3:uid="{A5717580-1297-47F0-82B8-DE92E17A110A}" name="Column11813"/>
    <tableColumn id="11814" xr3:uid="{EC882A81-7E6A-42DC-AE27-DF787FE8D29A}" name="Column11814"/>
    <tableColumn id="11815" xr3:uid="{9CC2ADE9-2422-4692-BCDE-7190ACB0405D}" name="Column11815"/>
    <tableColumn id="11816" xr3:uid="{6A410EBA-A4D8-4741-81AE-D17EC7F29B33}" name="Column11816"/>
    <tableColumn id="11817" xr3:uid="{710AC0AB-94FC-483E-AAE4-8E2FEA965459}" name="Column11817"/>
    <tableColumn id="11818" xr3:uid="{22D529C5-C819-43B3-8800-8650EA6CFE7B}" name="Column11818"/>
    <tableColumn id="11819" xr3:uid="{67E88B13-E7FB-425C-8A21-07460F9E62A1}" name="Column11819"/>
    <tableColumn id="11820" xr3:uid="{4F97B362-3E50-4A55-83F9-AD3157BC4DF0}" name="Column11820"/>
    <tableColumn id="11821" xr3:uid="{65C0CB2C-FD14-4240-A9B1-2138C98C9316}" name="Column11821"/>
    <tableColumn id="11822" xr3:uid="{2257FDED-7B98-4F4D-BD75-75D5718827DA}" name="Column11822"/>
    <tableColumn id="11823" xr3:uid="{4F1CD8A0-5855-41E5-98A0-0566E6675A62}" name="Column11823"/>
    <tableColumn id="11824" xr3:uid="{169E3DF8-AFA5-4653-ADEB-9B7330FFB71A}" name="Column11824"/>
    <tableColumn id="11825" xr3:uid="{00DABC3A-1D55-4717-8445-9D9A0C793774}" name="Column11825"/>
    <tableColumn id="11826" xr3:uid="{CE8CC612-8D98-4C51-964D-A45CBE47E849}" name="Column11826"/>
    <tableColumn id="11827" xr3:uid="{D15A58F1-94C1-40F6-9308-0AC82E37552C}" name="Column11827"/>
    <tableColumn id="11828" xr3:uid="{AD57365D-33FD-4C1E-82F2-9FF00155510D}" name="Column11828"/>
    <tableColumn id="11829" xr3:uid="{2305BB9B-3A1F-4629-B385-4C52616214C7}" name="Column11829"/>
    <tableColumn id="11830" xr3:uid="{EA529060-1CF9-4FC4-A2C1-738A5C8989F8}" name="Column11830"/>
    <tableColumn id="11831" xr3:uid="{A557B18D-DFF7-4840-89CE-EFA9299D4C97}" name="Column11831"/>
    <tableColumn id="11832" xr3:uid="{8B8411DE-F08D-4A65-9837-34EE3D910D8C}" name="Column11832"/>
    <tableColumn id="11833" xr3:uid="{0ADB74CA-5917-4A04-8AFA-52F48F88618B}" name="Column11833"/>
    <tableColumn id="11834" xr3:uid="{1F85165C-7EF0-41D9-89BD-862D40EA6739}" name="Column11834"/>
    <tableColumn id="11835" xr3:uid="{74ACF61A-0582-4A9F-82CE-C3EE622CA68E}" name="Column11835"/>
    <tableColumn id="11836" xr3:uid="{A4B706E0-EEE8-4DE6-B885-5938369F7A04}" name="Column11836"/>
    <tableColumn id="11837" xr3:uid="{CBE713E0-E1C1-4DD6-A2BB-186488ACA5F3}" name="Column11837"/>
    <tableColumn id="11838" xr3:uid="{6F706589-8A18-4121-889B-74A82C18D7A2}" name="Column11838"/>
    <tableColumn id="11839" xr3:uid="{4C83F1FA-338D-4A94-A3BC-C359C02A86BB}" name="Column11839"/>
    <tableColumn id="11840" xr3:uid="{3455294A-1496-41E7-A824-274461513667}" name="Column11840"/>
    <tableColumn id="11841" xr3:uid="{00057909-85C3-4014-97D1-6698364A1728}" name="Column11841"/>
    <tableColumn id="11842" xr3:uid="{B2F4A656-6CB3-4B3A-A06E-C293E771EB0E}" name="Column11842"/>
    <tableColumn id="11843" xr3:uid="{60104A3B-3C45-4E5E-9DA0-F27EF6A96D95}" name="Column11843"/>
    <tableColumn id="11844" xr3:uid="{8026FDB4-3EE7-49B2-9E3E-3037DB8CAFCB}" name="Column11844"/>
    <tableColumn id="11845" xr3:uid="{339F662E-7368-4371-822E-41E7D99981BC}" name="Column11845"/>
    <tableColumn id="11846" xr3:uid="{D5A6BDA9-CEC5-4261-834E-74F32C28338D}" name="Column11846"/>
    <tableColumn id="11847" xr3:uid="{E98F2160-4396-413B-A4BA-ACE6B98A77F0}" name="Column11847"/>
    <tableColumn id="11848" xr3:uid="{B9B40E80-D226-4022-A00C-E3F7F4868794}" name="Column11848"/>
    <tableColumn id="11849" xr3:uid="{CCA833BB-1311-48FE-8E19-364070F4C627}" name="Column11849"/>
    <tableColumn id="11850" xr3:uid="{6DC2F993-9EDB-4910-B03E-6940EF49A410}" name="Column11850"/>
    <tableColumn id="11851" xr3:uid="{3F026EC3-B319-489A-A23D-493F9AF6516D}" name="Column11851"/>
    <tableColumn id="11852" xr3:uid="{B2C839D6-BA9D-40BD-ABAF-1643F8A9DB6B}" name="Column11852"/>
    <tableColumn id="11853" xr3:uid="{463BF8DE-3DB1-440E-AC7A-C27C564F16AA}" name="Column11853"/>
    <tableColumn id="11854" xr3:uid="{7D83D087-2451-46F4-84CC-B3BB5284A2D7}" name="Column11854"/>
    <tableColumn id="11855" xr3:uid="{913EC375-8DA3-4C23-A8E3-539A64B68E03}" name="Column11855"/>
    <tableColumn id="11856" xr3:uid="{39F5572B-2520-4DDE-A43F-3F0F9E1A7657}" name="Column11856"/>
    <tableColumn id="11857" xr3:uid="{BFEE678F-0B72-4F53-823B-2CBC8CEFB7EB}" name="Column11857"/>
    <tableColumn id="11858" xr3:uid="{3A8ADFAD-F90F-4F5E-AD9B-DA9D9CF5E205}" name="Column11858"/>
    <tableColumn id="11859" xr3:uid="{7D0779EE-FEB2-487F-9C91-6C8C0AFDD336}" name="Column11859"/>
    <tableColumn id="11860" xr3:uid="{328AEBF4-36C2-4F80-B255-5C5291EA4D3C}" name="Column11860"/>
    <tableColumn id="11861" xr3:uid="{EFBBF5C1-4D78-40F8-89F0-48F506E8DFDD}" name="Column11861"/>
    <tableColumn id="11862" xr3:uid="{86FDC1D8-60AB-4423-BEA7-2F4F2ADF18F6}" name="Column11862"/>
    <tableColumn id="11863" xr3:uid="{1852A5A4-65D1-47F8-9F7A-2E64F6C5574A}" name="Column11863"/>
    <tableColumn id="11864" xr3:uid="{2A9FEAC7-BBBE-4FE8-AC47-378B135579AD}" name="Column11864"/>
    <tableColumn id="11865" xr3:uid="{623D4068-B267-42B0-AABA-37A6639526B4}" name="Column11865"/>
    <tableColumn id="11866" xr3:uid="{3B1C507A-F458-4082-9236-07AEFCA6D1C0}" name="Column11866"/>
    <tableColumn id="11867" xr3:uid="{E4AA990C-57A1-4FA6-A8A8-97815F150AB8}" name="Column11867"/>
    <tableColumn id="11868" xr3:uid="{DD7543F7-6087-459D-9432-9C7051C1E3F3}" name="Column11868"/>
    <tableColumn id="11869" xr3:uid="{D98B8DED-13F1-486F-826A-C4747F3BAF5F}" name="Column11869"/>
    <tableColumn id="11870" xr3:uid="{58267820-B1E9-423E-9E40-9FA96F7FB0D4}" name="Column11870"/>
    <tableColumn id="11871" xr3:uid="{54363655-CF29-473A-B718-7D362F38CD0C}" name="Column11871"/>
    <tableColumn id="11872" xr3:uid="{9C6D581B-3FF6-410B-9010-C6EE655F06DD}" name="Column11872"/>
    <tableColumn id="11873" xr3:uid="{961AAA7D-EF03-4CE1-A9D5-0497BB8B47DE}" name="Column11873"/>
    <tableColumn id="11874" xr3:uid="{B716DE48-7E53-490E-B79D-6F177C72F6CD}" name="Column11874"/>
    <tableColumn id="11875" xr3:uid="{9FE660FC-045F-4D29-B69F-562265598355}" name="Column11875"/>
    <tableColumn id="11876" xr3:uid="{60071559-0940-4372-81B0-FC1A1C2D5F7C}" name="Column11876"/>
    <tableColumn id="11877" xr3:uid="{E45499E0-46C8-485D-BD03-82483ADD75F3}" name="Column11877"/>
    <tableColumn id="11878" xr3:uid="{212DA9DA-6368-4CD5-84FE-B3ECBB89376E}" name="Column11878"/>
    <tableColumn id="11879" xr3:uid="{6CFA30C3-F3B2-4219-B378-9DB516AF6163}" name="Column11879"/>
    <tableColumn id="11880" xr3:uid="{AC83EEAC-EA4A-4754-A217-A548A1F2C933}" name="Column11880"/>
    <tableColumn id="11881" xr3:uid="{097A03D2-81BD-41C6-9450-F8FC4C9182D4}" name="Column11881"/>
    <tableColumn id="11882" xr3:uid="{AACBD507-73F3-4808-A8F2-72C6550F8DB1}" name="Column11882"/>
    <tableColumn id="11883" xr3:uid="{5BFE5FF2-25B7-4E04-B95B-5EE08B8E9ED7}" name="Column11883"/>
    <tableColumn id="11884" xr3:uid="{37C3C7CA-CB38-4782-9D5C-274D055DA233}" name="Column11884"/>
    <tableColumn id="11885" xr3:uid="{846705AE-F4B3-4958-8234-43F66B2E7C3D}" name="Column11885"/>
    <tableColumn id="11886" xr3:uid="{12DA0C6D-185A-42B1-A7B6-86A27F216EFD}" name="Column11886"/>
    <tableColumn id="11887" xr3:uid="{1C9F966B-38B9-4D40-820A-8E7968CC8A1F}" name="Column11887"/>
    <tableColumn id="11888" xr3:uid="{68B38F07-B17D-4B35-8047-B4DCAFEE7A7D}" name="Column11888"/>
    <tableColumn id="11889" xr3:uid="{6FE401AA-0E0D-4D1F-8F82-5A75E4E4DB49}" name="Column11889"/>
    <tableColumn id="11890" xr3:uid="{726FEB6A-FD33-4BA7-9428-6213619EC569}" name="Column11890"/>
    <tableColumn id="11891" xr3:uid="{82D26E74-4904-4939-9172-3994A33DF9A6}" name="Column11891"/>
    <tableColumn id="11892" xr3:uid="{60A3B715-FB2F-421A-90C1-5F706D0F084C}" name="Column11892"/>
    <tableColumn id="11893" xr3:uid="{110D72F1-36B6-49BF-9D11-1811345CDE6E}" name="Column11893"/>
    <tableColumn id="11894" xr3:uid="{2167E1C6-2C3C-443D-92EA-6C1F2C0C247A}" name="Column11894"/>
    <tableColumn id="11895" xr3:uid="{4416DFBD-D832-4FBA-B9E9-483A0611C28F}" name="Column11895"/>
    <tableColumn id="11896" xr3:uid="{123C457D-77B7-4224-BE39-41CEB60C5A38}" name="Column11896"/>
    <tableColumn id="11897" xr3:uid="{0793026D-C42B-4282-A9EC-FC90B8F8E078}" name="Column11897"/>
    <tableColumn id="11898" xr3:uid="{6D7E8A5A-B46A-42FD-A2DA-2C34F1203F24}" name="Column11898"/>
    <tableColumn id="11899" xr3:uid="{CFE03EB8-FB04-42EA-B975-4A90A969D361}" name="Column11899"/>
    <tableColumn id="11900" xr3:uid="{64D536DB-4DDD-4CF8-93FC-DC812EF555F8}" name="Column11900"/>
    <tableColumn id="11901" xr3:uid="{2BD22087-482F-48F9-8ECB-28BB8D60F11F}" name="Column11901"/>
    <tableColumn id="11902" xr3:uid="{43C06254-353E-47A1-B9ED-4ED1A92281E3}" name="Column11902"/>
    <tableColumn id="11903" xr3:uid="{F0455EB5-7F64-4929-B17D-1CB635A39BC5}" name="Column11903"/>
    <tableColumn id="11904" xr3:uid="{7BACF492-A5F1-4019-85CA-FE063E4C67BB}" name="Column11904"/>
    <tableColumn id="11905" xr3:uid="{D2A76C69-5148-4C7E-8D08-235441735B5A}" name="Column11905"/>
    <tableColumn id="11906" xr3:uid="{E382F213-C62A-42E8-9849-F6D5D6684718}" name="Column11906"/>
    <tableColumn id="11907" xr3:uid="{C7D0EEB6-6CC1-479E-97F0-3637E9930BBA}" name="Column11907"/>
    <tableColumn id="11908" xr3:uid="{0BF8765E-B70C-49C5-82A9-A33843AE3A01}" name="Column11908"/>
    <tableColumn id="11909" xr3:uid="{504B2F4C-2299-42E6-92AC-A8E319E32D2D}" name="Column11909"/>
    <tableColumn id="11910" xr3:uid="{3FEF77BB-31CA-49BB-BF35-A3BA2E414680}" name="Column11910"/>
    <tableColumn id="11911" xr3:uid="{87BEE9C8-71EF-4F1A-8B2B-9AE727E5C1AB}" name="Column11911"/>
    <tableColumn id="11912" xr3:uid="{6FFF66E6-DD5B-454D-9163-96EDA0FF50F7}" name="Column11912"/>
    <tableColumn id="11913" xr3:uid="{DFF578A6-0246-452C-9357-04B21EA393C2}" name="Column11913"/>
    <tableColumn id="11914" xr3:uid="{602BAD16-96C7-409B-91E8-57559021AEAB}" name="Column11914"/>
    <tableColumn id="11915" xr3:uid="{0B27DF13-E606-470A-8CBB-4BAEA09DFE4B}" name="Column11915"/>
    <tableColumn id="11916" xr3:uid="{4EF48775-C544-4A0D-A3DB-AD8C6903DF42}" name="Column11916"/>
    <tableColumn id="11917" xr3:uid="{7FE56DEE-5E92-4211-A4A8-69BC0FB2A3B9}" name="Column11917"/>
    <tableColumn id="11918" xr3:uid="{5CC17B9B-3DC5-481A-A06E-8DF3CB9BE5FA}" name="Column11918"/>
    <tableColumn id="11919" xr3:uid="{980E4066-CC30-448F-AE95-A14B6E2432FC}" name="Column11919"/>
    <tableColumn id="11920" xr3:uid="{ABDD8D2A-DF75-476B-A66F-0EDE39C881C5}" name="Column11920"/>
    <tableColumn id="11921" xr3:uid="{01D31FB1-82C5-4E28-9FC9-27500FAB05EC}" name="Column11921"/>
    <tableColumn id="11922" xr3:uid="{8C8317D9-9CDC-4792-8D93-A9E0A0A1C6CE}" name="Column11922"/>
    <tableColumn id="11923" xr3:uid="{28DF5A26-49A3-4012-9AF1-08D5B491B2BF}" name="Column11923"/>
    <tableColumn id="11924" xr3:uid="{79C894D0-D755-4174-B026-509F26FF5BF6}" name="Column11924"/>
    <tableColumn id="11925" xr3:uid="{821824FC-8E9B-4F7C-9A8F-3DFF2431A2CF}" name="Column11925"/>
    <tableColumn id="11926" xr3:uid="{EC602556-79F2-44C5-A473-1620691BF532}" name="Column11926"/>
    <tableColumn id="11927" xr3:uid="{F883E62F-23B4-4623-BBFD-8DDF5053114B}" name="Column11927"/>
    <tableColumn id="11928" xr3:uid="{27BE0ADB-88EC-46FD-A57E-C8A568573873}" name="Column11928"/>
    <tableColumn id="11929" xr3:uid="{2E447008-9C53-4F58-98A2-8B7D81A26A3C}" name="Column11929"/>
    <tableColumn id="11930" xr3:uid="{00686BA3-3AC6-47D3-84E2-5F8192C71938}" name="Column11930"/>
    <tableColumn id="11931" xr3:uid="{85EAB039-BE7B-4F76-AB76-B4557BB5CEEF}" name="Column11931"/>
    <tableColumn id="11932" xr3:uid="{5FBEBD65-A110-436E-A7C9-45068A9ED30F}" name="Column11932"/>
    <tableColumn id="11933" xr3:uid="{BFE05F34-CAE8-4A0C-BAA8-43DBD32E128A}" name="Column11933"/>
    <tableColumn id="11934" xr3:uid="{3A886603-6B44-416A-A7DC-4120EAB1DB32}" name="Column11934"/>
    <tableColumn id="11935" xr3:uid="{B7A08605-278D-4227-9A1A-48CB6F1AA2EC}" name="Column11935"/>
    <tableColumn id="11936" xr3:uid="{852E2908-3568-4FED-8DD1-8C4423B95EC6}" name="Column11936"/>
    <tableColumn id="11937" xr3:uid="{1A3C4ABF-B000-4A46-9034-E34440E460CA}" name="Column11937"/>
    <tableColumn id="11938" xr3:uid="{A332C238-10A4-4DDD-832D-01543CB20FF7}" name="Column11938"/>
    <tableColumn id="11939" xr3:uid="{DC339794-4479-4C5F-91B7-67444F8A0537}" name="Column11939"/>
    <tableColumn id="11940" xr3:uid="{06930440-5BB6-43A4-AA5D-7F9C49905CC0}" name="Column11940"/>
    <tableColumn id="11941" xr3:uid="{FD577BEF-650E-49E9-B20C-B13DF7C8231B}" name="Column11941"/>
    <tableColumn id="11942" xr3:uid="{3D4179B4-4311-4AA9-B2CE-A95000DAAC37}" name="Column11942"/>
    <tableColumn id="11943" xr3:uid="{EB6861C0-7E03-4BB4-B97A-542F9299696B}" name="Column11943"/>
    <tableColumn id="11944" xr3:uid="{E4371200-5F6C-407C-8AC3-1A2F57C713BF}" name="Column11944"/>
    <tableColumn id="11945" xr3:uid="{E9FC3A81-EB8B-4BF6-A346-B52315C7177A}" name="Column11945"/>
    <tableColumn id="11946" xr3:uid="{D1D82376-E569-4B16-ADA2-7CA6587E6C13}" name="Column11946"/>
    <tableColumn id="11947" xr3:uid="{A9171504-2BE0-4353-B02A-8AB5F3F5BA89}" name="Column11947"/>
    <tableColumn id="11948" xr3:uid="{3BA7DB14-3E8A-43A5-A121-0F3F191456DD}" name="Column11948"/>
    <tableColumn id="11949" xr3:uid="{C1A0CB7E-A590-451B-95C6-1A1916EC45BA}" name="Column11949"/>
    <tableColumn id="11950" xr3:uid="{1502D3CC-5049-4FBE-88D5-D605AA480137}" name="Column11950"/>
    <tableColumn id="11951" xr3:uid="{2031AE29-E8B5-4215-A479-B9DE681414A0}" name="Column11951"/>
    <tableColumn id="11952" xr3:uid="{22E33BE1-2DF8-4314-B4A8-2B1AE4B5686D}" name="Column11952"/>
    <tableColumn id="11953" xr3:uid="{CF6FBBE9-DA53-4098-B73A-069ED08CE018}" name="Column11953"/>
    <tableColumn id="11954" xr3:uid="{1A9FC283-6A71-487C-8646-4E3D92861CA4}" name="Column11954"/>
    <tableColumn id="11955" xr3:uid="{9376AD5E-0104-4602-894A-900DB7807022}" name="Column11955"/>
    <tableColumn id="11956" xr3:uid="{4EC43FC4-3C3B-439C-8DF4-2EE036DDD294}" name="Column11956"/>
    <tableColumn id="11957" xr3:uid="{4EF9A955-C559-44C7-9D30-470C562B5E53}" name="Column11957"/>
    <tableColumn id="11958" xr3:uid="{8DFEABCD-A372-4925-9EB0-EF4E1E135682}" name="Column11958"/>
    <tableColumn id="11959" xr3:uid="{6A06F49C-4ABC-4D24-A574-D1FD3D4FA518}" name="Column11959"/>
    <tableColumn id="11960" xr3:uid="{D8DCD4B7-41DA-485C-A3B6-6D5D24374244}" name="Column11960"/>
    <tableColumn id="11961" xr3:uid="{3255A8A6-E9AD-4DD6-8E49-242F926CCAF4}" name="Column11961"/>
    <tableColumn id="11962" xr3:uid="{58B5D841-7E32-4C59-99A7-8A3BDE87704A}" name="Column11962"/>
    <tableColumn id="11963" xr3:uid="{F87C4626-7F41-426D-A2FC-53F2548B97AF}" name="Column11963"/>
    <tableColumn id="11964" xr3:uid="{B4442DC3-DE23-4EFC-86FC-E5F84F64D108}" name="Column11964"/>
    <tableColumn id="11965" xr3:uid="{8A97B105-960B-47D6-ADC3-A988F7CF5394}" name="Column11965"/>
    <tableColumn id="11966" xr3:uid="{3ACA0995-3B0B-4EF4-AB3D-85F1626CF8AE}" name="Column11966"/>
    <tableColumn id="11967" xr3:uid="{012B9D85-59A7-4A97-BD84-6F8FE0C4BCA4}" name="Column11967"/>
    <tableColumn id="11968" xr3:uid="{5C6210E3-6929-48FB-B34E-AF2596D4A3D7}" name="Column11968"/>
    <tableColumn id="11969" xr3:uid="{F1905FE7-7F3A-4AE7-B588-692125F0F700}" name="Column11969"/>
    <tableColumn id="11970" xr3:uid="{14A73055-CBAA-4FF5-AF13-9D74B220234D}" name="Column11970"/>
    <tableColumn id="11971" xr3:uid="{107CA7AF-BAB7-4767-A0D7-C9358CB7A7C7}" name="Column11971"/>
    <tableColumn id="11972" xr3:uid="{2671D4FC-F4EF-46B1-B2B8-ECB1E793513D}" name="Column11972"/>
    <tableColumn id="11973" xr3:uid="{4DCCBFF2-77F5-4270-9775-2A956D619568}" name="Column11973"/>
    <tableColumn id="11974" xr3:uid="{BFF8D70A-D127-48D1-B62E-14EECE1211C4}" name="Column11974"/>
    <tableColumn id="11975" xr3:uid="{60A80907-E1DA-461E-B7EC-F26D51F749D9}" name="Column11975"/>
    <tableColumn id="11976" xr3:uid="{765C9185-8175-4AF7-ADF8-FCDFB381E6BB}" name="Column11976"/>
    <tableColumn id="11977" xr3:uid="{A1A2371E-4E58-45A2-95F7-9156B6A2C086}" name="Column11977"/>
    <tableColumn id="11978" xr3:uid="{5842ECEF-7F05-4A3E-9D40-AC5CAEB53D90}" name="Column11978"/>
    <tableColumn id="11979" xr3:uid="{95F01A28-52EE-4FCD-9282-CA08159A408F}" name="Column11979"/>
    <tableColumn id="11980" xr3:uid="{BA4D9C03-B22F-431B-A66B-A2DDB4CA17B8}" name="Column11980"/>
    <tableColumn id="11981" xr3:uid="{5439D00E-62D9-4D9F-9CFA-CF5F8DDAA93B}" name="Column11981"/>
    <tableColumn id="11982" xr3:uid="{35CA4E2C-3895-4E30-A301-539187D56EE3}" name="Column11982"/>
    <tableColumn id="11983" xr3:uid="{78D00C61-935B-4019-9E1D-DA0E20544E2C}" name="Column11983"/>
    <tableColumn id="11984" xr3:uid="{6E89C142-9F41-4B46-AA7B-EF9479033FE0}" name="Column11984"/>
    <tableColumn id="11985" xr3:uid="{8839994B-E0DB-4023-9D9F-75AD00BC02E0}" name="Column11985"/>
    <tableColumn id="11986" xr3:uid="{1538BCEE-3102-4D21-A103-A015C301BD6A}" name="Column11986"/>
    <tableColumn id="11987" xr3:uid="{B1A9D5EE-58E1-4723-9895-D75E7A3017D1}" name="Column11987"/>
    <tableColumn id="11988" xr3:uid="{B9CBCDCC-79B9-4D5E-9535-F650F9489EDA}" name="Column11988"/>
    <tableColumn id="11989" xr3:uid="{90988DAA-65D6-4CF6-8C36-5BEA3F7583B3}" name="Column11989"/>
    <tableColumn id="11990" xr3:uid="{A129159B-A3CA-4E13-AE3C-14A1053A91D4}" name="Column11990"/>
    <tableColumn id="11991" xr3:uid="{1FF0CF8B-B998-4399-8D74-B2223A391B5C}" name="Column11991"/>
    <tableColumn id="11992" xr3:uid="{F7B2436F-59F6-479E-9C84-C0F682A982A5}" name="Column11992"/>
    <tableColumn id="11993" xr3:uid="{6475128D-9211-4A9B-888E-22AE76F68785}" name="Column11993"/>
    <tableColumn id="11994" xr3:uid="{20276829-4F7C-426D-94CE-AC34D3580D8A}" name="Column11994"/>
    <tableColumn id="11995" xr3:uid="{1174B3E4-0F72-4836-B975-A100C81720AE}" name="Column11995"/>
    <tableColumn id="11996" xr3:uid="{69CF5ADD-6C09-4CF7-AA68-65C50646C1E0}" name="Column11996"/>
    <tableColumn id="11997" xr3:uid="{C1ADBA81-781C-4797-AA11-10744E1AC1A4}" name="Column11997"/>
    <tableColumn id="11998" xr3:uid="{0C489361-FC20-4E90-8703-F233B1528207}" name="Column11998"/>
    <tableColumn id="11999" xr3:uid="{5BB4BD00-72D2-41BC-BB71-A5C4EF00C23F}" name="Column11999"/>
    <tableColumn id="12000" xr3:uid="{DD25FB17-764D-4AF2-9926-59B066895640}" name="Column12000"/>
    <tableColumn id="12001" xr3:uid="{BC7FFCC0-78C8-443E-841E-A01F0F5CE647}" name="Column12001"/>
    <tableColumn id="12002" xr3:uid="{B4AAB652-6044-4AA7-83E2-BCC04E3EF05E}" name="Column12002"/>
    <tableColumn id="12003" xr3:uid="{A487C543-F553-4AE8-A86F-0C20F5D87E35}" name="Column12003"/>
    <tableColumn id="12004" xr3:uid="{FC39E21B-43AA-41CD-80C4-10A90349B1CC}" name="Column12004"/>
    <tableColumn id="12005" xr3:uid="{A08BD919-F879-4FB2-8430-73D5391237AB}" name="Column12005"/>
    <tableColumn id="12006" xr3:uid="{E66F9E8C-D51A-4F25-A43F-9B2343B00684}" name="Column12006"/>
    <tableColumn id="12007" xr3:uid="{1CFCA052-3EA4-4FBA-8F37-7B85388847E0}" name="Column12007"/>
    <tableColumn id="12008" xr3:uid="{8F927728-A5AD-4970-AD52-62883D11485A}" name="Column12008"/>
    <tableColumn id="12009" xr3:uid="{18E7090F-6666-4C1B-AF49-79F6E603024C}" name="Column12009"/>
    <tableColumn id="12010" xr3:uid="{DEF70E56-55A7-4CBD-A8B8-E507BC8C77E3}" name="Column12010"/>
    <tableColumn id="12011" xr3:uid="{991F40FC-7CE0-4360-B357-39237802BBA5}" name="Column12011"/>
    <tableColumn id="12012" xr3:uid="{4F688823-AFBC-41D5-80FE-56268BF007D9}" name="Column12012"/>
    <tableColumn id="12013" xr3:uid="{E8F2DAC5-1785-4BD3-84E5-2B8D624F031F}" name="Column12013"/>
    <tableColumn id="12014" xr3:uid="{58A1A516-686B-40A3-A1D5-0FE8D5335531}" name="Column12014"/>
    <tableColumn id="12015" xr3:uid="{07B5E497-06E9-438C-895D-CB6E58869540}" name="Column12015"/>
    <tableColumn id="12016" xr3:uid="{79973256-5937-42ED-B64A-926D942647C7}" name="Column12016"/>
    <tableColumn id="12017" xr3:uid="{7087BBC9-8DF9-4281-9FCD-DA33E3AC342D}" name="Column12017"/>
    <tableColumn id="12018" xr3:uid="{2BD27949-9619-4E0F-B0E2-9E98E4B97C7B}" name="Column12018"/>
    <tableColumn id="12019" xr3:uid="{79699022-3051-44F8-8733-B3C8527B9F69}" name="Column12019"/>
    <tableColumn id="12020" xr3:uid="{824306DC-B663-4186-97B1-33C8D5239110}" name="Column12020"/>
    <tableColumn id="12021" xr3:uid="{AE3923C7-E815-473F-AA77-CBF5CB75614B}" name="Column12021"/>
    <tableColumn id="12022" xr3:uid="{45489DE9-12E2-4D67-B4D4-04BAEF105B02}" name="Column12022"/>
    <tableColumn id="12023" xr3:uid="{A5B942FF-59F6-446B-B5B4-F6EB683E5883}" name="Column12023"/>
    <tableColumn id="12024" xr3:uid="{711ED1A7-1DAC-42FA-BBA8-2AE88A8FA5D2}" name="Column12024"/>
    <tableColumn id="12025" xr3:uid="{90CCA7FF-A248-4D5F-B129-467D237925A0}" name="Column12025"/>
    <tableColumn id="12026" xr3:uid="{76EFED33-9032-4D8C-8A2C-173A649AB88D}" name="Column12026"/>
    <tableColumn id="12027" xr3:uid="{A4C7BD4D-FBA2-438C-8206-E8DFF0108BB8}" name="Column12027"/>
    <tableColumn id="12028" xr3:uid="{DA6B21CD-D430-42A8-A7ED-CA3DE36AAA3D}" name="Column12028"/>
    <tableColumn id="12029" xr3:uid="{0ADA0FDE-8C1E-44EE-B698-266A65385BD2}" name="Column12029"/>
    <tableColumn id="12030" xr3:uid="{77955EE2-1E34-4FB9-A898-7B5CD3792750}" name="Column12030"/>
    <tableColumn id="12031" xr3:uid="{77863861-6FF7-4296-A85E-A9D71EAC1EBF}" name="Column12031"/>
    <tableColumn id="12032" xr3:uid="{CB7FC80A-448F-484E-90D6-3FE1972DA2D5}" name="Column12032"/>
    <tableColumn id="12033" xr3:uid="{9DCA1467-12D3-4B29-BF8B-1B0327CE130D}" name="Column12033"/>
    <tableColumn id="12034" xr3:uid="{86BA3D09-C5B7-4E54-8D9F-55FBE4588278}" name="Column12034"/>
    <tableColumn id="12035" xr3:uid="{A73F990F-AD1A-41FF-97DF-EF78F716276D}" name="Column12035"/>
    <tableColumn id="12036" xr3:uid="{FABF326A-AA5A-4006-B457-666F07BBA1F2}" name="Column12036"/>
    <tableColumn id="12037" xr3:uid="{AFAE9546-77CA-4E63-939C-199AAE1FA85A}" name="Column12037"/>
    <tableColumn id="12038" xr3:uid="{497F01BC-72FF-4AFE-9D8F-2E718B3AFF9F}" name="Column12038"/>
    <tableColumn id="12039" xr3:uid="{2AF81B9F-43F8-4AE1-9ADF-6766CE2B01A6}" name="Column12039"/>
    <tableColumn id="12040" xr3:uid="{887A5923-587F-45B6-B9A6-5A027D754F32}" name="Column12040"/>
    <tableColumn id="12041" xr3:uid="{DFFAF12A-2E67-46B2-AF7F-8BB17652E346}" name="Column12041"/>
    <tableColumn id="12042" xr3:uid="{FA663117-8E10-4CE4-934E-4D02307952AD}" name="Column12042"/>
    <tableColumn id="12043" xr3:uid="{C294F8AA-C095-47B8-AF13-752A56BC8BAC}" name="Column12043"/>
    <tableColumn id="12044" xr3:uid="{B48B0E73-EC12-46BA-9DDA-1E0A881D0A47}" name="Column12044"/>
    <tableColumn id="12045" xr3:uid="{0106DCDD-0FF6-43EB-BC56-16D2319300C8}" name="Column12045"/>
    <tableColumn id="12046" xr3:uid="{553D27AB-2C05-480A-BD39-85C341BC968F}" name="Column12046"/>
    <tableColumn id="12047" xr3:uid="{205BBAC3-CF12-44A9-B228-CECAAE99C115}" name="Column12047"/>
    <tableColumn id="12048" xr3:uid="{36E9270C-8FE5-452C-B141-A6BBFE5D34DC}" name="Column12048"/>
    <tableColumn id="12049" xr3:uid="{B4818152-335B-47A7-85B1-A1A9680A7463}" name="Column12049"/>
    <tableColumn id="12050" xr3:uid="{61378AEA-1B81-402E-B63D-2CFF59D3319E}" name="Column12050"/>
    <tableColumn id="12051" xr3:uid="{A3B4EF93-2C54-4FCE-8968-CCBCAB9C585C}" name="Column12051"/>
    <tableColumn id="12052" xr3:uid="{9612CA1E-0E49-4128-BF04-7F45104CE55A}" name="Column12052"/>
    <tableColumn id="12053" xr3:uid="{7DCFF4F6-93DC-4923-9722-8692BDDA24C1}" name="Column12053"/>
    <tableColumn id="12054" xr3:uid="{8072C3FC-4E49-4073-8AFE-5979C6494B40}" name="Column12054"/>
    <tableColumn id="12055" xr3:uid="{765B3B85-9E54-4F7C-B5A7-B55672C68AFA}" name="Column12055"/>
    <tableColumn id="12056" xr3:uid="{1B762D54-1004-48C4-B167-952B717706D8}" name="Column12056"/>
    <tableColumn id="12057" xr3:uid="{4EA5D6C9-FFD5-4AE5-95E7-AB38F952A2DD}" name="Column12057"/>
    <tableColumn id="12058" xr3:uid="{C1EC23A2-DBCA-49B0-AACF-2E9F1B2C38D6}" name="Column12058"/>
    <tableColumn id="12059" xr3:uid="{9C4D823A-3BE6-4EB7-B70B-3640EC606B4A}" name="Column12059"/>
    <tableColumn id="12060" xr3:uid="{68209887-C498-4CB7-AFAD-79922D6334FE}" name="Column12060"/>
    <tableColumn id="12061" xr3:uid="{8BEFC660-6B85-4FC6-8ACC-5237E7AD097E}" name="Column12061"/>
    <tableColumn id="12062" xr3:uid="{C9A90547-BB81-4242-8C25-409386583241}" name="Column12062"/>
    <tableColumn id="12063" xr3:uid="{8ADBC4C0-DE49-41B1-8D24-B013F3651518}" name="Column12063"/>
    <tableColumn id="12064" xr3:uid="{7745F8DB-7EE8-4629-9B9A-12E545B1E65F}" name="Column12064"/>
    <tableColumn id="12065" xr3:uid="{E9731007-867A-422E-9388-5B742AB44794}" name="Column12065"/>
    <tableColumn id="12066" xr3:uid="{FD4BA418-14F8-42FB-824A-063078F34EBF}" name="Column12066"/>
    <tableColumn id="12067" xr3:uid="{448664B2-74D6-4A5C-BFBC-5CAD56E8A9F0}" name="Column12067"/>
    <tableColumn id="12068" xr3:uid="{0B71069A-0FF9-4B9B-9718-339F29C2B99B}" name="Column12068"/>
    <tableColumn id="12069" xr3:uid="{7D4EB0DA-3BF8-43DF-B2A3-63DC2F42A26B}" name="Column12069"/>
    <tableColumn id="12070" xr3:uid="{7EF7A866-DA3F-4564-A0B6-E61B8369165D}" name="Column12070"/>
    <tableColumn id="12071" xr3:uid="{1DC2F698-9C47-46D3-B3C0-623AC78E6665}" name="Column12071"/>
    <tableColumn id="12072" xr3:uid="{EB2FA581-FCCB-48F2-96E2-BB3772DF93EC}" name="Column12072"/>
    <tableColumn id="12073" xr3:uid="{CA14EC40-B1BC-4D5B-914A-1F592B72BE79}" name="Column12073"/>
    <tableColumn id="12074" xr3:uid="{74292961-AD77-4DDB-A4EE-1795E3A44DF0}" name="Column12074"/>
    <tableColumn id="12075" xr3:uid="{9E0B4CCE-D2BC-4084-B5C2-DE722FA66585}" name="Column12075"/>
    <tableColumn id="12076" xr3:uid="{366069DE-544C-42E4-80C5-01FA46C0648F}" name="Column12076"/>
    <tableColumn id="12077" xr3:uid="{4AABB105-383C-4706-807F-C3DB9E7B5C20}" name="Column12077"/>
    <tableColumn id="12078" xr3:uid="{EB274E56-274B-4354-AEED-D53E6B64E231}" name="Column12078"/>
    <tableColumn id="12079" xr3:uid="{B08CBD37-34D8-4649-B288-105A187B3A38}" name="Column12079"/>
    <tableColumn id="12080" xr3:uid="{B1846F9C-FB3E-495C-9337-B698D73E262E}" name="Column12080"/>
    <tableColumn id="12081" xr3:uid="{6C175F4C-F1C1-4C4F-9198-324DB8A48A88}" name="Column12081"/>
    <tableColumn id="12082" xr3:uid="{C4D4FAE1-36A5-4E03-B477-083B3D7CF237}" name="Column12082"/>
    <tableColumn id="12083" xr3:uid="{F581CCF2-E975-49F6-B2F1-F0515F106B71}" name="Column12083"/>
    <tableColumn id="12084" xr3:uid="{18D1A479-D668-4CEE-99C7-E75327666A1C}" name="Column12084"/>
    <tableColumn id="12085" xr3:uid="{B426180A-6EC6-4A15-A9C8-7B92F913BCBB}" name="Column12085"/>
    <tableColumn id="12086" xr3:uid="{B4C99D99-3A5F-4F14-B056-ABB8FFDB8E7F}" name="Column12086"/>
    <tableColumn id="12087" xr3:uid="{DA8CD954-F0FC-4FAF-B39D-5E5FA412AA04}" name="Column12087"/>
    <tableColumn id="12088" xr3:uid="{20A4B80A-9723-43A5-B045-1B30737318D8}" name="Column12088"/>
    <tableColumn id="12089" xr3:uid="{13DEBB3B-4E07-476B-BB05-7455D16DC097}" name="Column12089"/>
    <tableColumn id="12090" xr3:uid="{BEF79FFC-5B1D-4C60-9A19-3BD5D245A1D3}" name="Column12090"/>
    <tableColumn id="12091" xr3:uid="{FA4CDE9B-2B48-424A-9C25-E95199821512}" name="Column12091"/>
    <tableColumn id="12092" xr3:uid="{9F2C625C-9801-4C0F-B508-6B100411C494}" name="Column12092"/>
    <tableColumn id="12093" xr3:uid="{D3160AD4-2551-479A-B3DB-15C55DB2A158}" name="Column12093"/>
    <tableColumn id="12094" xr3:uid="{C1157033-57C9-466A-B30D-A1C20046C8FA}" name="Column12094"/>
    <tableColumn id="12095" xr3:uid="{492A590C-851C-4033-8017-C6F1CA662D2D}" name="Column12095"/>
    <tableColumn id="12096" xr3:uid="{9F743F6D-F302-431C-90BD-93FDC293FD3A}" name="Column12096"/>
    <tableColumn id="12097" xr3:uid="{8D708B8E-2DB9-46A7-A81F-755EA9DECAEF}" name="Column12097"/>
    <tableColumn id="12098" xr3:uid="{AC206A76-C6D4-40F4-B441-2F082D3D8DED}" name="Column12098"/>
    <tableColumn id="12099" xr3:uid="{7A6ECD2B-01C7-4B90-A6C1-DA6DBF9DBD6F}" name="Column12099"/>
    <tableColumn id="12100" xr3:uid="{0E324FAC-0AA9-46A3-9A84-F157BE23F7CD}" name="Column12100"/>
    <tableColumn id="12101" xr3:uid="{E0951093-372D-41BE-9CC3-5A2F5FA9EED7}" name="Column12101"/>
    <tableColumn id="12102" xr3:uid="{22061CF8-BFFD-44F2-AB37-E7A6857BE170}" name="Column12102"/>
    <tableColumn id="12103" xr3:uid="{A56169DD-D171-4AD3-9B93-C2EBAB869C5A}" name="Column12103"/>
    <tableColumn id="12104" xr3:uid="{80AC5E03-C7D1-44AF-BB12-38615D3090D7}" name="Column12104"/>
    <tableColumn id="12105" xr3:uid="{6D293DF9-8FB8-4F15-AF5D-FD7549504A3E}" name="Column12105"/>
    <tableColumn id="12106" xr3:uid="{ACFA99DB-8EB5-45BB-9BDE-B9B802B7FD49}" name="Column12106"/>
    <tableColumn id="12107" xr3:uid="{3ABF4BCD-C530-433A-9D27-456ABA215744}" name="Column12107"/>
    <tableColumn id="12108" xr3:uid="{90BAE3F0-3EB1-42F6-9C38-B0D96E901ABE}" name="Column12108"/>
    <tableColumn id="12109" xr3:uid="{9F3D3E41-0972-4186-9ED5-9013137E131E}" name="Column12109"/>
    <tableColumn id="12110" xr3:uid="{8EE54F7A-5A2F-42A2-A6FC-CBE42F5FD70A}" name="Column12110"/>
    <tableColumn id="12111" xr3:uid="{39CEA0F8-678D-493D-A277-A0D67BA10F59}" name="Column12111"/>
    <tableColumn id="12112" xr3:uid="{E1986FE3-2537-4AD1-91A3-7E8FA73C22F9}" name="Column12112"/>
    <tableColumn id="12113" xr3:uid="{C1F73435-6D41-402F-9B2D-24C39FE7007C}" name="Column12113"/>
    <tableColumn id="12114" xr3:uid="{5E76870A-A7EC-4492-8587-68D3CC665813}" name="Column12114"/>
    <tableColumn id="12115" xr3:uid="{A00E8065-459D-4DD7-B925-5734E95FDDE9}" name="Column12115"/>
    <tableColumn id="12116" xr3:uid="{049AE228-1958-45F4-96E6-124CB2BB2370}" name="Column12116"/>
    <tableColumn id="12117" xr3:uid="{40A4A812-7FDF-4774-B23E-C6294A76DA29}" name="Column12117"/>
    <tableColumn id="12118" xr3:uid="{09CD8A39-4885-4F37-9D0B-642256333A3F}" name="Column12118"/>
    <tableColumn id="12119" xr3:uid="{507848F8-EB99-43ED-B368-793C5CCDA575}" name="Column12119"/>
    <tableColumn id="12120" xr3:uid="{CF5CFDE0-73B2-457C-BD02-791D13B1AD92}" name="Column12120"/>
    <tableColumn id="12121" xr3:uid="{509B5F41-DB97-4689-AED2-30348673F6C8}" name="Column12121"/>
    <tableColumn id="12122" xr3:uid="{72D23C44-8C45-41E2-9A78-95C72A1490A1}" name="Column12122"/>
    <tableColumn id="12123" xr3:uid="{5131753A-1A57-4EEE-B937-8575C3FA20D9}" name="Column12123"/>
    <tableColumn id="12124" xr3:uid="{EDD6220A-DD84-4290-9CD8-A75CBBA94209}" name="Column12124"/>
    <tableColumn id="12125" xr3:uid="{2EEC90D9-CEE1-4FAC-8757-7B6FEE829AF8}" name="Column12125"/>
    <tableColumn id="12126" xr3:uid="{C8FA3245-A01A-4D0B-8B42-59940600E8E5}" name="Column12126"/>
    <tableColumn id="12127" xr3:uid="{3D07EE8C-D3C9-4EF8-9086-69601C54C772}" name="Column12127"/>
    <tableColumn id="12128" xr3:uid="{A2015F6F-AB4D-4447-BE73-4FA6F46EC43B}" name="Column12128"/>
    <tableColumn id="12129" xr3:uid="{B7F42557-D7EE-484C-AC80-BFE8A93DB522}" name="Column12129"/>
    <tableColumn id="12130" xr3:uid="{D9EA7B80-A99B-419E-B817-3F47A8674059}" name="Column12130"/>
    <tableColumn id="12131" xr3:uid="{361B0634-85D2-4BC0-902F-89FBC99107B7}" name="Column12131"/>
    <tableColumn id="12132" xr3:uid="{038C4EA6-6740-4897-816A-393FCE3B4676}" name="Column12132"/>
    <tableColumn id="12133" xr3:uid="{3DBEA6A5-ACE0-4580-99F4-A5FA6959C10D}" name="Column12133"/>
    <tableColumn id="12134" xr3:uid="{91594B39-3D95-488F-B53F-0825929063B3}" name="Column12134"/>
    <tableColumn id="12135" xr3:uid="{D980FF6D-FFEE-448F-BD97-D7502E5F55BD}" name="Column12135"/>
    <tableColumn id="12136" xr3:uid="{7BEC2B67-9BC9-4B99-B36E-55CED70DD654}" name="Column12136"/>
    <tableColumn id="12137" xr3:uid="{8C3424C2-E4A4-421C-8E09-DF3A5BCED84D}" name="Column12137"/>
    <tableColumn id="12138" xr3:uid="{851C1A00-7BCE-478D-A508-3CC79861559E}" name="Column12138"/>
    <tableColumn id="12139" xr3:uid="{FB661D86-1F46-4744-854D-2D343220C3BE}" name="Column12139"/>
    <tableColumn id="12140" xr3:uid="{0EE4C7B2-5C66-4369-93C5-68B409344B49}" name="Column12140"/>
    <tableColumn id="12141" xr3:uid="{78287A8C-89D9-4977-A01D-A8CF2FF84D23}" name="Column12141"/>
    <tableColumn id="12142" xr3:uid="{E3333919-3E89-48C1-AF05-A87E714B3ABF}" name="Column12142"/>
    <tableColumn id="12143" xr3:uid="{0BE675E5-CFE5-4400-85E2-0DD7AEFD08E7}" name="Column12143"/>
    <tableColumn id="12144" xr3:uid="{91FD3C80-8B12-4E16-98D9-77B39D0EA2E4}" name="Column12144"/>
    <tableColumn id="12145" xr3:uid="{F861A84A-EEAC-4174-8A6A-B2E1B0D56999}" name="Column12145"/>
    <tableColumn id="12146" xr3:uid="{42DBF9C7-CD36-4138-90F7-34347AB95C13}" name="Column12146"/>
    <tableColumn id="12147" xr3:uid="{AED6FEFA-8BEC-452B-B040-D0C4C8E31A11}" name="Column12147"/>
    <tableColumn id="12148" xr3:uid="{CE8F5BF9-2A8E-4DFB-B0AD-05493D96FA8E}" name="Column12148"/>
    <tableColumn id="12149" xr3:uid="{F3DDB46E-B999-4846-8111-CCE14E5B4869}" name="Column12149"/>
    <tableColumn id="12150" xr3:uid="{2CFD8916-1B66-488B-A0E7-43E2A693CCDF}" name="Column12150"/>
    <tableColumn id="12151" xr3:uid="{FAEC685D-7EBA-42B9-A746-5F26C83E59DE}" name="Column12151"/>
    <tableColumn id="12152" xr3:uid="{F35C29AC-1E32-4050-B258-C4697C45B85B}" name="Column12152"/>
    <tableColumn id="12153" xr3:uid="{B6671D48-E694-4E66-B552-915148545221}" name="Column12153"/>
    <tableColumn id="12154" xr3:uid="{1536CE03-7364-420C-9603-ED4E37C44130}" name="Column12154"/>
    <tableColumn id="12155" xr3:uid="{E9C3BC9C-E933-4061-A133-2952D34D7BBC}" name="Column12155"/>
    <tableColumn id="12156" xr3:uid="{7AAC993A-DB1E-406A-9848-8B117ADA44B1}" name="Column12156"/>
    <tableColumn id="12157" xr3:uid="{A3E30AEE-28B5-4949-9901-125A50EA46BC}" name="Column12157"/>
    <tableColumn id="12158" xr3:uid="{2D6AD14A-700F-44EA-B0AE-E9DCAE89AA07}" name="Column12158"/>
    <tableColumn id="12159" xr3:uid="{653F5A20-899B-45A0-8B3A-286FFFE180A2}" name="Column12159"/>
    <tableColumn id="12160" xr3:uid="{9733AAF2-8669-4F11-94D6-36BCC9B3AA36}" name="Column12160"/>
    <tableColumn id="12161" xr3:uid="{291DCF24-2259-44C8-A36B-828ABA7D93AB}" name="Column12161"/>
    <tableColumn id="12162" xr3:uid="{80EF720A-68B6-4FAD-80CF-C9C05B11264E}" name="Column12162"/>
    <tableColumn id="12163" xr3:uid="{2ACED7F7-0682-4725-8153-E7B43B123EE1}" name="Column12163"/>
    <tableColumn id="12164" xr3:uid="{41B49798-4160-4964-A905-CFACE25462A5}" name="Column12164"/>
    <tableColumn id="12165" xr3:uid="{76DC482B-25C3-40F2-9855-D25BA9AB45E3}" name="Column12165"/>
    <tableColumn id="12166" xr3:uid="{AE557169-9DCA-4528-BFCE-030C23FDFA21}" name="Column12166"/>
    <tableColumn id="12167" xr3:uid="{993F9396-F3B0-4E5D-8361-C86925B6661A}" name="Column12167"/>
    <tableColumn id="12168" xr3:uid="{E8B4E421-B78C-49AA-A8F8-41EC88A9A7D5}" name="Column12168"/>
    <tableColumn id="12169" xr3:uid="{42607096-D2BE-436E-A49B-0113C163D287}" name="Column12169"/>
    <tableColumn id="12170" xr3:uid="{E105147C-9170-4D86-A3D9-BD0CC81BFFC5}" name="Column12170"/>
    <tableColumn id="12171" xr3:uid="{8DEBAC40-3718-4021-BCB9-5E7EC229B5F9}" name="Column12171"/>
    <tableColumn id="12172" xr3:uid="{12481AE7-F0A2-4FFC-AB2F-B9B2493043DF}" name="Column12172"/>
    <tableColumn id="12173" xr3:uid="{F541F0CD-5EC2-4789-B588-7B1F9FEECEB5}" name="Column12173"/>
    <tableColumn id="12174" xr3:uid="{76589EAE-2F79-4CC6-840C-D41BA9837979}" name="Column12174"/>
    <tableColumn id="12175" xr3:uid="{25A63E5D-C964-4F9F-B502-A0805145708A}" name="Column12175"/>
    <tableColumn id="12176" xr3:uid="{C7218D4B-6F93-40E7-9AD4-CF31A472AAF2}" name="Column12176"/>
    <tableColumn id="12177" xr3:uid="{24D1A63A-3B5A-4C52-98FA-4B791C5DDCFA}" name="Column12177"/>
    <tableColumn id="12178" xr3:uid="{6F9A7549-ADF4-4BED-B94B-FED7FEECC154}" name="Column12178"/>
    <tableColumn id="12179" xr3:uid="{3E8B44D7-FA48-4488-8E61-4A7E49C8816D}" name="Column12179"/>
    <tableColumn id="12180" xr3:uid="{40B735A4-616A-49BF-9563-028970A0135F}" name="Column12180"/>
    <tableColumn id="12181" xr3:uid="{DF3BEDE3-D839-4C58-BB47-BC9DFA26A55C}" name="Column12181"/>
    <tableColumn id="12182" xr3:uid="{B4166984-E2A4-40D1-8ECC-4A1D23D87B09}" name="Column12182"/>
    <tableColumn id="12183" xr3:uid="{96E45788-8687-44EE-9614-A4D6FCB88C35}" name="Column12183"/>
    <tableColumn id="12184" xr3:uid="{BA0A976D-D28F-4266-A0CB-F603F2118145}" name="Column12184"/>
    <tableColumn id="12185" xr3:uid="{EFA3E03D-C051-4C03-A200-432FD1FB488D}" name="Column12185"/>
    <tableColumn id="12186" xr3:uid="{13086B26-9561-448D-91D4-32F038A79417}" name="Column12186"/>
    <tableColumn id="12187" xr3:uid="{5E77C41F-A528-472A-A90E-DC7D8793FCBC}" name="Column12187"/>
    <tableColumn id="12188" xr3:uid="{071B3EF8-18A3-45A1-ADA8-0955B96809CE}" name="Column12188"/>
    <tableColumn id="12189" xr3:uid="{8068BA77-7223-4158-9733-B89A3275F8CB}" name="Column12189"/>
    <tableColumn id="12190" xr3:uid="{636F06AF-22B2-4379-B776-D0A405029C11}" name="Column12190"/>
    <tableColumn id="12191" xr3:uid="{1BBD0279-FDE2-48B0-A73E-C86DD38202DE}" name="Column12191"/>
    <tableColumn id="12192" xr3:uid="{396369CE-5E83-4553-905F-290EA4A018E5}" name="Column12192"/>
    <tableColumn id="12193" xr3:uid="{5B91C186-4870-4B82-8286-D28733172F7E}" name="Column12193"/>
    <tableColumn id="12194" xr3:uid="{20D3B84C-9870-43EE-B8FB-0A63C9EDD32E}" name="Column12194"/>
    <tableColumn id="12195" xr3:uid="{648371F9-CBC6-45AB-8CA0-66C362AC3AFF}" name="Column12195"/>
    <tableColumn id="12196" xr3:uid="{5A6A8A6B-80EC-48B1-85A8-A1ED37912164}" name="Column12196"/>
    <tableColumn id="12197" xr3:uid="{561B18F3-6A15-4305-BA1F-38D471877FAB}" name="Column12197"/>
    <tableColumn id="12198" xr3:uid="{7AACB041-530A-439C-853D-8049BD4FEB80}" name="Column12198"/>
    <tableColumn id="12199" xr3:uid="{08045C4A-B107-4A7D-A9DF-38F59F877D09}" name="Column12199"/>
    <tableColumn id="12200" xr3:uid="{81EA23AB-5C4D-4A06-A550-754CF3C401A8}" name="Column12200"/>
    <tableColumn id="12201" xr3:uid="{5888F8AD-F4F9-4C8E-B8E3-CFD9241A1C64}" name="Column12201"/>
    <tableColumn id="12202" xr3:uid="{B45AE088-2B46-4562-8C09-54D6C6D5EA86}" name="Column12202"/>
    <tableColumn id="12203" xr3:uid="{4A1EF740-6E78-4690-AFDA-EAB9F3D5BE38}" name="Column12203"/>
    <tableColumn id="12204" xr3:uid="{1506D534-9384-4FAF-B6F4-A6379789CC72}" name="Column12204"/>
    <tableColumn id="12205" xr3:uid="{BAE8092E-4621-4DB4-9FC1-D29B33E5F443}" name="Column12205"/>
    <tableColumn id="12206" xr3:uid="{3003C5EA-7886-41C4-924F-AD6021697F7B}" name="Column12206"/>
    <tableColumn id="12207" xr3:uid="{EDA432B3-D175-4A75-A62D-AAE81F1D53D6}" name="Column12207"/>
    <tableColumn id="12208" xr3:uid="{C5404336-43B0-4BA4-8150-C0600A38CB35}" name="Column12208"/>
    <tableColumn id="12209" xr3:uid="{EF83CBC6-7E9F-48AA-B1AC-2995719F47CB}" name="Column12209"/>
    <tableColumn id="12210" xr3:uid="{71C29A04-C55C-4D63-A863-0689D53A453F}" name="Column12210"/>
    <tableColumn id="12211" xr3:uid="{31A19612-7947-417C-A030-9D7DA062BAF2}" name="Column12211"/>
    <tableColumn id="12212" xr3:uid="{12688ACD-3312-4A1A-BEF6-D043D4A2A2B5}" name="Column12212"/>
    <tableColumn id="12213" xr3:uid="{3676A562-F8EB-401A-A3F9-D2DAF994014E}" name="Column12213"/>
    <tableColumn id="12214" xr3:uid="{A71D4B35-E2A7-495A-B630-E565F89F5199}" name="Column12214"/>
    <tableColumn id="12215" xr3:uid="{EB3AE029-C6C8-4047-9DF4-ABAD439DF7AC}" name="Column12215"/>
    <tableColumn id="12216" xr3:uid="{B68ED129-D441-4E51-978F-0F989C55715B}" name="Column12216"/>
    <tableColumn id="12217" xr3:uid="{C0CEC63D-9EE4-4BAE-8D59-0C79F4A8FE66}" name="Column12217"/>
    <tableColumn id="12218" xr3:uid="{4471AF6D-21D5-4B80-B2A9-ABABEBC2B060}" name="Column12218"/>
    <tableColumn id="12219" xr3:uid="{84243F9C-0E43-4A25-97EF-52623B641DFA}" name="Column12219"/>
    <tableColumn id="12220" xr3:uid="{58F41947-BBF2-48C4-8258-336809FE6548}" name="Column12220"/>
    <tableColumn id="12221" xr3:uid="{76816C60-594F-4021-9984-F67FF37B8D1B}" name="Column12221"/>
    <tableColumn id="12222" xr3:uid="{99ED4E7B-1B68-45E0-A661-D74D70C9082A}" name="Column12222"/>
    <tableColumn id="12223" xr3:uid="{47AC8E40-07CF-43D9-9735-41F8C80F857B}" name="Column12223"/>
    <tableColumn id="12224" xr3:uid="{0B50BF6C-3E2E-4184-BC50-0057B28FDECD}" name="Column12224"/>
    <tableColumn id="12225" xr3:uid="{48520692-ECFE-4C15-9EE8-4EC793D5F519}" name="Column12225"/>
    <tableColumn id="12226" xr3:uid="{D5D8F038-DF14-4992-B440-709AE3A2E793}" name="Column12226"/>
    <tableColumn id="12227" xr3:uid="{FB96F6A7-5D92-4E58-95D6-250A9EE5E1D3}" name="Column12227"/>
    <tableColumn id="12228" xr3:uid="{9A90124A-A240-4A95-A505-3AC72353E567}" name="Column12228"/>
    <tableColumn id="12229" xr3:uid="{DCDEF35D-CC14-4C97-84F2-D8410B15F1AB}" name="Column12229"/>
    <tableColumn id="12230" xr3:uid="{3D4DB09A-25C2-42AF-A6A0-74A9BC796AC6}" name="Column12230"/>
    <tableColumn id="12231" xr3:uid="{1CE99904-6DCD-4710-A713-01CF6FE1C84E}" name="Column12231"/>
    <tableColumn id="12232" xr3:uid="{A14A8EC0-AF5A-4EAB-958D-7C38B191E77C}" name="Column12232"/>
    <tableColumn id="12233" xr3:uid="{0639A1E5-4F00-45D2-B984-1F44F463C05C}" name="Column12233"/>
    <tableColumn id="12234" xr3:uid="{0A4FCB46-99A9-4B99-98BE-7A35C054092C}" name="Column12234"/>
    <tableColumn id="12235" xr3:uid="{DA1E7466-23D1-4102-9619-BB685D949D46}" name="Column12235"/>
    <tableColumn id="12236" xr3:uid="{543D617C-6B77-422F-B9DE-2F30A61755BA}" name="Column12236"/>
    <tableColumn id="12237" xr3:uid="{333B7981-0A6D-44E2-8CBE-CEE306153CC3}" name="Column12237"/>
    <tableColumn id="12238" xr3:uid="{24321BD8-6355-40FF-B541-1ABB053E3E3E}" name="Column12238"/>
    <tableColumn id="12239" xr3:uid="{CA63555B-1BC0-42D3-8629-9C5DB145B055}" name="Column12239"/>
    <tableColumn id="12240" xr3:uid="{E0A87AC5-ADE4-4FDE-B3B5-DFA84D91E64F}" name="Column12240"/>
    <tableColumn id="12241" xr3:uid="{9E511CA8-6743-4137-A323-3AA13F769D13}" name="Column12241"/>
    <tableColumn id="12242" xr3:uid="{3342CFA7-4A78-479E-846B-BA5B947B36F4}" name="Column12242"/>
    <tableColumn id="12243" xr3:uid="{D84E4AC8-CB8F-4457-AE28-5B5EEC213B50}" name="Column12243"/>
    <tableColumn id="12244" xr3:uid="{51F8A61C-C983-4CC9-A84B-55B4A19F0391}" name="Column12244"/>
    <tableColumn id="12245" xr3:uid="{67110220-21E0-4414-8D8E-E7F6EA9B8856}" name="Column12245"/>
    <tableColumn id="12246" xr3:uid="{D2F0EE15-F85B-4B0C-9E02-5217CE506FD6}" name="Column12246"/>
    <tableColumn id="12247" xr3:uid="{0144926E-33B4-4EE8-8101-5D0CE2126163}" name="Column12247"/>
    <tableColumn id="12248" xr3:uid="{8B1AB5CB-3AD0-429A-ABED-F5F2B6D63254}" name="Column12248"/>
    <tableColumn id="12249" xr3:uid="{A7F58808-B172-4BD3-B228-85AC4E19D042}" name="Column12249"/>
    <tableColumn id="12250" xr3:uid="{9593902F-2149-4925-9D80-AC60E5C3D740}" name="Column12250"/>
    <tableColumn id="12251" xr3:uid="{7AEC4738-26EC-468A-A538-655A4B6F6A48}" name="Column12251"/>
    <tableColumn id="12252" xr3:uid="{E5783C5C-48FF-4907-982B-199BB44A2A3A}" name="Column12252"/>
    <tableColumn id="12253" xr3:uid="{861561E8-3689-4E44-8998-D71DFD67E192}" name="Column12253"/>
    <tableColumn id="12254" xr3:uid="{4B6E9C76-87D7-42C3-AE5C-F508A2FAF1C7}" name="Column12254"/>
    <tableColumn id="12255" xr3:uid="{9B9B26F6-FC5C-4826-A7FE-8106480E98ED}" name="Column12255"/>
    <tableColumn id="12256" xr3:uid="{5242A247-37AA-42EF-9C68-60862612FB63}" name="Column12256"/>
    <tableColumn id="12257" xr3:uid="{7A8A4620-18F7-430B-809B-2971DEF0560A}" name="Column12257"/>
    <tableColumn id="12258" xr3:uid="{E0800D7E-32AD-4225-AFA5-973D09E0D17E}" name="Column12258"/>
    <tableColumn id="12259" xr3:uid="{013D60C0-A8DA-4C38-8041-401213A3316A}" name="Column12259"/>
    <tableColumn id="12260" xr3:uid="{29297563-90A7-4C10-BF1F-BA7F8627F498}" name="Column12260"/>
    <tableColumn id="12261" xr3:uid="{6161BF65-5071-4376-B712-AA4D407ABCFC}" name="Column12261"/>
    <tableColumn id="12262" xr3:uid="{802FD149-3EC2-4B60-82E4-2453E95E9A41}" name="Column12262"/>
    <tableColumn id="12263" xr3:uid="{F50E3E5A-2DB2-4693-9ABF-622050C3D71B}" name="Column12263"/>
    <tableColumn id="12264" xr3:uid="{AA7FE388-1CA9-4600-AACC-FCCEE5D7599B}" name="Column12264"/>
    <tableColumn id="12265" xr3:uid="{281B1B6B-04AA-4E4B-A9EA-4411957E6A40}" name="Column12265"/>
    <tableColumn id="12266" xr3:uid="{6B7DAD4C-88C1-4DFE-9A76-FF63D98D47C8}" name="Column12266"/>
    <tableColumn id="12267" xr3:uid="{A2AFAC6B-861A-47E8-B8A1-6A533D82BF46}" name="Column12267"/>
    <tableColumn id="12268" xr3:uid="{3152A68D-75B6-47FD-AC55-BBB4CF941402}" name="Column12268"/>
    <tableColumn id="12269" xr3:uid="{CD4AD30C-EB31-4A62-A0E9-B59F56AF6681}" name="Column12269"/>
    <tableColumn id="12270" xr3:uid="{24A89372-E5A1-4DD8-A4A5-EC25C713E8CE}" name="Column12270"/>
    <tableColumn id="12271" xr3:uid="{F8BE7F1B-D2C1-4F54-9200-FBF0999402BC}" name="Column12271"/>
    <tableColumn id="12272" xr3:uid="{6BC74E22-B791-4389-A817-32BF5AA0A048}" name="Column12272"/>
    <tableColumn id="12273" xr3:uid="{83E04FE6-FD67-4023-8BDB-8C8B5C02E46F}" name="Column12273"/>
    <tableColumn id="12274" xr3:uid="{744456FA-A1F0-4CE7-8151-DF04A1CC5EA8}" name="Column12274"/>
    <tableColumn id="12275" xr3:uid="{C6E6C50D-A95F-4067-AE9B-DD7F3B24D62C}" name="Column12275"/>
    <tableColumn id="12276" xr3:uid="{4EA4F128-4987-44BA-B4FF-F04CCC97B502}" name="Column12276"/>
    <tableColumn id="12277" xr3:uid="{8DA5EFB0-04F7-4FFD-B7F7-702EAF64A7FF}" name="Column12277"/>
    <tableColumn id="12278" xr3:uid="{211D6007-789E-46C8-8720-ADCE911EFFA7}" name="Column12278"/>
    <tableColumn id="12279" xr3:uid="{9997CC3E-524C-4B68-BDF5-45EFFE979A57}" name="Column12279"/>
    <tableColumn id="12280" xr3:uid="{F8256442-8D2D-4446-B302-1AE6120F5490}" name="Column12280"/>
    <tableColumn id="12281" xr3:uid="{C7AFCF92-73BE-4152-970C-3A35725A9C18}" name="Column12281"/>
    <tableColumn id="12282" xr3:uid="{5C237642-E531-4B67-84A5-06894FB43FA9}" name="Column12282"/>
    <tableColumn id="12283" xr3:uid="{45883193-93A2-41F6-97F3-A699244A9D35}" name="Column12283"/>
    <tableColumn id="12284" xr3:uid="{B8EAD203-F3CB-4386-A2CF-C32E9DC71D86}" name="Column12284"/>
    <tableColumn id="12285" xr3:uid="{8B5C21E1-156F-45EF-89E3-FDF68C2B2F55}" name="Column12285"/>
    <tableColumn id="12286" xr3:uid="{16C199CC-5A66-49BF-868B-F0DF2F12BA3B}" name="Column12286"/>
    <tableColumn id="12287" xr3:uid="{ECC6FC95-A4C3-4FFB-A117-49EB3C01E955}" name="Column12287"/>
    <tableColumn id="12288" xr3:uid="{C61C1B39-6108-4958-9197-EB72C2E90D2F}" name="Column12288"/>
    <tableColumn id="12289" xr3:uid="{B807A074-B4B9-4506-A5FA-929A1A99EA82}" name="Column12289"/>
    <tableColumn id="12290" xr3:uid="{B1CA4682-7623-4F02-A3EE-DD3096D51EAC}" name="Column12290"/>
    <tableColumn id="12291" xr3:uid="{F3BB0635-B6EE-4E8F-AB1F-E2F375E84511}" name="Column12291"/>
    <tableColumn id="12292" xr3:uid="{FB653BA6-40AB-4173-B66E-EF67FBFB25E3}" name="Column12292"/>
    <tableColumn id="12293" xr3:uid="{BC48961E-3C59-4E4D-AB64-4AB72EC58593}" name="Column12293"/>
    <tableColumn id="12294" xr3:uid="{581118D8-79E3-4AA9-BD5F-E6DADC35C8F7}" name="Column12294"/>
    <tableColumn id="12295" xr3:uid="{A6A091F1-A98D-4F2F-B203-8B56F152A401}" name="Column12295"/>
    <tableColumn id="12296" xr3:uid="{1C54679A-BD4B-44E8-81D9-55BDDC424E5F}" name="Column12296"/>
    <tableColumn id="12297" xr3:uid="{6E431E40-0729-4491-AFE5-1D0C9FBFBEB7}" name="Column12297"/>
    <tableColumn id="12298" xr3:uid="{33ECF3E7-C3C8-4597-A1F1-ACD5FC4006BC}" name="Column12298"/>
    <tableColumn id="12299" xr3:uid="{D57BE280-4520-4DC3-8685-4C7EA867CB24}" name="Column12299"/>
    <tableColumn id="12300" xr3:uid="{F4542A37-A8F6-470F-B0D6-412229C93FAD}" name="Column12300"/>
    <tableColumn id="12301" xr3:uid="{B1A651A1-C52D-4D3D-B32B-F8577FE5BA38}" name="Column12301"/>
    <tableColumn id="12302" xr3:uid="{35EE34F1-3071-4640-B691-2EF07CC336AB}" name="Column12302"/>
    <tableColumn id="12303" xr3:uid="{3BB9AB4C-0B70-45C4-88CD-77DEF7BA86B3}" name="Column12303"/>
    <tableColumn id="12304" xr3:uid="{4DFF980A-A56E-43CE-AEDB-AC11F5EA829A}" name="Column12304"/>
    <tableColumn id="12305" xr3:uid="{A8876DEA-6C71-4ED9-B73B-213E2B6748C9}" name="Column12305"/>
    <tableColumn id="12306" xr3:uid="{1E1D6BC4-0290-45C5-AC63-2102C60F0FDF}" name="Column12306"/>
    <tableColumn id="12307" xr3:uid="{DC4C6F6D-71D0-46E4-B253-67F5101C3210}" name="Column12307"/>
    <tableColumn id="12308" xr3:uid="{13E90AA4-C81D-4D2E-AD5E-B049BE5D91FB}" name="Column12308"/>
    <tableColumn id="12309" xr3:uid="{2B47B425-4D51-4A38-BC34-41653E06145F}" name="Column12309"/>
    <tableColumn id="12310" xr3:uid="{5E9F303C-39B2-4620-AE7D-1154CD5262F5}" name="Column12310"/>
    <tableColumn id="12311" xr3:uid="{06ECA8CD-FAC6-467D-B231-3552A148D0F9}" name="Column12311"/>
    <tableColumn id="12312" xr3:uid="{A1108643-CA74-4ADF-B20D-F90BFAD37D05}" name="Column12312"/>
    <tableColumn id="12313" xr3:uid="{8C01B0A3-199F-47A9-A609-E3CBE920556A}" name="Column12313"/>
    <tableColumn id="12314" xr3:uid="{E6B074D0-9DE5-4240-81C2-51A424EC9412}" name="Column12314"/>
    <tableColumn id="12315" xr3:uid="{0A70325C-CB99-4B9B-A344-092C35A2F173}" name="Column12315"/>
    <tableColumn id="12316" xr3:uid="{26AF02FD-9B79-40A4-8775-267BA77F083F}" name="Column12316"/>
    <tableColumn id="12317" xr3:uid="{121E850E-2C3F-434D-BC3D-5BB1581561EE}" name="Column12317"/>
    <tableColumn id="12318" xr3:uid="{6C4DF150-0AA8-40D1-A697-49648E9FDF11}" name="Column12318"/>
    <tableColumn id="12319" xr3:uid="{182C0220-9032-4F99-B7B2-A3E1F0838613}" name="Column12319"/>
    <tableColumn id="12320" xr3:uid="{B209D9E5-33A4-4E38-8B57-AA71B1953FB3}" name="Column12320"/>
    <tableColumn id="12321" xr3:uid="{34C6B195-CB86-446F-B863-DFB3CC1774C8}" name="Column12321"/>
    <tableColumn id="12322" xr3:uid="{35DA2C01-241C-4F82-A6B3-1A42F5851090}" name="Column12322"/>
    <tableColumn id="12323" xr3:uid="{412EDF69-9E78-4DBE-B9B6-76E4C2145A25}" name="Column12323"/>
    <tableColumn id="12324" xr3:uid="{1505DCB8-2C5A-4D96-AC29-0583CE0FB031}" name="Column12324"/>
    <tableColumn id="12325" xr3:uid="{124A9DBE-685F-44AC-8DFE-265FD45AC923}" name="Column12325"/>
    <tableColumn id="12326" xr3:uid="{33BCDFE0-C818-422F-B336-9979DC695E3D}" name="Column12326"/>
    <tableColumn id="12327" xr3:uid="{24BB5600-76D5-4109-BFC2-0EE95FD87C7E}" name="Column12327"/>
    <tableColumn id="12328" xr3:uid="{2D45845B-15DD-4F2E-9399-4718233B8ED2}" name="Column12328"/>
    <tableColumn id="12329" xr3:uid="{16FE452B-ABA4-496C-8CCA-33E216D2B349}" name="Column12329"/>
    <tableColumn id="12330" xr3:uid="{98D824EA-876B-4E42-8B29-1E609A7380D7}" name="Column12330"/>
    <tableColumn id="12331" xr3:uid="{8ECF29AE-FA1E-4657-9436-43B9B4C81B15}" name="Column12331"/>
    <tableColumn id="12332" xr3:uid="{8892F872-358D-4134-A932-02E4398C73FE}" name="Column12332"/>
    <tableColumn id="12333" xr3:uid="{02C0D8FA-67E5-41CB-9AB4-1774D2E05203}" name="Column12333"/>
    <tableColumn id="12334" xr3:uid="{A3DFCD5B-F45E-40D6-AF99-935D74E16822}" name="Column12334"/>
    <tableColumn id="12335" xr3:uid="{395C73F7-2BCA-4A7F-B354-77EA16FB7B2A}" name="Column12335"/>
    <tableColumn id="12336" xr3:uid="{F0AA0D42-22CF-447E-AC95-371810D04524}" name="Column12336"/>
    <tableColumn id="12337" xr3:uid="{3BDC290D-C8A5-4D7D-BCDF-B712192686EA}" name="Column12337"/>
    <tableColumn id="12338" xr3:uid="{D3464B85-01B6-41BE-8125-6816DE032458}" name="Column12338"/>
    <tableColumn id="12339" xr3:uid="{E309AAB0-289A-4A84-A334-C0C6820AD5D7}" name="Column12339"/>
    <tableColumn id="12340" xr3:uid="{20668E04-ED45-4BF8-BE87-8C4AC017EA2B}" name="Column12340"/>
    <tableColumn id="12341" xr3:uid="{02F1705B-4E60-40A2-9BCD-20ECEA5C4D33}" name="Column12341"/>
    <tableColumn id="12342" xr3:uid="{8E2D8431-F70A-4479-BDB5-E96CCBBE5BF2}" name="Column12342"/>
    <tableColumn id="12343" xr3:uid="{2E358CAE-0BD0-4F2E-B127-969D3F0D4D83}" name="Column12343"/>
    <tableColumn id="12344" xr3:uid="{D4144D1F-7367-4B41-A04A-43A803731CF6}" name="Column12344"/>
    <tableColumn id="12345" xr3:uid="{135DD44D-679D-404C-9344-62B539694FE3}" name="Column12345"/>
    <tableColumn id="12346" xr3:uid="{0F7E6177-CC58-4CDB-9BE8-5D91642A5BAF}" name="Column12346"/>
    <tableColumn id="12347" xr3:uid="{6EF89ED2-166D-4A7E-8C0D-D37C90656D23}" name="Column12347"/>
    <tableColumn id="12348" xr3:uid="{8CD1FEE7-6A77-4F09-8265-92AD93F39BC1}" name="Column12348"/>
    <tableColumn id="12349" xr3:uid="{E4EBF950-73EF-45B4-979C-D7630804767D}" name="Column12349"/>
    <tableColumn id="12350" xr3:uid="{731B3D30-F53E-400F-B861-525B8FCDD9E9}" name="Column12350"/>
    <tableColumn id="12351" xr3:uid="{BC87D292-1F22-429F-8C58-731D5BF5D191}" name="Column12351"/>
    <tableColumn id="12352" xr3:uid="{6A5A0403-E173-4FA9-B3B1-B4DC07ED2A5D}" name="Column12352"/>
    <tableColumn id="12353" xr3:uid="{826D16C1-D453-41FA-9582-A59084BC62A0}" name="Column12353"/>
    <tableColumn id="12354" xr3:uid="{794CF42F-C835-483B-96B6-5D07F77F6726}" name="Column12354"/>
    <tableColumn id="12355" xr3:uid="{8E6D95C2-C31B-4AC4-9D25-D169DB34E823}" name="Column12355"/>
    <tableColumn id="12356" xr3:uid="{7C7413CD-4502-4764-8A3A-5E1BA5DF3CC9}" name="Column12356"/>
    <tableColumn id="12357" xr3:uid="{3D14FF5B-160A-49E2-995D-37A9D1CD81F5}" name="Column12357"/>
    <tableColumn id="12358" xr3:uid="{81A04ECE-ED98-4978-B9EC-A214BF10A853}" name="Column12358"/>
    <tableColumn id="12359" xr3:uid="{36EC981C-1D0E-4C70-BADA-B1DA5BE33E4F}" name="Column12359"/>
    <tableColumn id="12360" xr3:uid="{B0927BE2-D7F2-44A2-A46D-A55D056C02C6}" name="Column12360"/>
    <tableColumn id="12361" xr3:uid="{6F7FCBDC-1151-4A6B-8F9E-A310B316FF77}" name="Column12361"/>
    <tableColumn id="12362" xr3:uid="{E7F8D86C-19E1-4241-8272-464371F6414F}" name="Column12362"/>
    <tableColumn id="12363" xr3:uid="{0DFD7848-46BC-4020-9396-988542A77FE8}" name="Column12363"/>
    <tableColumn id="12364" xr3:uid="{0E8035E3-DA35-43B3-B215-800214E454E4}" name="Column12364"/>
    <tableColumn id="12365" xr3:uid="{04E3D785-E080-49BF-8CB0-C4A3BF52B27F}" name="Column12365"/>
    <tableColumn id="12366" xr3:uid="{1227A682-4495-46C9-90D4-ADFDFEF3D96C}" name="Column12366"/>
    <tableColumn id="12367" xr3:uid="{B7CADD70-B61F-4FD5-8059-45135FCDB10C}" name="Column12367"/>
    <tableColumn id="12368" xr3:uid="{34F1D694-A80D-41FD-9348-B2D3585A8E62}" name="Column12368"/>
    <tableColumn id="12369" xr3:uid="{9EB86572-0582-4D1C-A201-860066414BA4}" name="Column12369"/>
    <tableColumn id="12370" xr3:uid="{2B707E47-C9BC-46EE-9E91-9BC4D14967F7}" name="Column12370"/>
    <tableColumn id="12371" xr3:uid="{34A024BC-5553-4FF6-8CE7-6F426D5E8005}" name="Column12371"/>
    <tableColumn id="12372" xr3:uid="{6CA4BAED-236F-4C13-A6F5-3085532F539A}" name="Column12372"/>
    <tableColumn id="12373" xr3:uid="{C53AEFC9-1F86-4C9C-B1A2-E45FE487ACAF}" name="Column12373"/>
    <tableColumn id="12374" xr3:uid="{2792CA27-BEAE-4EFC-B1A1-C665F712D0CF}" name="Column12374"/>
    <tableColumn id="12375" xr3:uid="{3849498C-E07D-43FB-AA4A-8479684458C1}" name="Column12375"/>
    <tableColumn id="12376" xr3:uid="{7EB6F335-8F07-4854-90B2-E7194DCE3994}" name="Column12376"/>
    <tableColumn id="12377" xr3:uid="{12883DCE-B797-49FF-9D82-8BAA9496E15D}" name="Column12377"/>
    <tableColumn id="12378" xr3:uid="{85CC94E2-F8EE-48C1-9E0D-5A49F9F840A8}" name="Column12378"/>
    <tableColumn id="12379" xr3:uid="{064C4BC0-6F8A-4CCA-9206-FB43163EC456}" name="Column12379"/>
    <tableColumn id="12380" xr3:uid="{760F611D-0FBE-47D6-BA45-A3884A1EC601}" name="Column12380"/>
    <tableColumn id="12381" xr3:uid="{69B6107E-E71C-4052-9BEE-6510E1A09131}" name="Column12381"/>
    <tableColumn id="12382" xr3:uid="{B4C71D6F-1BC4-4334-8CB6-58B19E063E0F}" name="Column12382"/>
    <tableColumn id="12383" xr3:uid="{B69BF6AD-F6BF-4EC1-835C-095F396085E1}" name="Column12383"/>
    <tableColumn id="12384" xr3:uid="{BCB5D295-D55D-43B5-A7FC-7999FA6D086E}" name="Column12384"/>
    <tableColumn id="12385" xr3:uid="{B9C271E1-521E-4E43-8344-F33462B65A67}" name="Column12385"/>
    <tableColumn id="12386" xr3:uid="{67909F8E-F30B-4808-BD39-188D13C144F8}" name="Column12386"/>
    <tableColumn id="12387" xr3:uid="{52F2A88C-D3F0-4947-B7A7-4EAE506AB097}" name="Column12387"/>
    <tableColumn id="12388" xr3:uid="{75917CBF-E089-486D-B6D9-A68EC6DFB88C}" name="Column12388"/>
    <tableColumn id="12389" xr3:uid="{F7DCD2BB-9A07-4621-82B9-35ABD0F4B035}" name="Column12389"/>
    <tableColumn id="12390" xr3:uid="{8EE0C8D9-09F2-438A-AC8B-663B189DA19F}" name="Column12390"/>
    <tableColumn id="12391" xr3:uid="{B5B4CD5D-B316-498F-AC2C-7748E25B1E89}" name="Column12391"/>
    <tableColumn id="12392" xr3:uid="{7BF718E3-82FC-420A-88C5-B5B4086D7FD0}" name="Column12392"/>
    <tableColumn id="12393" xr3:uid="{EB0BF996-9550-4CE3-8AA8-D46BE0B20B3E}" name="Column12393"/>
    <tableColumn id="12394" xr3:uid="{6AD306F8-6750-4AB3-BB44-9707968FF7F2}" name="Column12394"/>
    <tableColumn id="12395" xr3:uid="{2F21C947-C7E5-49D1-A872-A7B3DB619ED9}" name="Column12395"/>
    <tableColumn id="12396" xr3:uid="{95C78619-07FB-430C-9C4C-57BFAF8E385D}" name="Column12396"/>
    <tableColumn id="12397" xr3:uid="{C3940DB1-3D6A-45C4-93CA-33A0A74BA942}" name="Column12397"/>
    <tableColumn id="12398" xr3:uid="{02705E2C-7624-49E4-A1B4-B94A2FAB2423}" name="Column12398"/>
    <tableColumn id="12399" xr3:uid="{179263F6-BBE9-4647-B8B0-54ACB0AA4AE8}" name="Column12399"/>
    <tableColumn id="12400" xr3:uid="{EDD8776A-996A-4B40-800E-25CA36DAC602}" name="Column12400"/>
    <tableColumn id="12401" xr3:uid="{3B88D7C7-E99C-46F2-9EB5-B08C8377226B}" name="Column12401"/>
    <tableColumn id="12402" xr3:uid="{1E4A936C-804B-40B9-BAD3-7419AA316E0B}" name="Column12402"/>
    <tableColumn id="12403" xr3:uid="{B0044AB5-E2A4-4BB3-BF11-F9D6BE2F4183}" name="Column12403"/>
    <tableColumn id="12404" xr3:uid="{3520F774-F6E6-4EFB-8266-EF2EABA9A82C}" name="Column12404"/>
    <tableColumn id="12405" xr3:uid="{3B96000B-C6E1-4E1C-A7E7-6F8096E7371A}" name="Column12405"/>
    <tableColumn id="12406" xr3:uid="{56C816FF-8F7C-412D-A9A8-4D8174E7B84D}" name="Column12406"/>
    <tableColumn id="12407" xr3:uid="{B7F4AB90-DBCA-4149-A1AE-336888057BDE}" name="Column12407"/>
    <tableColumn id="12408" xr3:uid="{612388D0-9A80-4D38-A0D9-A72ABAB0B6A3}" name="Column12408"/>
    <tableColumn id="12409" xr3:uid="{23DB7790-16B9-4869-9BA3-8BFA2418DC1E}" name="Column12409"/>
    <tableColumn id="12410" xr3:uid="{C5BDCA4C-C8B3-4186-A8A2-5AFBD3A5AB89}" name="Column12410"/>
    <tableColumn id="12411" xr3:uid="{5CBEF062-368C-4FE6-A2E6-ED784A65EB01}" name="Column12411"/>
    <tableColumn id="12412" xr3:uid="{64EDAC38-DA99-4010-8CB1-0B615F61FC98}" name="Column12412"/>
    <tableColumn id="12413" xr3:uid="{401F77D1-17F7-44F3-B99D-B000B85F33F7}" name="Column12413"/>
    <tableColumn id="12414" xr3:uid="{C54D7081-8C41-4BC4-9B25-C8119E81228A}" name="Column12414"/>
    <tableColumn id="12415" xr3:uid="{390B493C-2090-4532-810E-76659763F442}" name="Column12415"/>
    <tableColumn id="12416" xr3:uid="{475B697E-ED20-4B37-88D3-9256DF45E576}" name="Column12416"/>
    <tableColumn id="12417" xr3:uid="{EACFD10A-01A8-4C7E-9B4E-87E76D967E4D}" name="Column12417"/>
    <tableColumn id="12418" xr3:uid="{7DD85036-E5F0-49A6-9595-816D2B0467B4}" name="Column12418"/>
    <tableColumn id="12419" xr3:uid="{B4C53296-E9D4-4897-8D4D-98C8E6957F6A}" name="Column12419"/>
    <tableColumn id="12420" xr3:uid="{FE5A5CEF-962D-43B1-B699-DDFDDE2C0D8E}" name="Column12420"/>
    <tableColumn id="12421" xr3:uid="{A2F07576-C4F0-4284-973D-8805612EE0B1}" name="Column12421"/>
    <tableColumn id="12422" xr3:uid="{97C324A7-E71A-4CDA-93BA-AF5B479D82BE}" name="Column12422"/>
    <tableColumn id="12423" xr3:uid="{0348BA02-FF11-409D-91F6-A9ECFB3DFBD4}" name="Column12423"/>
    <tableColumn id="12424" xr3:uid="{098C9718-9D3D-43FA-B90B-F64B63CB52F0}" name="Column12424"/>
    <tableColumn id="12425" xr3:uid="{F463BD92-129C-4F24-80E3-23D885F825FE}" name="Column12425"/>
    <tableColumn id="12426" xr3:uid="{6D4907F7-2B87-49BA-BE78-2CC2ABC71CB7}" name="Column12426"/>
    <tableColumn id="12427" xr3:uid="{F7B52258-0051-4DBB-9564-F376F068CDED}" name="Column12427"/>
    <tableColumn id="12428" xr3:uid="{9F5F05C1-7077-480E-AD75-800D0DA97A0E}" name="Column12428"/>
    <tableColumn id="12429" xr3:uid="{2821173A-7F49-4A86-99E3-D669ABB5AC45}" name="Column12429"/>
    <tableColumn id="12430" xr3:uid="{C2052F1C-82D6-454F-A508-9FA2A6AC5812}" name="Column12430"/>
    <tableColumn id="12431" xr3:uid="{F63082B7-AE52-4F18-B201-80C9BFF369EA}" name="Column12431"/>
    <tableColumn id="12432" xr3:uid="{1A0C507E-2961-419C-89B3-BA9FE3E0E84D}" name="Column12432"/>
    <tableColumn id="12433" xr3:uid="{DBEBA6FE-A9A3-49E7-8F49-130121E7D6A0}" name="Column12433"/>
    <tableColumn id="12434" xr3:uid="{DC0D11C6-9D99-4CF6-87BB-C67435F4C5A3}" name="Column12434"/>
    <tableColumn id="12435" xr3:uid="{27BEE78A-9BE6-4967-9A34-DB685181EF24}" name="Column12435"/>
    <tableColumn id="12436" xr3:uid="{0D40FBDD-67FD-4324-A252-9F89F0AF5716}" name="Column12436"/>
    <tableColumn id="12437" xr3:uid="{D1159B9F-9B53-4458-81F6-327AA628165A}" name="Column12437"/>
    <tableColumn id="12438" xr3:uid="{30B738AC-2341-4DFF-A45E-B5C4348BC20B}" name="Column12438"/>
    <tableColumn id="12439" xr3:uid="{7F3391BC-3EA2-40A3-947E-FE1689B717CB}" name="Column12439"/>
    <tableColumn id="12440" xr3:uid="{87B97B31-52FA-4286-B78D-37352697C15F}" name="Column12440"/>
    <tableColumn id="12441" xr3:uid="{F8D1C8A3-CFDB-41CE-A5F3-AE8E110BD50B}" name="Column12441"/>
    <tableColumn id="12442" xr3:uid="{35E6206F-48C0-40F3-8298-E39F5B6B8B9C}" name="Column12442"/>
    <tableColumn id="12443" xr3:uid="{269E107C-D1E8-4B7B-BBC0-CD61AD5ED479}" name="Column12443"/>
    <tableColumn id="12444" xr3:uid="{ED935E98-4F08-4E2E-9C08-DE56D90D19A8}" name="Column12444"/>
    <tableColumn id="12445" xr3:uid="{A271A2A1-E20E-425F-9853-3A1F8A2C9B3F}" name="Column12445"/>
    <tableColumn id="12446" xr3:uid="{790A9BF1-6F02-409B-90FD-1D4E1671E6F2}" name="Column12446"/>
    <tableColumn id="12447" xr3:uid="{B98ABDF5-EEC5-4C92-AD77-93F793955D97}" name="Column12447"/>
    <tableColumn id="12448" xr3:uid="{3675F703-7D6C-40DE-9EC2-AC9FE4E376CD}" name="Column12448"/>
    <tableColumn id="12449" xr3:uid="{9E24D752-1B98-4F88-A4FD-0ED1F13EF7FB}" name="Column12449"/>
    <tableColumn id="12450" xr3:uid="{9C81BEF5-AD2E-467A-B9E7-9EAAF40CF352}" name="Column12450"/>
    <tableColumn id="12451" xr3:uid="{F830727B-28D5-4980-9577-063F16A37178}" name="Column12451"/>
    <tableColumn id="12452" xr3:uid="{A72DD8E3-2A43-459E-A904-9083424A5251}" name="Column12452"/>
    <tableColumn id="12453" xr3:uid="{0F930802-9C1F-4DD9-B3B3-D7D9BB52DA88}" name="Column12453"/>
    <tableColumn id="12454" xr3:uid="{0F6DCFB2-DE10-4015-B7DF-9AA67FBCF996}" name="Column12454"/>
    <tableColumn id="12455" xr3:uid="{05669664-BD40-4E6E-8D90-BE8E3B4587E4}" name="Column12455"/>
    <tableColumn id="12456" xr3:uid="{1E521060-0927-4407-B30E-B12E72A09CA4}" name="Column12456"/>
    <tableColumn id="12457" xr3:uid="{0AD686FC-E5D8-4691-9819-525A518D67CC}" name="Column12457"/>
    <tableColumn id="12458" xr3:uid="{A65EFFA4-91A8-47B0-B9AC-C0AC6128F39B}" name="Column12458"/>
    <tableColumn id="12459" xr3:uid="{9E546638-80BC-4362-8096-0401F1B4B96C}" name="Column12459"/>
    <tableColumn id="12460" xr3:uid="{3C7B9C0F-A2FA-41C3-91DD-B83F4CC29665}" name="Column12460"/>
    <tableColumn id="12461" xr3:uid="{90CE33D2-20BE-42B3-94E5-E28D3AA865EB}" name="Column12461"/>
    <tableColumn id="12462" xr3:uid="{53CB155E-2F05-4EF8-8750-D456ED557D2C}" name="Column12462"/>
    <tableColumn id="12463" xr3:uid="{2A280776-66DF-49F9-BCD2-4C3C636B1674}" name="Column12463"/>
    <tableColumn id="12464" xr3:uid="{9A5AD208-AF9B-45B5-9763-F5E03E8F84C9}" name="Column12464"/>
    <tableColumn id="12465" xr3:uid="{A9D1521D-532B-4C6B-A336-9679263D7DED}" name="Column12465"/>
    <tableColumn id="12466" xr3:uid="{C848BCCF-3FC8-43DE-BCB9-D81CCC634C33}" name="Column12466"/>
    <tableColumn id="12467" xr3:uid="{7D9CCBEF-593D-4568-88DE-49AB605377CF}" name="Column12467"/>
    <tableColumn id="12468" xr3:uid="{A84EB44E-485C-4432-843B-FFE4B0CF1076}" name="Column12468"/>
    <tableColumn id="12469" xr3:uid="{E33ABD61-8761-4027-A696-4849C9BC3D99}" name="Column12469"/>
    <tableColumn id="12470" xr3:uid="{64C63E56-32C0-45BD-A6DD-A9309DD60E87}" name="Column12470"/>
    <tableColumn id="12471" xr3:uid="{883ED07F-0653-4086-ADB2-2901CB856C83}" name="Column12471"/>
    <tableColumn id="12472" xr3:uid="{7F3E4C7C-CE6E-4CFB-969F-589F2AEFEA08}" name="Column12472"/>
    <tableColumn id="12473" xr3:uid="{4A9131A8-B49A-4387-B5C9-E9886D4FB09F}" name="Column12473"/>
    <tableColumn id="12474" xr3:uid="{35D68A1D-E273-474D-B39D-576ED7142230}" name="Column12474"/>
    <tableColumn id="12475" xr3:uid="{2C1120C9-C0F1-43A7-A72C-F71758621CEA}" name="Column12475"/>
    <tableColumn id="12476" xr3:uid="{84AD48ED-6607-422F-BA39-2BD5AF01007A}" name="Column12476"/>
    <tableColumn id="12477" xr3:uid="{01236506-654E-4FC6-A359-F707EC45AD0C}" name="Column12477"/>
    <tableColumn id="12478" xr3:uid="{8B9DC6CF-F524-440F-A7A0-DF36699C9A30}" name="Column12478"/>
    <tableColumn id="12479" xr3:uid="{1C84A587-754F-4668-BBD9-FF867393D851}" name="Column12479"/>
    <tableColumn id="12480" xr3:uid="{4B869BA8-5935-4AF0-A69B-99E6B167B84A}" name="Column12480"/>
    <tableColumn id="12481" xr3:uid="{1F595523-992F-408F-BF95-10371CE07D3C}" name="Column12481"/>
    <tableColumn id="12482" xr3:uid="{FCB7D04F-91E1-450B-A5C6-D1FF4D40552A}" name="Column12482"/>
    <tableColumn id="12483" xr3:uid="{33E2F10F-E01F-4D06-A2E5-83EDBE90D0A0}" name="Column12483"/>
    <tableColumn id="12484" xr3:uid="{E7E1D4C9-11FD-4FF9-8B5F-7615F2D4C52F}" name="Column12484"/>
    <tableColumn id="12485" xr3:uid="{AB621F67-DB77-46E2-93BD-C8C7B378FBFE}" name="Column12485"/>
    <tableColumn id="12486" xr3:uid="{C784128D-26D2-4C6C-8365-46DC69DF80F8}" name="Column12486"/>
    <tableColumn id="12487" xr3:uid="{E7937369-A56E-4BDA-9D2C-CBE586E16F17}" name="Column12487"/>
    <tableColumn id="12488" xr3:uid="{FCA6B8D8-DF55-42C7-A401-E57F44E77106}" name="Column12488"/>
    <tableColumn id="12489" xr3:uid="{536C3906-6BE5-47BE-B13E-B3B9F36EFDBC}" name="Column12489"/>
    <tableColumn id="12490" xr3:uid="{0B6717CD-42D7-4BA5-8214-F7E75D3775F4}" name="Column12490"/>
    <tableColumn id="12491" xr3:uid="{06C40FC1-71CD-4480-8C03-A05AA532C2E8}" name="Column12491"/>
    <tableColumn id="12492" xr3:uid="{997A02C6-44B9-4E35-A4A3-D38DCF06BCD1}" name="Column12492"/>
    <tableColumn id="12493" xr3:uid="{0E19F886-D64D-415D-84A7-FE1CC19A827F}" name="Column12493"/>
    <tableColumn id="12494" xr3:uid="{B6C7CABD-0726-4879-B731-770236B40C68}" name="Column12494"/>
    <tableColumn id="12495" xr3:uid="{98C72630-C17F-435D-B557-BE0D26670C00}" name="Column12495"/>
    <tableColumn id="12496" xr3:uid="{7A5B927C-9498-4D85-84F8-ADF155A5F5AB}" name="Column12496"/>
    <tableColumn id="12497" xr3:uid="{3AD3095C-262A-4F72-AD0A-0B2C83F73558}" name="Column12497"/>
    <tableColumn id="12498" xr3:uid="{2BB8A70E-1324-402F-BC37-C47FD797C8B6}" name="Column12498"/>
    <tableColumn id="12499" xr3:uid="{69D4A550-0F29-41F2-8C40-3F5ED9A54493}" name="Column12499"/>
    <tableColumn id="12500" xr3:uid="{6D398311-5204-4C2A-8D68-D5E89E7DC889}" name="Column12500"/>
    <tableColumn id="12501" xr3:uid="{26D7CF97-C702-4172-AE64-BF1E1CFEC60B}" name="Column12501"/>
    <tableColumn id="12502" xr3:uid="{B6D9F0DA-6210-49B8-A37A-E72460D296EB}" name="Column12502"/>
    <tableColumn id="12503" xr3:uid="{720AA206-152E-4A1C-9027-3D94F4C40BCE}" name="Column12503"/>
    <tableColumn id="12504" xr3:uid="{EE147445-94A4-4B94-9D7D-38012DCFF83E}" name="Column12504"/>
    <tableColumn id="12505" xr3:uid="{94F027AD-8E08-4D56-8097-2207B68C764A}" name="Column12505"/>
    <tableColumn id="12506" xr3:uid="{B6DD496C-D634-4F9A-8043-50D05064DAB0}" name="Column12506"/>
    <tableColumn id="12507" xr3:uid="{167AE3C7-D760-415A-8E32-118E1C80F9BA}" name="Column12507"/>
    <tableColumn id="12508" xr3:uid="{E6EA7BAC-B67B-4DFC-BE12-9FF4BA9741BE}" name="Column12508"/>
    <tableColumn id="12509" xr3:uid="{747B8675-1EE9-4B38-8DC1-09BC8723392E}" name="Column12509"/>
    <tableColumn id="12510" xr3:uid="{EA1BDA82-0E76-4B69-B84A-7E635303F496}" name="Column12510"/>
    <tableColumn id="12511" xr3:uid="{FD6E8CE5-CDA2-4E4E-8096-BCBD027239B9}" name="Column12511"/>
    <tableColumn id="12512" xr3:uid="{0E9289E1-6C6D-4B0F-A7F4-EF67931D488C}" name="Column12512"/>
    <tableColumn id="12513" xr3:uid="{4501CDBB-B3C3-4FE3-816B-8789EAB2F22F}" name="Column12513"/>
    <tableColumn id="12514" xr3:uid="{BF269052-B277-4720-87F6-6811C73B1D46}" name="Column12514"/>
    <tableColumn id="12515" xr3:uid="{F28DB8F1-726C-41D7-AA7A-637827CB10CE}" name="Column12515"/>
    <tableColumn id="12516" xr3:uid="{FA65E37F-4056-4AEF-BD9F-724ECE7A7B0E}" name="Column12516"/>
    <tableColumn id="12517" xr3:uid="{D26E1D62-8D3A-4791-8FBA-7B5534A6496D}" name="Column12517"/>
    <tableColumn id="12518" xr3:uid="{057D8AB1-5E92-4C28-8BFC-34D878724B80}" name="Column12518"/>
    <tableColumn id="12519" xr3:uid="{DF97A8ED-0EC5-417E-A79D-0A571F62118F}" name="Column12519"/>
    <tableColumn id="12520" xr3:uid="{E195D65C-85FD-4E4F-8497-040C6BCBEA16}" name="Column12520"/>
    <tableColumn id="12521" xr3:uid="{CE1BB2FF-8C24-4EDD-AEAD-4967BBECFD9A}" name="Column12521"/>
    <tableColumn id="12522" xr3:uid="{EFFF9E15-0209-4E1C-81EA-CFF1FA143D52}" name="Column12522"/>
    <tableColumn id="12523" xr3:uid="{F4A366C2-83DA-4155-8041-A6A532908B0A}" name="Column12523"/>
    <tableColumn id="12524" xr3:uid="{13BA8DD0-7D87-48DC-89CE-1ECB32D1191E}" name="Column12524"/>
    <tableColumn id="12525" xr3:uid="{85291E01-555F-4372-9615-1F437BDCE89C}" name="Column12525"/>
    <tableColumn id="12526" xr3:uid="{99714897-95D5-4817-9DEA-2CC0C77B34F1}" name="Column12526"/>
    <tableColumn id="12527" xr3:uid="{A880D171-99CE-4694-B8E1-82D2740F36FF}" name="Column12527"/>
    <tableColumn id="12528" xr3:uid="{56575B88-5C3E-4527-9400-EA83B84D5F21}" name="Column12528"/>
    <tableColumn id="12529" xr3:uid="{DCE4362A-9B1B-4605-AA5E-4F80DA2EB05D}" name="Column12529"/>
    <tableColumn id="12530" xr3:uid="{A6756E03-9D27-45F4-89A3-D92DDD933CC0}" name="Column12530"/>
    <tableColumn id="12531" xr3:uid="{91A58BDB-1BD7-42C6-8A89-CC3407EEFA18}" name="Column12531"/>
    <tableColumn id="12532" xr3:uid="{84797B74-1248-4372-AE69-17074CFA6E92}" name="Column12532"/>
    <tableColumn id="12533" xr3:uid="{66687A65-EDDD-44EB-93C9-579F23AD02E7}" name="Column12533"/>
    <tableColumn id="12534" xr3:uid="{538AF4D7-0AD1-4BD8-8ADA-C9B9666EB00B}" name="Column12534"/>
    <tableColumn id="12535" xr3:uid="{547424DF-867D-4E7D-BA0A-AF9D19A501CF}" name="Column12535"/>
    <tableColumn id="12536" xr3:uid="{A824D1A1-CE11-4707-BFE6-A9D965496C31}" name="Column12536"/>
    <tableColumn id="12537" xr3:uid="{C2098D77-A3D4-47E4-99B6-FA33D83417CE}" name="Column12537"/>
    <tableColumn id="12538" xr3:uid="{BB841352-1B78-4F7A-A19B-496536160849}" name="Column12538"/>
    <tableColumn id="12539" xr3:uid="{85D4A01F-DAC5-4C2E-824F-CF195967F701}" name="Column12539"/>
    <tableColumn id="12540" xr3:uid="{C3283C56-D24A-49B4-BB0F-7FD189E65AE3}" name="Column12540"/>
    <tableColumn id="12541" xr3:uid="{AEE5EF6F-B15C-4779-BA07-823ABA55EF82}" name="Column12541"/>
    <tableColumn id="12542" xr3:uid="{546DBB68-D9D2-4170-A012-BE72510D4798}" name="Column12542"/>
    <tableColumn id="12543" xr3:uid="{A35B2813-562F-489E-A0A7-E162E4ADA9CF}" name="Column12543"/>
    <tableColumn id="12544" xr3:uid="{325C9DE9-A46A-4F1D-A1D2-0FBC3F853EAC}" name="Column12544"/>
    <tableColumn id="12545" xr3:uid="{76B599B8-F43A-411A-AFC4-9AA938301CE6}" name="Column12545"/>
    <tableColumn id="12546" xr3:uid="{1A543900-532B-413B-8D2B-88B6A72E567C}" name="Column12546"/>
    <tableColumn id="12547" xr3:uid="{B710ED87-A00C-496C-87E9-1888036606AB}" name="Column12547"/>
    <tableColumn id="12548" xr3:uid="{DEEFC6D6-859B-4CFA-9F5B-C793CBDA6284}" name="Column12548"/>
    <tableColumn id="12549" xr3:uid="{1A61654D-16BA-46E7-9AB0-84CC0F770525}" name="Column12549"/>
    <tableColumn id="12550" xr3:uid="{6D35F19A-C403-4000-BF32-DF80A13D032E}" name="Column12550"/>
    <tableColumn id="12551" xr3:uid="{4131C14E-082B-46C2-979A-951D24A811B9}" name="Column12551"/>
    <tableColumn id="12552" xr3:uid="{255FFBA8-0AB6-434B-BE60-68D5336632A5}" name="Column12552"/>
    <tableColumn id="12553" xr3:uid="{361FB269-8C4A-4B19-BD08-D1AF5C91D984}" name="Column12553"/>
    <tableColumn id="12554" xr3:uid="{6B56A541-0241-4D80-B581-5CB7CB9604F9}" name="Column12554"/>
    <tableColumn id="12555" xr3:uid="{B1B9F48A-3CC2-489F-9555-2D47EF8080B2}" name="Column12555"/>
    <tableColumn id="12556" xr3:uid="{01BE79B2-B90D-4DD2-A50F-94632C695C5D}" name="Column12556"/>
    <tableColumn id="12557" xr3:uid="{E170409F-BEDE-4B35-AD53-D6BD996C129C}" name="Column12557"/>
    <tableColumn id="12558" xr3:uid="{B6A67B39-BA8E-4129-B8A5-CC2E2CF538ED}" name="Column12558"/>
    <tableColumn id="12559" xr3:uid="{18EE22BD-0A03-423F-8937-CAC02498DD80}" name="Column12559"/>
    <tableColumn id="12560" xr3:uid="{C098401A-EC47-44D6-9B9E-A6D3A56D8796}" name="Column12560"/>
    <tableColumn id="12561" xr3:uid="{AC1C5023-ED36-48CF-9BFE-76DEC71B29C8}" name="Column12561"/>
    <tableColumn id="12562" xr3:uid="{3CC689D5-54A3-4E2B-A915-840531EAD25C}" name="Column12562"/>
    <tableColumn id="12563" xr3:uid="{9851852F-91A2-4E06-AB50-2825CE9C5A51}" name="Column12563"/>
    <tableColumn id="12564" xr3:uid="{6D974932-D00E-4278-BCE4-B9F5067F23FA}" name="Column12564"/>
    <tableColumn id="12565" xr3:uid="{E8415D5D-A874-45ED-B54A-5F00D4431003}" name="Column12565"/>
    <tableColumn id="12566" xr3:uid="{F561947D-28A5-48C7-8355-B570CECA1BD0}" name="Column12566"/>
    <tableColumn id="12567" xr3:uid="{08E24D0B-CD2A-483B-AB2E-9F7FF1CFBD0E}" name="Column12567"/>
    <tableColumn id="12568" xr3:uid="{904F4B93-7AF3-454D-BFAE-49AF5CAABDED}" name="Column12568"/>
    <tableColumn id="12569" xr3:uid="{88D3637B-5A69-45AC-9E37-097C143C06EF}" name="Column12569"/>
    <tableColumn id="12570" xr3:uid="{1F31B75A-5B97-4F55-BA86-818F86971B34}" name="Column12570"/>
    <tableColumn id="12571" xr3:uid="{3FCED24E-1063-4E23-B9FD-AE7F1E39F91A}" name="Column12571"/>
    <tableColumn id="12572" xr3:uid="{8E1E7A5D-1970-4D69-9738-6E2D0DD1EE43}" name="Column12572"/>
    <tableColumn id="12573" xr3:uid="{71FA4332-F953-4B9D-B016-5B50492A6DAD}" name="Column12573"/>
    <tableColumn id="12574" xr3:uid="{3FC0A7CC-7657-45FE-98D2-F04BE57E3081}" name="Column12574"/>
    <tableColumn id="12575" xr3:uid="{4BED26B6-F68B-4056-A36E-5E7ABBB208FD}" name="Column12575"/>
    <tableColumn id="12576" xr3:uid="{2D1259E4-6B0D-4018-9D6B-238B66BB0D3A}" name="Column12576"/>
    <tableColumn id="12577" xr3:uid="{A0376889-ABEF-41C7-B861-3366B62C6281}" name="Column12577"/>
    <tableColumn id="12578" xr3:uid="{1D052B09-6835-4E79-B3EA-32E027B68945}" name="Column12578"/>
    <tableColumn id="12579" xr3:uid="{5383CF25-C467-42BB-BE7D-697A498EB7A3}" name="Column12579"/>
    <tableColumn id="12580" xr3:uid="{FBDCC5CB-ABCD-4909-BFFD-BD1F5B2DFDDA}" name="Column12580"/>
    <tableColumn id="12581" xr3:uid="{9534EF80-E19F-45A3-B89B-6D385CE8D54C}" name="Column12581"/>
    <tableColumn id="12582" xr3:uid="{651294C9-A821-45C0-B429-E2C38722DB26}" name="Column12582"/>
    <tableColumn id="12583" xr3:uid="{53CBC9B1-7F37-4D6A-B408-1BA9714AE123}" name="Column12583"/>
    <tableColumn id="12584" xr3:uid="{56C506D7-AFB9-4B6D-A590-D43058B9233A}" name="Column12584"/>
    <tableColumn id="12585" xr3:uid="{D84F9C3B-FD3C-4B48-BF76-DA917248953D}" name="Column12585"/>
    <tableColumn id="12586" xr3:uid="{4389936A-FBAA-41DB-9642-F186DEA727D8}" name="Column12586"/>
    <tableColumn id="12587" xr3:uid="{3CE097B3-9697-415F-839C-B2B3C4E90B1B}" name="Column12587"/>
    <tableColumn id="12588" xr3:uid="{DE8565A0-D29A-4203-A396-4EE482C47F75}" name="Column12588"/>
    <tableColumn id="12589" xr3:uid="{0E19431B-89E7-4BEB-AC5B-0C5D76004E51}" name="Column12589"/>
    <tableColumn id="12590" xr3:uid="{FE78D72A-53C2-4326-807D-1026C0097CE6}" name="Column12590"/>
    <tableColumn id="12591" xr3:uid="{93507B77-58DE-40EA-8876-75E552E52915}" name="Column12591"/>
    <tableColumn id="12592" xr3:uid="{566937A3-6196-4EE2-A092-FF432E710FD9}" name="Column12592"/>
    <tableColumn id="12593" xr3:uid="{F02527DD-375F-4245-83FA-98AD7F719BE0}" name="Column12593"/>
    <tableColumn id="12594" xr3:uid="{9FD0807E-5D91-4094-A9FF-E2EA51FA47E7}" name="Column12594"/>
    <tableColumn id="12595" xr3:uid="{FD07D21D-5A3D-4B28-8462-0D696898CFCF}" name="Column12595"/>
    <tableColumn id="12596" xr3:uid="{688F5EC0-2BFA-492E-A02B-56A9BA947524}" name="Column12596"/>
    <tableColumn id="12597" xr3:uid="{42321E05-F02A-43BF-8F26-92833692BCEC}" name="Column12597"/>
    <tableColumn id="12598" xr3:uid="{BA496D34-3FF4-4303-A30B-32374B075EE5}" name="Column12598"/>
    <tableColumn id="12599" xr3:uid="{69E3CDF8-2FCF-46AE-9A07-9DF9BA4E50F3}" name="Column12599"/>
    <tableColumn id="12600" xr3:uid="{0A6D5FD6-2D49-4934-ACB3-8E09666B136C}" name="Column12600"/>
    <tableColumn id="12601" xr3:uid="{DB6FA9ED-C102-4BD4-BA24-01A7AF9034BF}" name="Column12601"/>
    <tableColumn id="12602" xr3:uid="{15728E50-0639-46F8-BEE4-DC5C9380FD94}" name="Column12602"/>
    <tableColumn id="12603" xr3:uid="{2A027EB8-A065-4879-B02E-D26295ADB33C}" name="Column12603"/>
    <tableColumn id="12604" xr3:uid="{1057B682-7C8B-42D2-99A5-EEE925C8E332}" name="Column12604"/>
    <tableColumn id="12605" xr3:uid="{9D819748-F2AE-4394-8DF8-5D64E3D3F104}" name="Column12605"/>
    <tableColumn id="12606" xr3:uid="{2C562234-3232-490F-AAD8-29D355427D8C}" name="Column12606"/>
    <tableColumn id="12607" xr3:uid="{84A80460-6775-4921-82BB-1E78DE5F53B1}" name="Column12607"/>
    <tableColumn id="12608" xr3:uid="{02150750-E719-4F02-BC09-495D1B1C900A}" name="Column12608"/>
    <tableColumn id="12609" xr3:uid="{F2538506-02C0-4B47-A11C-B9E3CCEC97B2}" name="Column12609"/>
    <tableColumn id="12610" xr3:uid="{1BE4695F-0890-4987-9202-6E03F76A3960}" name="Column12610"/>
    <tableColumn id="12611" xr3:uid="{23168DC1-0062-4173-82E1-265D15CED291}" name="Column12611"/>
    <tableColumn id="12612" xr3:uid="{AEE1AC52-B01B-4D27-B4C3-B3879B0712F4}" name="Column12612"/>
    <tableColumn id="12613" xr3:uid="{7E35364D-17AB-40BD-8EC2-1BE70F29DB83}" name="Column12613"/>
    <tableColumn id="12614" xr3:uid="{540F92C7-0441-4C06-A40B-A0BB20FE5608}" name="Column12614"/>
    <tableColumn id="12615" xr3:uid="{C99C3F0E-BDFE-4689-A141-A4D51FAF5339}" name="Column12615"/>
    <tableColumn id="12616" xr3:uid="{C6700F78-58E0-47AB-9AD3-1C9E69D8557E}" name="Column12616"/>
    <tableColumn id="12617" xr3:uid="{2938E665-B260-45B3-9131-7C72B75F407F}" name="Column12617"/>
    <tableColumn id="12618" xr3:uid="{AE2D190B-69DC-48F2-B677-3036832655FD}" name="Column12618"/>
    <tableColumn id="12619" xr3:uid="{16A7AEFB-3BEC-497B-B5E1-9CA17273AD75}" name="Column12619"/>
    <tableColumn id="12620" xr3:uid="{F51B2F2C-7C58-4531-90B3-F8ADBEF5F88E}" name="Column12620"/>
    <tableColumn id="12621" xr3:uid="{60EBDCC7-F9D5-4A9A-87B6-D23C147F35C2}" name="Column12621"/>
    <tableColumn id="12622" xr3:uid="{9F9E6772-0568-4523-98E2-321CAFDD14CA}" name="Column12622"/>
    <tableColumn id="12623" xr3:uid="{259B1B6A-03A3-4CC4-BF9A-9A00093C92FA}" name="Column12623"/>
    <tableColumn id="12624" xr3:uid="{7F5E8673-F597-4D52-82CC-9AB36008746B}" name="Column12624"/>
    <tableColumn id="12625" xr3:uid="{999315CB-8160-4376-82D4-5ED5A6DA0EE8}" name="Column12625"/>
    <tableColumn id="12626" xr3:uid="{0F176586-23E7-4968-A5E7-3366556EB369}" name="Column12626"/>
    <tableColumn id="12627" xr3:uid="{3C8B2C71-F8E2-4299-9740-3544C3CE0F83}" name="Column12627"/>
    <tableColumn id="12628" xr3:uid="{739737F3-08EF-4C5F-BB9C-6B7A35C4A0E0}" name="Column12628"/>
    <tableColumn id="12629" xr3:uid="{226B7048-B012-4DA0-B4B8-14BE3A90E3B4}" name="Column12629"/>
    <tableColumn id="12630" xr3:uid="{E1106F97-3BE3-4749-819D-4CE2CC73DDB4}" name="Column12630"/>
    <tableColumn id="12631" xr3:uid="{CA8394D0-162B-4171-9837-F511F12DABB5}" name="Column12631"/>
    <tableColumn id="12632" xr3:uid="{8F250E3A-5A92-486B-84DC-8E5F2B2FFD42}" name="Column12632"/>
    <tableColumn id="12633" xr3:uid="{42B2CFA4-286D-430D-8EFE-BDE872AC60ED}" name="Column12633"/>
    <tableColumn id="12634" xr3:uid="{92D0F9B5-A6BC-4056-AA92-75961BACC44A}" name="Column12634"/>
    <tableColumn id="12635" xr3:uid="{FB565CF8-1340-49D3-A968-4B54D5BE58A8}" name="Column12635"/>
    <tableColumn id="12636" xr3:uid="{E471643A-43D7-41E1-9307-86F6F5F89E52}" name="Column12636"/>
    <tableColumn id="12637" xr3:uid="{B339F2FC-D182-4A38-B15B-860C09D52509}" name="Column12637"/>
    <tableColumn id="12638" xr3:uid="{573A217E-D3A1-4E36-933B-682D072EF529}" name="Column12638"/>
    <tableColumn id="12639" xr3:uid="{05E88002-DB1F-478D-83A3-2D26AC695FB2}" name="Column12639"/>
    <tableColumn id="12640" xr3:uid="{F763992A-CEF5-4113-A7FC-17229D2530D3}" name="Column12640"/>
    <tableColumn id="12641" xr3:uid="{515E6F30-2260-4EEA-8E2D-0778FF0A150D}" name="Column12641"/>
    <tableColumn id="12642" xr3:uid="{F37331B7-F32D-4202-B8CC-038F7CF53DF2}" name="Column12642"/>
    <tableColumn id="12643" xr3:uid="{A710DF88-2AA4-4EAB-A8A0-805F793AB1C5}" name="Column12643"/>
    <tableColumn id="12644" xr3:uid="{CBA4E4DB-4934-4C81-A521-6E055B06F5A4}" name="Column12644"/>
    <tableColumn id="12645" xr3:uid="{9A1528E6-78D9-4C55-97FB-E6AEC3AB85B1}" name="Column12645"/>
    <tableColumn id="12646" xr3:uid="{412735C3-F3A5-4880-8085-99F66DA53884}" name="Column12646"/>
    <tableColumn id="12647" xr3:uid="{6B7C6C53-FC9E-487D-8AA1-B693609840A0}" name="Column12647"/>
    <tableColumn id="12648" xr3:uid="{E4E6845A-7A3C-4FBF-9D46-B9A59264AA14}" name="Column12648"/>
    <tableColumn id="12649" xr3:uid="{3A61B0CD-50A9-4A5C-97A6-6ADAAB6E8094}" name="Column12649"/>
    <tableColumn id="12650" xr3:uid="{2A55D458-9E1A-472E-83D5-EC659020F26B}" name="Column12650"/>
    <tableColumn id="12651" xr3:uid="{BA32E7A1-19A4-4F56-B0B3-F0C8E5417104}" name="Column12651"/>
    <tableColumn id="12652" xr3:uid="{ACEA1C4A-2D13-45F6-8B61-EAA83F98F153}" name="Column12652"/>
    <tableColumn id="12653" xr3:uid="{B59CD5EF-6C4B-4663-B45B-BE503D5BD319}" name="Column12653"/>
    <tableColumn id="12654" xr3:uid="{8442329D-ACA3-4CC1-B51D-6B2B3F96C2E3}" name="Column12654"/>
    <tableColumn id="12655" xr3:uid="{B11130A4-B090-421E-8B01-4B4DE2BB602F}" name="Column12655"/>
    <tableColumn id="12656" xr3:uid="{A392F534-592F-4E1D-96BD-4BAC86969EB0}" name="Column12656"/>
    <tableColumn id="12657" xr3:uid="{A9B1CB1B-81C7-4F29-AC86-7128CA290E2E}" name="Column12657"/>
    <tableColumn id="12658" xr3:uid="{5A07E6E6-9724-45FA-B282-73E6924154F4}" name="Column12658"/>
    <tableColumn id="12659" xr3:uid="{8AD4ECB1-45D2-45E5-9034-F888F367F54F}" name="Column12659"/>
    <tableColumn id="12660" xr3:uid="{386966C0-8DDE-47A9-AC1A-7880ABF4AC4C}" name="Column12660"/>
    <tableColumn id="12661" xr3:uid="{BE850AE5-E110-478A-AAB5-C5F3A3C4CBAE}" name="Column12661"/>
    <tableColumn id="12662" xr3:uid="{F7CD4654-BF47-4A20-BFDF-8E71B5F51E70}" name="Column12662"/>
    <tableColumn id="12663" xr3:uid="{C37490CC-5CA0-44F4-ADBA-823FBA605827}" name="Column12663"/>
    <tableColumn id="12664" xr3:uid="{F959652C-DA4A-491A-8C56-6903D309F204}" name="Column12664"/>
    <tableColumn id="12665" xr3:uid="{117B7EE9-DBF0-462D-A866-309F07171F24}" name="Column12665"/>
    <tableColumn id="12666" xr3:uid="{DF82B5A9-FB8B-4F8E-A26E-9FA47343582F}" name="Column12666"/>
    <tableColumn id="12667" xr3:uid="{5570AF24-B01E-45A3-872B-FA376A404AEC}" name="Column12667"/>
    <tableColumn id="12668" xr3:uid="{E90CAFEB-D63B-44F8-B06A-E23714D16FD5}" name="Column12668"/>
    <tableColumn id="12669" xr3:uid="{A1FB2718-DED1-445A-B1B0-4FDED8702163}" name="Column12669"/>
    <tableColumn id="12670" xr3:uid="{7F26B7D3-12A8-4BA3-B141-172D0A91CFA8}" name="Column12670"/>
    <tableColumn id="12671" xr3:uid="{2543EB03-6FAA-4768-9163-B04015370C82}" name="Column12671"/>
    <tableColumn id="12672" xr3:uid="{071F0576-72C4-48E0-94E6-147511F7D4BC}" name="Column12672"/>
    <tableColumn id="12673" xr3:uid="{9CEED618-7ADF-422F-AB13-52601C82B388}" name="Column12673"/>
    <tableColumn id="12674" xr3:uid="{F948DEAD-6C65-46D5-AD7E-4A86BE8B3012}" name="Column12674"/>
    <tableColumn id="12675" xr3:uid="{8C4D9F20-293A-4554-B8B9-AC6E67C46230}" name="Column12675"/>
    <tableColumn id="12676" xr3:uid="{9C780489-2CB8-4DD2-B833-A7F9673920F5}" name="Column12676"/>
    <tableColumn id="12677" xr3:uid="{FD163140-AE1C-43DC-84B1-B10D44D7F04D}" name="Column12677"/>
    <tableColumn id="12678" xr3:uid="{C9E57651-F258-49F2-97B2-66677D590B93}" name="Column12678"/>
    <tableColumn id="12679" xr3:uid="{1EB03F95-5CAA-40D9-A5F8-B87DFB45D07C}" name="Column12679"/>
    <tableColumn id="12680" xr3:uid="{69837D48-4CD4-4FA9-8D6E-3D25D0D649DE}" name="Column12680"/>
    <tableColumn id="12681" xr3:uid="{AB92C099-E17B-40C7-88D0-958A06553B15}" name="Column12681"/>
    <tableColumn id="12682" xr3:uid="{1458CAF3-FF3E-4DE9-AC34-0F852E26DAA2}" name="Column12682"/>
    <tableColumn id="12683" xr3:uid="{E3689820-6E81-4D8F-A4CA-B73A5C60000B}" name="Column12683"/>
    <tableColumn id="12684" xr3:uid="{A036998D-A8F5-414A-8F0F-63066E9092F4}" name="Column12684"/>
    <tableColumn id="12685" xr3:uid="{27AE8A1F-FBFA-4A03-B2C9-76A2D00E9345}" name="Column12685"/>
    <tableColumn id="12686" xr3:uid="{754B5C87-CB91-4806-99C6-2E11AF935C0C}" name="Column12686"/>
    <tableColumn id="12687" xr3:uid="{2BA0E8E2-241F-42A2-B56D-75F895787012}" name="Column12687"/>
    <tableColumn id="12688" xr3:uid="{443BFD68-C60A-4A2C-B142-4593942803C3}" name="Column12688"/>
    <tableColumn id="12689" xr3:uid="{24384072-B6D8-49C3-ACA3-A3BC7A1BB6FB}" name="Column12689"/>
    <tableColumn id="12690" xr3:uid="{8DF57B93-710A-4BBD-B790-377C52C459A8}" name="Column12690"/>
    <tableColumn id="12691" xr3:uid="{55850660-8DED-4081-A886-32348C0A0166}" name="Column12691"/>
    <tableColumn id="12692" xr3:uid="{AB33B231-1980-451B-A2E9-346814B3E4AF}" name="Column12692"/>
    <tableColumn id="12693" xr3:uid="{0B222E54-F244-4930-A00C-52F04EF4EB9E}" name="Column12693"/>
    <tableColumn id="12694" xr3:uid="{818B0566-48D9-4A62-BDF7-9CDBB30EEF6F}" name="Column12694"/>
    <tableColumn id="12695" xr3:uid="{F9E82893-474A-4F68-B83D-27FFA4AEE1CE}" name="Column12695"/>
    <tableColumn id="12696" xr3:uid="{08740D6B-76BE-480D-95DB-56F10CD9381B}" name="Column12696"/>
    <tableColumn id="12697" xr3:uid="{1E24FC15-FB89-4D05-A760-F8834930B335}" name="Column12697"/>
    <tableColumn id="12698" xr3:uid="{CE170CB0-2F04-427E-BC6D-4010D2CE93F0}" name="Column12698"/>
    <tableColumn id="12699" xr3:uid="{37DE9A43-FD05-4A17-9F54-12935A5E37EE}" name="Column12699"/>
    <tableColumn id="12700" xr3:uid="{60257037-FEC2-4106-A253-2BA3D395CA7F}" name="Column12700"/>
    <tableColumn id="12701" xr3:uid="{0CB802D6-30E0-4477-BB6D-00776D09F1D5}" name="Column12701"/>
    <tableColumn id="12702" xr3:uid="{8F6C0D08-60ED-4F68-AFE3-F52CCD15E8B0}" name="Column12702"/>
    <tableColumn id="12703" xr3:uid="{DF74F1A2-1103-4A99-8090-A74C2D74FFED}" name="Column12703"/>
    <tableColumn id="12704" xr3:uid="{A542B121-DCE3-47FE-9E98-940A0F144342}" name="Column12704"/>
    <tableColumn id="12705" xr3:uid="{987C3043-592B-4F8E-99E0-44C3D97E0CA5}" name="Column12705"/>
    <tableColumn id="12706" xr3:uid="{108115BF-CA1C-4345-BDAA-518A8A1FA3BD}" name="Column12706"/>
    <tableColumn id="12707" xr3:uid="{77DAFA9C-3E9B-4869-A857-DC6AF16C9027}" name="Column12707"/>
    <tableColumn id="12708" xr3:uid="{8FBECCB5-B029-4042-A353-D209E994277A}" name="Column12708"/>
    <tableColumn id="12709" xr3:uid="{7B94382B-4112-4B1B-AA2F-CE644018FB01}" name="Column12709"/>
    <tableColumn id="12710" xr3:uid="{CFD0180E-625D-4E96-8989-BDA788C9A231}" name="Column12710"/>
    <tableColumn id="12711" xr3:uid="{CB4CB937-6E55-4DC1-B533-DD4D39625941}" name="Column12711"/>
    <tableColumn id="12712" xr3:uid="{ABCCA62F-5638-44D0-979C-D9E901A1583C}" name="Column12712"/>
    <tableColumn id="12713" xr3:uid="{F372FD5A-EA3D-43F0-B2F9-CD82F8B41260}" name="Column12713"/>
    <tableColumn id="12714" xr3:uid="{A6B097ED-4F78-4E98-882F-351C87B10AC0}" name="Column12714"/>
    <tableColumn id="12715" xr3:uid="{38B3F326-8757-42BE-B840-B6CE5AEC861E}" name="Column12715"/>
    <tableColumn id="12716" xr3:uid="{6927FAE6-ED17-4819-B67D-CB0A234718AE}" name="Column12716"/>
    <tableColumn id="12717" xr3:uid="{8EF0E2C9-1AD8-4843-84FA-533E05FD394C}" name="Column12717"/>
    <tableColumn id="12718" xr3:uid="{6B7FC03E-EA38-41DF-89ED-FE18DF240F21}" name="Column12718"/>
    <tableColumn id="12719" xr3:uid="{5D915BBA-4DB9-4A29-8CC8-6488AF1ED307}" name="Column12719"/>
    <tableColumn id="12720" xr3:uid="{1735F96C-09A2-45F6-B16C-B29F1A94E28C}" name="Column12720"/>
    <tableColumn id="12721" xr3:uid="{C93EAB7C-AD70-4283-A7CA-43FB52C88599}" name="Column12721"/>
    <tableColumn id="12722" xr3:uid="{1F761394-2A9B-46C0-BB6E-2EDA0D478A84}" name="Column12722"/>
    <tableColumn id="12723" xr3:uid="{FFA9489C-27D6-42DC-A32D-27328CB5E5F8}" name="Column12723"/>
    <tableColumn id="12724" xr3:uid="{BC04C6DB-B9E3-4DF6-99FC-775BC11E7271}" name="Column12724"/>
    <tableColumn id="12725" xr3:uid="{6B580A30-C9DF-43B8-B9D8-1ABE634FC64A}" name="Column12725"/>
    <tableColumn id="12726" xr3:uid="{74FB605C-83BA-47F1-B100-AC72064ECAFC}" name="Column12726"/>
    <tableColumn id="12727" xr3:uid="{D56C4BA4-533B-46D7-85B3-E6FEE82F9831}" name="Column12727"/>
    <tableColumn id="12728" xr3:uid="{B2159377-EE5B-4C5B-90D3-FC71908336FB}" name="Column12728"/>
    <tableColumn id="12729" xr3:uid="{9EDD3D3F-9059-4576-836E-DB5BBC1F9A73}" name="Column12729"/>
    <tableColumn id="12730" xr3:uid="{E0E88A18-5FE0-47C7-9921-B0272744AA0F}" name="Column12730"/>
    <tableColumn id="12731" xr3:uid="{6DE4B4A6-39C1-4C6C-BE71-ECBCC250EF5C}" name="Column12731"/>
    <tableColumn id="12732" xr3:uid="{28DC7A7E-270D-47CE-92CF-DFFC51BFC973}" name="Column12732"/>
    <tableColumn id="12733" xr3:uid="{82B9D5FA-E780-4B5E-83BA-CE556A2FE0C7}" name="Column12733"/>
    <tableColumn id="12734" xr3:uid="{12BCF043-6324-4621-BE81-7A69E05593CC}" name="Column12734"/>
    <tableColumn id="12735" xr3:uid="{7914C22D-42AE-4591-BABB-DCA19BD0D2CB}" name="Column12735"/>
    <tableColumn id="12736" xr3:uid="{490C55F6-D738-4948-A1FF-2B04B81DFE9B}" name="Column12736"/>
    <tableColumn id="12737" xr3:uid="{FAB4A558-5218-49D9-B751-BF3AA0508AB2}" name="Column12737"/>
    <tableColumn id="12738" xr3:uid="{89788C67-91D6-4BBA-93E3-BD204C837B6A}" name="Column12738"/>
    <tableColumn id="12739" xr3:uid="{CAB1006F-AF84-4C90-9F2B-73F3E799D17A}" name="Column12739"/>
    <tableColumn id="12740" xr3:uid="{B5514C7B-0AE7-48F8-AD2E-F3207672DB91}" name="Column12740"/>
    <tableColumn id="12741" xr3:uid="{13ECFE7C-D7B9-4CE7-A286-40A04D87996D}" name="Column12741"/>
    <tableColumn id="12742" xr3:uid="{C8338A45-58D9-4CB4-9D36-928E558C439C}" name="Column12742"/>
    <tableColumn id="12743" xr3:uid="{7D9A90AA-2C56-4C64-B491-938E79CF4704}" name="Column12743"/>
    <tableColumn id="12744" xr3:uid="{C19924F1-5F40-4E7D-B0DE-FE450209AAC1}" name="Column12744"/>
    <tableColumn id="12745" xr3:uid="{4CAD73C3-C39E-42A5-8634-845CADDE6AF9}" name="Column12745"/>
    <tableColumn id="12746" xr3:uid="{D9D42847-BCD8-4644-ABB1-5BC3F2FC53A2}" name="Column12746"/>
    <tableColumn id="12747" xr3:uid="{42BE6AFA-C039-4CED-AB5D-3162D97E5A06}" name="Column12747"/>
    <tableColumn id="12748" xr3:uid="{403A42E7-A079-4EA4-A7FC-07C66A7E1064}" name="Column12748"/>
    <tableColumn id="12749" xr3:uid="{3A40B12B-3EAB-4572-B75C-C2AC931C05CC}" name="Column12749"/>
    <tableColumn id="12750" xr3:uid="{19C3E8E2-5E1A-49AE-8808-A48A512E44CF}" name="Column12750"/>
    <tableColumn id="12751" xr3:uid="{B8EC6918-8DCA-4747-B514-6948049CC812}" name="Column12751"/>
    <tableColumn id="12752" xr3:uid="{6FCECFA9-28E2-46F5-8CE4-9BD92AD249E3}" name="Column12752"/>
    <tableColumn id="12753" xr3:uid="{62C43116-95F2-4C67-8A8B-06647020DC2F}" name="Column12753"/>
    <tableColumn id="12754" xr3:uid="{A01C905F-59B4-4AFE-8447-C69F9E852EA1}" name="Column12754"/>
    <tableColumn id="12755" xr3:uid="{573837AE-8D73-46B5-90D9-B0F335216E7E}" name="Column12755"/>
    <tableColumn id="12756" xr3:uid="{A522EF8B-8535-4F94-959B-04ABB40DB268}" name="Column12756"/>
    <tableColumn id="12757" xr3:uid="{9DD3CFAF-C413-4DDF-9A79-44CE38CEA32A}" name="Column12757"/>
    <tableColumn id="12758" xr3:uid="{067D768F-E566-49CA-A259-53EEC6A594D9}" name="Column12758"/>
    <tableColumn id="12759" xr3:uid="{4EF3DD89-DAF9-4BF3-8650-FC5E575A581C}" name="Column12759"/>
    <tableColumn id="12760" xr3:uid="{D8FD5572-242D-48A8-BFF3-2C1EB8AC260A}" name="Column12760"/>
    <tableColumn id="12761" xr3:uid="{C60D31E3-6C02-46CE-BEC3-D6607D35D4BC}" name="Column12761"/>
    <tableColumn id="12762" xr3:uid="{9D34817D-EF20-40E1-9C64-6CC880F0EFF9}" name="Column12762"/>
    <tableColumn id="12763" xr3:uid="{1D56A0F1-3521-468E-87E8-E332B23E6897}" name="Column12763"/>
    <tableColumn id="12764" xr3:uid="{CA00D8BC-F6AE-4919-BFD3-A31A9B663252}" name="Column12764"/>
    <tableColumn id="12765" xr3:uid="{04697195-35CF-4914-92E8-A30A7BB4BB1A}" name="Column12765"/>
    <tableColumn id="12766" xr3:uid="{0048EF06-A656-46ED-B756-B96E8F36963F}" name="Column12766"/>
    <tableColumn id="12767" xr3:uid="{357EF484-6DFE-4678-9750-E9547C0D338D}" name="Column12767"/>
    <tableColumn id="12768" xr3:uid="{673ECF86-C43E-4296-8CAE-191976424477}" name="Column12768"/>
    <tableColumn id="12769" xr3:uid="{39594B2F-4BFA-4E81-9274-FB74EAF73F7F}" name="Column12769"/>
    <tableColumn id="12770" xr3:uid="{BBA367C1-8AF5-439F-A74D-EDC481783E7E}" name="Column12770"/>
    <tableColumn id="12771" xr3:uid="{B9D5D3B5-E918-4745-884D-ABBA46F36636}" name="Column12771"/>
    <tableColumn id="12772" xr3:uid="{7648C9ED-1B7E-45F0-A3E3-A938D706A4A3}" name="Column12772"/>
    <tableColumn id="12773" xr3:uid="{3D6E61B0-9F0A-44E5-B2C7-25F7ABD09CB0}" name="Column12773"/>
    <tableColumn id="12774" xr3:uid="{68120688-75BD-4CE2-967A-309E27F0D450}" name="Column12774"/>
    <tableColumn id="12775" xr3:uid="{3810F69D-15C1-4663-8FAC-ED7EF9E42F55}" name="Column12775"/>
    <tableColumn id="12776" xr3:uid="{B6DA0DAD-0458-4CBA-9468-EE18D659F5D0}" name="Column12776"/>
    <tableColumn id="12777" xr3:uid="{8C14B815-6AB0-418E-8095-FCA751397E67}" name="Column12777"/>
    <tableColumn id="12778" xr3:uid="{F730A450-118C-4346-80AD-AFFEB76D95FA}" name="Column12778"/>
    <tableColumn id="12779" xr3:uid="{550F8B6E-1F04-4FE8-9506-2C481685BC4F}" name="Column12779"/>
    <tableColumn id="12780" xr3:uid="{9A92A24D-8760-494B-9479-D95A30EB4522}" name="Column12780"/>
    <tableColumn id="12781" xr3:uid="{66EB5DA3-42E5-4225-B7A9-78510C2639F9}" name="Column12781"/>
    <tableColumn id="12782" xr3:uid="{0C52EEB3-2D1F-48A3-95F2-2C1A067E7103}" name="Column12782"/>
    <tableColumn id="12783" xr3:uid="{235C23BC-7187-4334-A96D-04956DA5664C}" name="Column12783"/>
    <tableColumn id="12784" xr3:uid="{B6C37718-E622-4958-A861-6C5195B6789D}" name="Column12784"/>
    <tableColumn id="12785" xr3:uid="{DC1AE3D8-3DE4-4E06-90D4-9CD062946F9B}" name="Column12785"/>
    <tableColumn id="12786" xr3:uid="{7A43FC0B-28AE-4E25-B5BA-0BCAA704CDD5}" name="Column12786"/>
    <tableColumn id="12787" xr3:uid="{51F3CF9D-63D9-4911-8EC1-5C1C66F88F16}" name="Column12787"/>
    <tableColumn id="12788" xr3:uid="{67ECFB1E-E24F-462F-97AF-2530E48D3647}" name="Column12788"/>
    <tableColumn id="12789" xr3:uid="{7BA5DFBE-F076-4477-844E-0B2BFF370145}" name="Column12789"/>
    <tableColumn id="12790" xr3:uid="{EB45103B-D4B6-4865-835B-184B26FC70A1}" name="Column12790"/>
    <tableColumn id="12791" xr3:uid="{A237AF02-FF02-4723-BE94-C5A71B61A822}" name="Column12791"/>
    <tableColumn id="12792" xr3:uid="{105C32B4-49E5-4518-8982-954DE9558A95}" name="Column12792"/>
    <tableColumn id="12793" xr3:uid="{D81C2EA2-CE32-4CB6-AE1E-AF731B13C54E}" name="Column12793"/>
    <tableColumn id="12794" xr3:uid="{630CC15E-DFD7-445A-A8AE-08711006A0D6}" name="Column12794"/>
    <tableColumn id="12795" xr3:uid="{A33CBC53-0546-4D6A-8431-349CE44DCF83}" name="Column12795"/>
    <tableColumn id="12796" xr3:uid="{7A02790D-497C-4F1F-BEE9-21665CD3ED35}" name="Column12796"/>
    <tableColumn id="12797" xr3:uid="{30EDD5BF-FD39-4CDF-AD96-6CE1CFAA4706}" name="Column12797"/>
    <tableColumn id="12798" xr3:uid="{9E5088C9-C42A-4215-B14A-E4D53A26340D}" name="Column12798"/>
    <tableColumn id="12799" xr3:uid="{01CA4506-7A01-448B-9000-9A81977911B8}" name="Column12799"/>
    <tableColumn id="12800" xr3:uid="{D4FC1A96-8D84-4B19-A654-555F39D3B2B8}" name="Column12800"/>
    <tableColumn id="12801" xr3:uid="{0BEDDC9B-9408-4918-BF95-D6741B82FDAF}" name="Column12801"/>
    <tableColumn id="12802" xr3:uid="{99FC85E8-3DCC-4EB9-A547-3E06DCB993B2}" name="Column12802"/>
    <tableColumn id="12803" xr3:uid="{9536B84E-EA24-403F-8B58-5BA285B0C581}" name="Column12803"/>
    <tableColumn id="12804" xr3:uid="{622F2A09-B162-43C9-807F-0B493A7E0848}" name="Column12804"/>
    <tableColumn id="12805" xr3:uid="{2E721ADF-6938-4A68-99B7-CDE205E4D235}" name="Column12805"/>
    <tableColumn id="12806" xr3:uid="{4C4484EA-EEC9-49E2-9831-29AF18AB63EB}" name="Column12806"/>
    <tableColumn id="12807" xr3:uid="{6DF6F814-88B2-4AF6-9BB6-B0FF72CB358F}" name="Column12807"/>
    <tableColumn id="12808" xr3:uid="{DE706974-4071-4ACF-BF0F-B4D17EC8CD57}" name="Column12808"/>
    <tableColumn id="12809" xr3:uid="{DB55FEFD-ABD3-4DDF-8006-72C5ED07B76C}" name="Column12809"/>
    <tableColumn id="12810" xr3:uid="{DBE6E8AF-5589-47F1-945E-8BE101BD1B5B}" name="Column12810"/>
    <tableColumn id="12811" xr3:uid="{DE5B617E-F387-4EFC-ABF1-FF9A38ACB014}" name="Column12811"/>
    <tableColumn id="12812" xr3:uid="{1145120B-773B-4FCA-911E-158D4ADE7483}" name="Column12812"/>
    <tableColumn id="12813" xr3:uid="{1B351828-BC37-42DF-B2DC-8F00D5BFA223}" name="Column12813"/>
    <tableColumn id="12814" xr3:uid="{3F710CEB-32E1-46BF-8DA1-27BB2E9FD24B}" name="Column12814"/>
    <tableColumn id="12815" xr3:uid="{2D3ADDEE-FFAD-4B2E-A9EF-0358AA5326C7}" name="Column12815"/>
    <tableColumn id="12816" xr3:uid="{F1713042-3C2C-47D3-BC6E-1056F7F1A3C4}" name="Column12816"/>
    <tableColumn id="12817" xr3:uid="{6576CB31-57A6-4A6E-AF7B-FB439F75B6CB}" name="Column12817"/>
    <tableColumn id="12818" xr3:uid="{54FDE595-A63E-4923-AD66-C2B75505F9B6}" name="Column12818"/>
    <tableColumn id="12819" xr3:uid="{22623F4C-3BE2-4147-81BD-66F501D266C3}" name="Column12819"/>
    <tableColumn id="12820" xr3:uid="{294076F8-5889-4FDC-811F-C55D7CB887E2}" name="Column12820"/>
    <tableColumn id="12821" xr3:uid="{8F664B39-A7F6-4FE7-99DF-656F7C8DEEFF}" name="Column12821"/>
    <tableColumn id="12822" xr3:uid="{56D9D55A-FF0F-4539-8B2C-E00F46F78CDC}" name="Column12822"/>
    <tableColumn id="12823" xr3:uid="{71A03FC3-67B2-4951-A39D-C9AF52BC5268}" name="Column12823"/>
    <tableColumn id="12824" xr3:uid="{F92ECEFF-6ADA-4FAB-A9E0-68CAF0465437}" name="Column12824"/>
    <tableColumn id="12825" xr3:uid="{9ACB6499-6F19-4481-B053-28EF07EBFA49}" name="Column12825"/>
    <tableColumn id="12826" xr3:uid="{33126AA9-381E-4E02-B5AF-F7B24534CE66}" name="Column12826"/>
    <tableColumn id="12827" xr3:uid="{71C22E32-861A-40C0-9D51-03498B30A2EA}" name="Column12827"/>
    <tableColumn id="12828" xr3:uid="{1E5FD755-6708-424D-A704-E86039939C54}" name="Column12828"/>
    <tableColumn id="12829" xr3:uid="{E254D9BF-F75E-463B-9E56-0DFDCE075916}" name="Column12829"/>
    <tableColumn id="12830" xr3:uid="{4EE661BA-38AC-4320-ABBB-75ED53BCCD89}" name="Column12830"/>
    <tableColumn id="12831" xr3:uid="{31F13C6A-9B09-4D78-9DFD-357B1F006D9A}" name="Column12831"/>
    <tableColumn id="12832" xr3:uid="{962EBB34-FDA7-40CC-8A66-C4B012847C1D}" name="Column12832"/>
    <tableColumn id="12833" xr3:uid="{CCD2A3CB-CBA7-47AD-B114-964BF87A4C4C}" name="Column12833"/>
    <tableColumn id="12834" xr3:uid="{602499FA-B888-43F8-9155-3B6D16066E8A}" name="Column12834"/>
    <tableColumn id="12835" xr3:uid="{7A79E1BF-A702-460F-9A9F-60B621459D2A}" name="Column12835"/>
    <tableColumn id="12836" xr3:uid="{71272AD6-4286-451E-AC53-99B5EADAEF50}" name="Column12836"/>
    <tableColumn id="12837" xr3:uid="{D986C9D9-49DA-4FE9-8A3B-64443CA1ECA3}" name="Column12837"/>
    <tableColumn id="12838" xr3:uid="{05C46577-7273-4E8F-902C-BD2855E7472E}" name="Column12838"/>
    <tableColumn id="12839" xr3:uid="{0218F4F0-3139-4AAB-BBE3-04A1F3CC36C5}" name="Column12839"/>
    <tableColumn id="12840" xr3:uid="{E05C9D57-E9D1-483D-B9B8-8AB5E2020F11}" name="Column12840"/>
    <tableColumn id="12841" xr3:uid="{B627786A-A7AA-4230-833C-F94548321594}" name="Column12841"/>
    <tableColumn id="12842" xr3:uid="{FC85F285-4AC7-44C1-AF58-DE25AFD5A40C}" name="Column12842"/>
    <tableColumn id="12843" xr3:uid="{D50BD1B3-84C7-47DB-9733-61ECF4F3A0D2}" name="Column12843"/>
    <tableColumn id="12844" xr3:uid="{FE8B7CE9-5744-4DE9-BB04-E1E12A17AD43}" name="Column12844"/>
    <tableColumn id="12845" xr3:uid="{D89D0A34-5297-49F2-8E1B-D713571487A7}" name="Column12845"/>
    <tableColumn id="12846" xr3:uid="{A3B7662C-9424-4375-994F-C7CB2517DCDF}" name="Column12846"/>
    <tableColumn id="12847" xr3:uid="{B165B5E9-A749-4558-8B58-7C1B813322F6}" name="Column12847"/>
    <tableColumn id="12848" xr3:uid="{EDB1F7D1-0DC0-4167-BC50-FBF2C5B89A7C}" name="Column12848"/>
    <tableColumn id="12849" xr3:uid="{8079F77F-3EF0-4970-80DF-98C109C51FB0}" name="Column12849"/>
    <tableColumn id="12850" xr3:uid="{2DA38A62-C5D2-4F4B-A221-124831ACE6B8}" name="Column12850"/>
    <tableColumn id="12851" xr3:uid="{34603C7C-87C8-4FE6-9676-C36042452CFC}" name="Column12851"/>
    <tableColumn id="12852" xr3:uid="{990394EA-88CE-4C63-89F8-36745F58B7CB}" name="Column12852"/>
    <tableColumn id="12853" xr3:uid="{A8868E6B-13C1-4C38-A7C7-D3538186221F}" name="Column12853"/>
    <tableColumn id="12854" xr3:uid="{9BC237DB-4295-42F1-ADE9-8C615860ADC6}" name="Column12854"/>
    <tableColumn id="12855" xr3:uid="{8233877B-E799-43DA-9F71-7661B3863138}" name="Column12855"/>
    <tableColumn id="12856" xr3:uid="{CFC9729F-8E61-49F2-BC25-10B477690747}" name="Column12856"/>
    <tableColumn id="12857" xr3:uid="{9845BB83-A1C7-4702-B5E2-200AAAFF4023}" name="Column12857"/>
    <tableColumn id="12858" xr3:uid="{A12243C3-2BB3-4B69-8E01-3A49EC43F7F4}" name="Column12858"/>
    <tableColumn id="12859" xr3:uid="{B348A459-031B-4944-A0D0-2FE4DD7DD4A9}" name="Column12859"/>
    <tableColumn id="12860" xr3:uid="{827C3ECD-6E88-4101-A823-E9D4C566DBA2}" name="Column12860"/>
    <tableColumn id="12861" xr3:uid="{FC94F24A-8C4E-4672-BFF8-5360638A00C4}" name="Column12861"/>
    <tableColumn id="12862" xr3:uid="{A9E30C64-86A6-4EF5-AD5A-0234819B3008}" name="Column12862"/>
    <tableColumn id="12863" xr3:uid="{0F0A10F6-5352-4893-A3B1-B86D6A64245C}" name="Column12863"/>
    <tableColumn id="12864" xr3:uid="{EA701E3D-4558-4CF5-8066-40B3649FE831}" name="Column12864"/>
    <tableColumn id="12865" xr3:uid="{2F8FF7BB-09B5-4CD6-B426-87B1958F302A}" name="Column12865"/>
    <tableColumn id="12866" xr3:uid="{34B32E08-2D6A-468B-BF51-19EF874EF704}" name="Column12866"/>
    <tableColumn id="12867" xr3:uid="{8B21D7EF-60FC-4E08-8C67-505B1EFD9AC1}" name="Column12867"/>
    <tableColumn id="12868" xr3:uid="{171FC365-6DF8-4A82-A297-70CBBD136FBE}" name="Column12868"/>
    <tableColumn id="12869" xr3:uid="{C446253B-EF78-485A-A84D-0B469EC9AE20}" name="Column12869"/>
    <tableColumn id="12870" xr3:uid="{A709CCFF-F409-4B87-A4A7-116262CFC64A}" name="Column12870"/>
    <tableColumn id="12871" xr3:uid="{7C0861BA-4E16-4DD2-B87E-67E82D3A51D0}" name="Column12871"/>
    <tableColumn id="12872" xr3:uid="{BC9B68F5-A281-44BD-8C8B-F6E9C0D879D2}" name="Column12872"/>
    <tableColumn id="12873" xr3:uid="{E111D2F4-8C24-437F-A47A-D4A926D9094D}" name="Column12873"/>
    <tableColumn id="12874" xr3:uid="{FCF102C1-45B6-43BF-9EC1-6DCA333660B1}" name="Column12874"/>
    <tableColumn id="12875" xr3:uid="{D2C6D8A6-2F16-44F2-BC96-3C6B74E880C6}" name="Column12875"/>
    <tableColumn id="12876" xr3:uid="{32D15D7B-33B9-4918-A0A4-3E827B87068A}" name="Column12876"/>
    <tableColumn id="12877" xr3:uid="{6B5F37B8-20AF-4A43-B369-FE5BA891E8BE}" name="Column12877"/>
    <tableColumn id="12878" xr3:uid="{2132D193-4114-4502-8BE5-56D99AC1E6CB}" name="Column12878"/>
    <tableColumn id="12879" xr3:uid="{872F474D-8E5F-4C13-9742-7B6A2E75B208}" name="Column12879"/>
    <tableColumn id="12880" xr3:uid="{96749A6C-F64F-4527-9BE8-875CEA2BFA4F}" name="Column12880"/>
    <tableColumn id="12881" xr3:uid="{42354461-C544-4CE3-96DA-9803A2642249}" name="Column12881"/>
    <tableColumn id="12882" xr3:uid="{4D3DCC81-D268-4A31-B71C-05111CD98B87}" name="Column12882"/>
    <tableColumn id="12883" xr3:uid="{DC856D71-FF43-4859-8381-0FE797378B2F}" name="Column12883"/>
    <tableColumn id="12884" xr3:uid="{B2AEEA11-CE52-4739-A694-E8B3DB256BB2}" name="Column12884"/>
    <tableColumn id="12885" xr3:uid="{90DF5528-3F2F-4EF0-AEA3-C8D41E694379}" name="Column12885"/>
    <tableColumn id="12886" xr3:uid="{977B559F-2EB9-4309-84CD-A440AEA9BC5C}" name="Column12886"/>
    <tableColumn id="12887" xr3:uid="{F00230A8-CDA0-435A-967A-7875E030A3FC}" name="Column12887"/>
    <tableColumn id="12888" xr3:uid="{6273B491-4864-4C72-83E6-8FCFEA485059}" name="Column12888"/>
    <tableColumn id="12889" xr3:uid="{8DA2DEA1-290C-47F3-AEA0-277EDD839F62}" name="Column12889"/>
    <tableColumn id="12890" xr3:uid="{A6477FD7-EB28-401A-869C-AE4D9D2114ED}" name="Column12890"/>
    <tableColumn id="12891" xr3:uid="{E9274A84-1E86-4632-835B-108FAAEE3095}" name="Column12891"/>
    <tableColumn id="12892" xr3:uid="{2A204FA5-9A2D-414C-9097-E0F4F14AC3B9}" name="Column12892"/>
    <tableColumn id="12893" xr3:uid="{DE8F4DDC-70F2-455C-BB01-12E89CCB0E8D}" name="Column12893"/>
    <tableColumn id="12894" xr3:uid="{F7EAE23C-2325-484E-812D-9F55F4E42DFD}" name="Column12894"/>
    <tableColumn id="12895" xr3:uid="{6440C130-3F84-4C7D-80E6-6F8F79905AC6}" name="Column12895"/>
    <tableColumn id="12896" xr3:uid="{38E859D9-297D-46A1-8E3B-ADDF8A17938E}" name="Column12896"/>
    <tableColumn id="12897" xr3:uid="{E5E79A88-1456-47A2-ABD3-FB96D07AF95A}" name="Column12897"/>
    <tableColumn id="12898" xr3:uid="{ADB2163D-0A9E-4E70-8C50-5202C00EC5EF}" name="Column12898"/>
    <tableColumn id="12899" xr3:uid="{4ADAFFA4-757D-4816-A33E-54C06A633C7F}" name="Column12899"/>
    <tableColumn id="12900" xr3:uid="{9598CBA9-DDED-45F1-95D7-4CA7301AC90D}" name="Column12900"/>
    <tableColumn id="12901" xr3:uid="{5CCBDC7E-D69B-46C5-BA85-1AAFB3AAAD8F}" name="Column12901"/>
    <tableColumn id="12902" xr3:uid="{F8A16A62-885A-4A7E-B9B9-EC0CC8CDDC46}" name="Column12902"/>
    <tableColumn id="12903" xr3:uid="{B7967EC7-AE57-4C3F-A630-B9861612FEAD}" name="Column12903"/>
    <tableColumn id="12904" xr3:uid="{5A838372-F950-424A-BED2-72039932154C}" name="Column12904"/>
    <tableColumn id="12905" xr3:uid="{2247ECBF-9954-435C-A287-CC8AFA502BC0}" name="Column12905"/>
    <tableColumn id="12906" xr3:uid="{8FA4417C-7286-4ACB-99ED-920A19403B0F}" name="Column12906"/>
    <tableColumn id="12907" xr3:uid="{EEE49C54-327D-47B9-8DC9-E03356BE33A9}" name="Column12907"/>
    <tableColumn id="12908" xr3:uid="{A0B452C0-F200-45D5-BC86-D3F584E70423}" name="Column12908"/>
    <tableColumn id="12909" xr3:uid="{8A4BD39F-618B-40FB-91D6-21E45FFBB836}" name="Column12909"/>
    <tableColumn id="12910" xr3:uid="{13F9E0D6-2552-41E5-A8A8-EDB9BB263E11}" name="Column12910"/>
    <tableColumn id="12911" xr3:uid="{9CBD0607-0F9D-4888-95A3-E2438F1AEB12}" name="Column12911"/>
    <tableColumn id="12912" xr3:uid="{D41BD553-3518-42C7-92A4-A49D40CD2AB9}" name="Column12912"/>
    <tableColumn id="12913" xr3:uid="{97B7D564-4F8C-48BC-AB29-3E7F049AB048}" name="Column12913"/>
    <tableColumn id="12914" xr3:uid="{5ABE8346-5BFE-483A-84B2-957011CE1022}" name="Column12914"/>
    <tableColumn id="12915" xr3:uid="{A3FB43E4-8A55-4FD5-97D5-0FCACCEEE322}" name="Column12915"/>
    <tableColumn id="12916" xr3:uid="{456A7EF6-88EE-48A4-9952-C2CED7B9E7E2}" name="Column12916"/>
    <tableColumn id="12917" xr3:uid="{374E3044-47D1-48DF-875B-41D0FE4FD0FC}" name="Column12917"/>
    <tableColumn id="12918" xr3:uid="{6D616D59-7D3D-44DE-9C9E-7046F6CDC62B}" name="Column12918"/>
    <tableColumn id="12919" xr3:uid="{0E269514-96E6-437D-9EA8-8942C6201789}" name="Column12919"/>
    <tableColumn id="12920" xr3:uid="{04396CFA-DC58-4045-A771-CBC9A1BB82E1}" name="Column12920"/>
    <tableColumn id="12921" xr3:uid="{879F6971-1AD1-4C74-8FA3-2224B5D41001}" name="Column12921"/>
    <tableColumn id="12922" xr3:uid="{C401799D-22C1-4E0A-A096-46ADE2E19943}" name="Column12922"/>
    <tableColumn id="12923" xr3:uid="{53B2CF8E-55D5-46B7-AB60-B1476FC697AB}" name="Column12923"/>
    <tableColumn id="12924" xr3:uid="{08B231FE-8477-4F80-891C-549396A87BC6}" name="Column12924"/>
    <tableColumn id="12925" xr3:uid="{45A97646-8A4D-406D-941A-09177819805F}" name="Column12925"/>
    <tableColumn id="12926" xr3:uid="{71828FF6-78C0-4C18-8510-25C67CD58007}" name="Column12926"/>
    <tableColumn id="12927" xr3:uid="{3CB44D86-51D3-494E-AC63-635557946958}" name="Column12927"/>
    <tableColumn id="12928" xr3:uid="{D6BFE15F-EE5A-42E0-B95F-3F6B38EA8529}" name="Column12928"/>
    <tableColumn id="12929" xr3:uid="{880AE582-B981-4C43-B8A4-543AB0F9C5C3}" name="Column12929"/>
    <tableColumn id="12930" xr3:uid="{1BCA2630-23F2-4744-AEA9-11AB499AE3E6}" name="Column12930"/>
    <tableColumn id="12931" xr3:uid="{48687A7A-007C-481E-9C54-01999885E485}" name="Column12931"/>
    <tableColumn id="12932" xr3:uid="{1AC6C21D-552B-4DBA-9F99-71631915B8CB}" name="Column12932"/>
    <tableColumn id="12933" xr3:uid="{F9A848CF-DC3F-4968-BE9D-6AF8021CB843}" name="Column12933"/>
    <tableColumn id="12934" xr3:uid="{49B192CB-C06A-478F-BF97-8B7510E9435A}" name="Column12934"/>
    <tableColumn id="12935" xr3:uid="{447B28BC-566E-4629-972E-90CFAA24269A}" name="Column12935"/>
    <tableColumn id="12936" xr3:uid="{EF6AEBD0-5A6C-4847-B4EE-2F4921DC6115}" name="Column12936"/>
    <tableColumn id="12937" xr3:uid="{EBBFA49F-6D69-453A-9EB0-C6709FCB68B7}" name="Column12937"/>
    <tableColumn id="12938" xr3:uid="{A762EE7B-D196-4CE9-8255-1A9BB9C50663}" name="Column12938"/>
    <tableColumn id="12939" xr3:uid="{F6F28D94-7B16-4C7B-AAE5-E79ABB16AAA1}" name="Column12939"/>
    <tableColumn id="12940" xr3:uid="{3F2CCFF9-7935-415B-B21F-28C4930407C0}" name="Column12940"/>
    <tableColumn id="12941" xr3:uid="{34680C79-C7C4-4839-A79C-B2FED7DD274B}" name="Column12941"/>
    <tableColumn id="12942" xr3:uid="{742F5816-C930-4943-B12A-2E53D4F6BABF}" name="Column12942"/>
    <tableColumn id="12943" xr3:uid="{75FC4EED-29B5-45AA-9BE4-D279D4B51E76}" name="Column12943"/>
    <tableColumn id="12944" xr3:uid="{35958087-E533-4B4D-981E-FAF1DA10BBAF}" name="Column12944"/>
    <tableColumn id="12945" xr3:uid="{49C4A1B8-594D-4755-B003-FA4C97C0CAEC}" name="Column12945"/>
    <tableColumn id="12946" xr3:uid="{85599CC1-0571-4A65-B1F8-DF8CE1928F13}" name="Column12946"/>
    <tableColumn id="12947" xr3:uid="{E3926E9B-711A-4CE3-AA12-1AB4B1D370CF}" name="Column12947"/>
    <tableColumn id="12948" xr3:uid="{243ECDD1-A4B9-4440-8681-CF12530BE00D}" name="Column12948"/>
    <tableColumn id="12949" xr3:uid="{CD48359B-5AF8-429D-B90F-E4FAC7306E95}" name="Column12949"/>
    <tableColumn id="12950" xr3:uid="{DCA4558A-F25F-435C-9AAD-9ABD1AC3814C}" name="Column12950"/>
    <tableColumn id="12951" xr3:uid="{66D8A05A-775D-4886-8507-50F6E2CB5ED6}" name="Column12951"/>
    <tableColumn id="12952" xr3:uid="{39DA719A-5C83-4389-8F36-5660F6B1D1DF}" name="Column12952"/>
    <tableColumn id="12953" xr3:uid="{CF1BB495-D403-4499-8C82-73A7264E8E09}" name="Column12953"/>
    <tableColumn id="12954" xr3:uid="{EBD446E7-7DF0-477F-A7F9-5AB2707848F8}" name="Column12954"/>
    <tableColumn id="12955" xr3:uid="{481D2A37-8CD3-4533-987B-51F342E5A5C0}" name="Column12955"/>
    <tableColumn id="12956" xr3:uid="{BCD53C23-7BDC-4587-8319-E9181CC1E6D6}" name="Column12956"/>
    <tableColumn id="12957" xr3:uid="{D4BE739B-5455-49D6-8C40-00EE1BB452BA}" name="Column12957"/>
    <tableColumn id="12958" xr3:uid="{64EFDD48-1166-4550-A379-734B1C265138}" name="Column12958"/>
    <tableColumn id="12959" xr3:uid="{D4AF113A-89F7-4748-BD4C-3211163CEA97}" name="Column12959"/>
    <tableColumn id="12960" xr3:uid="{94057C3B-9230-4120-82E6-A0EBF49FD932}" name="Column12960"/>
    <tableColumn id="12961" xr3:uid="{B223E99C-5C9C-4482-961E-5FBEA71938CC}" name="Column12961"/>
    <tableColumn id="12962" xr3:uid="{257267CB-7CAD-4883-8C3A-D0E776872A3D}" name="Column12962"/>
    <tableColumn id="12963" xr3:uid="{76E04338-3D81-4748-9DF2-E123F7AC35F7}" name="Column12963"/>
    <tableColumn id="12964" xr3:uid="{34AFED19-A8F5-485D-B1C1-B74765BE7BB6}" name="Column12964"/>
    <tableColumn id="12965" xr3:uid="{F7873E22-C7F7-42BD-BC96-167F55C09908}" name="Column12965"/>
    <tableColumn id="12966" xr3:uid="{48B54D8B-EE01-4253-AD79-72FDB9306098}" name="Column12966"/>
    <tableColumn id="12967" xr3:uid="{F3EADE98-2FCC-4307-BE3D-F67AB581D3AB}" name="Column12967"/>
    <tableColumn id="12968" xr3:uid="{D02B0171-3C09-4913-AE27-296AAC1A94EA}" name="Column12968"/>
    <tableColumn id="12969" xr3:uid="{0CC293E2-B885-4FC3-BF62-913E3D402C6B}" name="Column12969"/>
    <tableColumn id="12970" xr3:uid="{552CA890-16DB-4A6E-931E-52DE68C2F63C}" name="Column12970"/>
    <tableColumn id="12971" xr3:uid="{5107AAEC-B460-406D-A51E-ADFB6EA2F32D}" name="Column12971"/>
    <tableColumn id="12972" xr3:uid="{18468ACE-E495-439F-8B10-17D721AC3DF9}" name="Column12972"/>
    <tableColumn id="12973" xr3:uid="{89E505B6-6D1A-4773-BD90-DBD42C5399DC}" name="Column12973"/>
    <tableColumn id="12974" xr3:uid="{4B85AD1D-484F-4C69-B7E5-212931831DB9}" name="Column12974"/>
    <tableColumn id="12975" xr3:uid="{76974487-1179-47F4-A518-B4CD6E90CF50}" name="Column12975"/>
    <tableColumn id="12976" xr3:uid="{6C73F1D8-F7A8-462D-BFE5-EABDC02EC5B1}" name="Column12976"/>
    <tableColumn id="12977" xr3:uid="{F271C2BE-11A1-44B1-9630-C8FECA1202EE}" name="Column12977"/>
    <tableColumn id="12978" xr3:uid="{640EE3F0-A871-4593-A10B-4DA7635F0E55}" name="Column12978"/>
    <tableColumn id="12979" xr3:uid="{00091691-29FA-4CCD-8EC9-1AC2ABC0B177}" name="Column12979"/>
    <tableColumn id="12980" xr3:uid="{69DB5CF5-2A62-46A1-8E22-D4E90254EE5E}" name="Column12980"/>
    <tableColumn id="12981" xr3:uid="{B72F3FB1-1EEF-4A98-B876-2D72A5C50610}" name="Column12981"/>
    <tableColumn id="12982" xr3:uid="{0FE41D0D-83A8-48D0-92DC-9A6714A3881B}" name="Column12982"/>
    <tableColumn id="12983" xr3:uid="{E3A740E0-7C6D-4C33-96ED-10A55690D136}" name="Column12983"/>
    <tableColumn id="12984" xr3:uid="{EFD8D53A-8415-4788-8F10-97356D427952}" name="Column12984"/>
    <tableColumn id="12985" xr3:uid="{D398A5F2-A29B-4AD6-BE95-AD475574E4F2}" name="Column12985"/>
    <tableColumn id="12986" xr3:uid="{6FC312D6-460C-4418-9FC9-FADACE269AFB}" name="Column12986"/>
    <tableColumn id="12987" xr3:uid="{DABC9CA8-F31B-4C61-906F-7D1E2239767C}" name="Column12987"/>
    <tableColumn id="12988" xr3:uid="{2585D0F4-A068-4B7C-A371-C2D2B2CAED6E}" name="Column12988"/>
    <tableColumn id="12989" xr3:uid="{5BA632AF-2510-4DA0-9003-9077DEB743E9}" name="Column12989"/>
    <tableColumn id="12990" xr3:uid="{0880BEAE-7B92-48CB-9260-3AD69790359B}" name="Column12990"/>
    <tableColumn id="12991" xr3:uid="{204E0047-F430-4F8B-B52D-2305CE971B1E}" name="Column12991"/>
    <tableColumn id="12992" xr3:uid="{EE6299E4-BA0C-40C2-B581-C2C88E2996DF}" name="Column12992"/>
    <tableColumn id="12993" xr3:uid="{BFD914DC-7D28-42B4-AACB-4BA1E81BC105}" name="Column12993"/>
    <tableColumn id="12994" xr3:uid="{22F645E1-D5DD-4538-A988-8972561C3B54}" name="Column12994"/>
    <tableColumn id="12995" xr3:uid="{0B2FF7CF-7EC9-4732-A4B1-E504D0718459}" name="Column12995"/>
    <tableColumn id="12996" xr3:uid="{9A28DF5B-7C10-4FC2-9A4D-BF87E864A60C}" name="Column12996"/>
    <tableColumn id="12997" xr3:uid="{EBA2B15D-5D99-41B8-BD96-09565B166C09}" name="Column12997"/>
    <tableColumn id="12998" xr3:uid="{E14F2DED-B5D4-44FB-8D4D-1AD409F5F148}" name="Column12998"/>
    <tableColumn id="12999" xr3:uid="{3775BD31-3B36-430F-8CAA-0C3647B0301D}" name="Column12999"/>
    <tableColumn id="13000" xr3:uid="{BF09B380-2761-4E7E-A1FB-51AC8D4FEAA1}" name="Column13000"/>
    <tableColumn id="13001" xr3:uid="{D0C49FDE-3E60-45ED-A542-C907465C80BC}" name="Column13001"/>
    <tableColumn id="13002" xr3:uid="{474BE3A0-4692-4475-9DDD-D59E9CE954FE}" name="Column13002"/>
    <tableColumn id="13003" xr3:uid="{27A09210-EF61-4278-BDB2-576E669E514B}" name="Column13003"/>
    <tableColumn id="13004" xr3:uid="{4FCFCCBA-F9BA-436C-8676-52B590D34DFE}" name="Column13004"/>
    <tableColumn id="13005" xr3:uid="{E82E09AB-B7C4-45ED-BE0E-FAD2E0F6DABA}" name="Column13005"/>
    <tableColumn id="13006" xr3:uid="{62527D6C-F0E2-4A28-99F8-323AD24EA3EB}" name="Column13006"/>
    <tableColumn id="13007" xr3:uid="{84F3815F-1EBD-43E4-983D-FACBE9294300}" name="Column13007"/>
    <tableColumn id="13008" xr3:uid="{1FC882BB-A5B3-4D71-9F87-619AF11E6C5B}" name="Column13008"/>
    <tableColumn id="13009" xr3:uid="{EF73B5B8-5E5E-4683-A9E5-EB2BA16BD791}" name="Column13009"/>
    <tableColumn id="13010" xr3:uid="{8FC2C667-0F42-4F17-A752-0230FF420DD2}" name="Column13010"/>
    <tableColumn id="13011" xr3:uid="{97D5B126-CD81-4647-92ED-D179FBECE459}" name="Column13011"/>
    <tableColumn id="13012" xr3:uid="{E78FF9FC-EA69-45AA-89C3-54C86AD2F665}" name="Column13012"/>
    <tableColumn id="13013" xr3:uid="{401A403F-6929-4E86-8792-F053878C2B65}" name="Column13013"/>
    <tableColumn id="13014" xr3:uid="{8886695B-7B9E-4658-98C5-847F44B6F237}" name="Column13014"/>
    <tableColumn id="13015" xr3:uid="{0A1C75B3-1B11-4A1E-927C-24FE43404F5C}" name="Column13015"/>
    <tableColumn id="13016" xr3:uid="{4F4BB094-9C68-465F-8DEC-05594053A72D}" name="Column13016"/>
    <tableColumn id="13017" xr3:uid="{ECB0E5D8-7FD8-446D-8F98-C00DE12F35CF}" name="Column13017"/>
    <tableColumn id="13018" xr3:uid="{FE4EAE66-AE03-4886-A38E-3D6DBC67386A}" name="Column13018"/>
    <tableColumn id="13019" xr3:uid="{D3F24678-FBCA-453B-B38D-FC325BBB7A58}" name="Column13019"/>
    <tableColumn id="13020" xr3:uid="{DCF6DBF5-4F66-44E7-B9FC-8C575F638262}" name="Column13020"/>
    <tableColumn id="13021" xr3:uid="{F1F80F70-9A87-4755-A53B-E7B9BE976517}" name="Column13021"/>
    <tableColumn id="13022" xr3:uid="{339A41AC-1885-4311-9779-70F5BEC64917}" name="Column13022"/>
    <tableColumn id="13023" xr3:uid="{2EC008B5-09BE-48BD-974B-DFDE4EE20423}" name="Column13023"/>
    <tableColumn id="13024" xr3:uid="{DE95BD25-90A7-42C3-9AFD-E194D8014E7F}" name="Column13024"/>
    <tableColumn id="13025" xr3:uid="{989DB7EB-E25D-4536-BB62-600E0BB6809D}" name="Column13025"/>
    <tableColumn id="13026" xr3:uid="{DD72D3C1-2414-4C5E-A488-F63426C908CF}" name="Column13026"/>
    <tableColumn id="13027" xr3:uid="{AD9EDE7B-15D8-46EC-B0BC-E24F8B4E59F3}" name="Column13027"/>
    <tableColumn id="13028" xr3:uid="{9A065F4F-AD61-481B-8943-02C2ED720204}" name="Column13028"/>
    <tableColumn id="13029" xr3:uid="{5A48E9E9-E759-4923-A1BD-B194903E7300}" name="Column13029"/>
    <tableColumn id="13030" xr3:uid="{06FE5FCB-71B7-4945-BCA5-E5D1C59CA0EC}" name="Column13030"/>
    <tableColumn id="13031" xr3:uid="{8B5FE03B-1BF4-4110-8DBB-6CA8E4FAA036}" name="Column13031"/>
    <tableColumn id="13032" xr3:uid="{A961FEB3-F4BD-4E0D-AB38-128E5B2D2A85}" name="Column13032"/>
    <tableColumn id="13033" xr3:uid="{5348D844-AEC0-48AD-8814-33BD42A65535}" name="Column13033"/>
    <tableColumn id="13034" xr3:uid="{44731EDF-7E67-41EE-9C98-2D3A04323DF1}" name="Column13034"/>
    <tableColumn id="13035" xr3:uid="{681EDFA7-2F9B-4D1B-BCF8-B93BB7BFE79A}" name="Column13035"/>
    <tableColumn id="13036" xr3:uid="{9E330A5C-662D-47AD-862E-33CD95754729}" name="Column13036"/>
    <tableColumn id="13037" xr3:uid="{27446CE8-EE6E-415E-A94E-F3FF2EAF5CE5}" name="Column13037"/>
    <tableColumn id="13038" xr3:uid="{0A05B46B-B0DA-41A1-8E2B-A3BFC90AF0F8}" name="Column13038"/>
    <tableColumn id="13039" xr3:uid="{9205EF98-684B-4A76-BCB7-48880727D524}" name="Column13039"/>
    <tableColumn id="13040" xr3:uid="{379765A2-5817-412E-8E66-CF8E16E0A1CF}" name="Column13040"/>
    <tableColumn id="13041" xr3:uid="{0B84F8B7-8927-4657-ACF0-8951A23D6545}" name="Column13041"/>
    <tableColumn id="13042" xr3:uid="{AEF5A672-2618-4494-8A7D-3685198D38F2}" name="Column13042"/>
    <tableColumn id="13043" xr3:uid="{656FE895-DD0D-4802-A4E2-5635E42F07AF}" name="Column13043"/>
    <tableColumn id="13044" xr3:uid="{CFCF13EF-A5B7-48D4-BA93-D3B4F3E95423}" name="Column13044"/>
    <tableColumn id="13045" xr3:uid="{F5B5CE63-CD82-4BA1-9EB0-BE8AD26285FD}" name="Column13045"/>
    <tableColumn id="13046" xr3:uid="{B13AF7F7-EE88-49B8-ACEB-CBD922419EA1}" name="Column13046"/>
    <tableColumn id="13047" xr3:uid="{0B278932-AC53-4CEB-BAFD-1972838B81E7}" name="Column13047"/>
    <tableColumn id="13048" xr3:uid="{48CEAE47-0FCD-4719-BD6C-7BC752FBB655}" name="Column13048"/>
    <tableColumn id="13049" xr3:uid="{927E3C76-387A-4498-B8DF-DD0B52A747FC}" name="Column13049"/>
    <tableColumn id="13050" xr3:uid="{1E786B89-60C2-4A70-90D7-C23A2DB23DAE}" name="Column13050"/>
    <tableColumn id="13051" xr3:uid="{31E4C28E-55F0-4CAE-B755-AD571340F4B5}" name="Column13051"/>
    <tableColumn id="13052" xr3:uid="{E9B2FC04-08D2-414E-B0E4-85A4FAE68082}" name="Column13052"/>
    <tableColumn id="13053" xr3:uid="{90991B2B-5378-4E53-B2E6-9936B7FE596A}" name="Column13053"/>
    <tableColumn id="13054" xr3:uid="{9FD3486F-5C0A-4C54-BA02-68A69DA6B046}" name="Column13054"/>
    <tableColumn id="13055" xr3:uid="{9ADA5077-31F4-4267-9CF5-138F96F1E30C}" name="Column13055"/>
    <tableColumn id="13056" xr3:uid="{7057E546-F297-47C6-A0EC-C7306201C062}" name="Column13056"/>
    <tableColumn id="13057" xr3:uid="{5EBE074B-2174-445E-820E-2B19DDF7CD99}" name="Column13057"/>
    <tableColumn id="13058" xr3:uid="{7BBA41A2-13A5-4B84-825F-5B1B82C68A10}" name="Column13058"/>
    <tableColumn id="13059" xr3:uid="{6F5AF816-B6CC-42AC-8754-EA169DE83023}" name="Column13059"/>
    <tableColumn id="13060" xr3:uid="{4ECAB906-A5F7-496E-8EAF-654508139F29}" name="Column13060"/>
    <tableColumn id="13061" xr3:uid="{F68FC175-835C-4286-AB62-38C757FD6F2B}" name="Column13061"/>
    <tableColumn id="13062" xr3:uid="{47DC44CE-F0B9-403B-8102-71105B2C80B8}" name="Column13062"/>
    <tableColumn id="13063" xr3:uid="{E8E62F8C-B1C8-4EBB-86ED-AF46146B0C56}" name="Column13063"/>
    <tableColumn id="13064" xr3:uid="{CBC401CD-156C-4E81-AE5D-DCB601DB76F1}" name="Column13064"/>
    <tableColumn id="13065" xr3:uid="{5750C024-3C71-40F6-896D-6557F88C72AA}" name="Column13065"/>
    <tableColumn id="13066" xr3:uid="{744CC756-D1C3-4ACA-9BDF-DE787DCC96B2}" name="Column13066"/>
    <tableColumn id="13067" xr3:uid="{6DC7BFAB-EB24-4365-A84C-25DDDEEB780E}" name="Column13067"/>
    <tableColumn id="13068" xr3:uid="{1AD723B9-0FEE-4E68-9CC1-CE724472EF7B}" name="Column13068"/>
    <tableColumn id="13069" xr3:uid="{358DB750-2D40-43E7-811C-625E293FBC1B}" name="Column13069"/>
    <tableColumn id="13070" xr3:uid="{94DF6EA3-7128-4F1F-B07E-0A2EC6060BA9}" name="Column13070"/>
    <tableColumn id="13071" xr3:uid="{81B6E08E-DE2F-46B2-B233-9C2F6D2EBFBC}" name="Column13071"/>
    <tableColumn id="13072" xr3:uid="{E63C58A2-5561-4725-A425-68E5975C621E}" name="Column13072"/>
    <tableColumn id="13073" xr3:uid="{FD0B09B7-9ECA-4F61-AE29-635C66EE8CDA}" name="Column13073"/>
    <tableColumn id="13074" xr3:uid="{47D965E8-8C5C-4E8D-8D7D-F1AC85C08341}" name="Column13074"/>
    <tableColumn id="13075" xr3:uid="{3165BE23-2C15-406D-BFFF-A181613A5B25}" name="Column13075"/>
    <tableColumn id="13076" xr3:uid="{6D2FF0D9-E5DE-41BE-B7F3-546EF7065265}" name="Column13076"/>
    <tableColumn id="13077" xr3:uid="{F3A41CFE-6ED7-426D-B529-ED49D026F971}" name="Column13077"/>
    <tableColumn id="13078" xr3:uid="{278F2270-AA10-4E66-B3F1-94CDD97AEC13}" name="Column13078"/>
    <tableColumn id="13079" xr3:uid="{AEAD2AC6-6076-45BE-80DC-F3D870EC7992}" name="Column13079"/>
    <tableColumn id="13080" xr3:uid="{13E48B7D-F504-4600-A868-16B261A37C95}" name="Column13080"/>
    <tableColumn id="13081" xr3:uid="{B7AFBD60-26E9-4E29-8463-06B6879E125E}" name="Column13081"/>
    <tableColumn id="13082" xr3:uid="{1B8827D5-2FFC-499B-B6C4-76144C649F41}" name="Column13082"/>
    <tableColumn id="13083" xr3:uid="{F8879790-E8AE-4512-951A-C77311A2A5AF}" name="Column13083"/>
    <tableColumn id="13084" xr3:uid="{E4CFBFD2-91D7-4858-BB0A-349974FA2C85}" name="Column13084"/>
    <tableColumn id="13085" xr3:uid="{E1E9786C-82BD-4726-B65A-5F97E216FF7A}" name="Column13085"/>
    <tableColumn id="13086" xr3:uid="{CD34ADFB-AAE4-483A-B56F-454D9F1C7167}" name="Column13086"/>
    <tableColumn id="13087" xr3:uid="{550EC71B-2117-439F-938A-B1B7B7BD994C}" name="Column13087"/>
    <tableColumn id="13088" xr3:uid="{ADC0DCD7-04A2-4150-A661-D1C887B57489}" name="Column13088"/>
    <tableColumn id="13089" xr3:uid="{2E282D69-CDF9-4F4C-BEEB-F0E1F2DC37DA}" name="Column13089"/>
    <tableColumn id="13090" xr3:uid="{DD3FF0FC-9664-4701-A3DE-A8BE8CB654BF}" name="Column13090"/>
    <tableColumn id="13091" xr3:uid="{A96C1C84-EC45-4C25-AC3F-7FFB41AE86C2}" name="Column13091"/>
    <tableColumn id="13092" xr3:uid="{8DB0E9FF-AF70-4FFE-A06D-C2250A48856B}" name="Column13092"/>
    <tableColumn id="13093" xr3:uid="{9EF42C83-2D12-4707-B483-19141DA50B4C}" name="Column13093"/>
    <tableColumn id="13094" xr3:uid="{2C21F213-9D7C-4D46-BC89-AC6817B32FDB}" name="Column13094"/>
    <tableColumn id="13095" xr3:uid="{2E783889-E8AE-45E6-B0D0-C9CDD879C852}" name="Column13095"/>
    <tableColumn id="13096" xr3:uid="{FC65A848-C538-45AB-B776-187678B10A72}" name="Column13096"/>
    <tableColumn id="13097" xr3:uid="{97669FB8-9C0E-415E-967D-A9A188845C32}" name="Column13097"/>
    <tableColumn id="13098" xr3:uid="{681E9F5B-F93A-490C-B3ED-71B8E6F0F99B}" name="Column13098"/>
    <tableColumn id="13099" xr3:uid="{D64C4EA6-6822-49E5-8731-04D723F02E1F}" name="Column13099"/>
    <tableColumn id="13100" xr3:uid="{C04EE58A-54B7-4CAE-8007-AF04362D29B1}" name="Column13100"/>
    <tableColumn id="13101" xr3:uid="{9FB03020-14D0-4FFA-A875-A530F5C9A14F}" name="Column13101"/>
    <tableColumn id="13102" xr3:uid="{51CA4604-9014-4A40-BAF1-2F1DD01B019B}" name="Column13102"/>
    <tableColumn id="13103" xr3:uid="{AB3F0556-7E6D-49D9-8ED5-11904D1D4121}" name="Column13103"/>
    <tableColumn id="13104" xr3:uid="{A4765D24-0614-4FD3-A0AC-DED6AFAA2081}" name="Column13104"/>
    <tableColumn id="13105" xr3:uid="{C6ED2B8A-98A5-4817-A6D7-3B2A0A93628C}" name="Column13105"/>
    <tableColumn id="13106" xr3:uid="{27900FBC-48CF-4D81-A53A-A8F80D92F3EF}" name="Column13106"/>
    <tableColumn id="13107" xr3:uid="{7282879A-E8E7-4A78-A076-27CE5E3AB727}" name="Column13107"/>
    <tableColumn id="13108" xr3:uid="{AD2C07E3-49BE-4A5E-A702-EDC793CCE790}" name="Column13108"/>
    <tableColumn id="13109" xr3:uid="{45DD6EA8-3252-4435-AFA1-5C2F89ABE484}" name="Column13109"/>
    <tableColumn id="13110" xr3:uid="{B9DB7863-5940-4ADF-959B-A6F5EA6CAFE8}" name="Column13110"/>
    <tableColumn id="13111" xr3:uid="{8FD82949-6E52-478F-927F-2B55A581ACFD}" name="Column13111"/>
    <tableColumn id="13112" xr3:uid="{28185CA9-7BC1-4866-B238-BCA4281881CA}" name="Column13112"/>
    <tableColumn id="13113" xr3:uid="{79D96C98-9AAF-4674-9F4D-9003E4E0F589}" name="Column13113"/>
    <tableColumn id="13114" xr3:uid="{29BB82A2-49D8-45ED-8155-E9B7D5BED063}" name="Column13114"/>
    <tableColumn id="13115" xr3:uid="{C866A1AC-F359-49B4-98EB-BFFE36C974B5}" name="Column13115"/>
    <tableColumn id="13116" xr3:uid="{81312253-48C0-4C8A-AE4D-2E5EA3608FB1}" name="Column13116"/>
    <tableColumn id="13117" xr3:uid="{873B0D35-0548-496B-9EC4-C4D057944EBC}" name="Column13117"/>
    <tableColumn id="13118" xr3:uid="{0291D45F-0551-41B7-B541-E0A1F9FBC4E6}" name="Column13118"/>
    <tableColumn id="13119" xr3:uid="{B3BA5734-B3F2-4685-89AC-2FC93AC7AADC}" name="Column13119"/>
    <tableColumn id="13120" xr3:uid="{E0C7C2FD-A9DF-43CF-820C-F843C8CAA63B}" name="Column13120"/>
    <tableColumn id="13121" xr3:uid="{71EF28AC-B4DA-44D1-AFDA-AE4607838B0B}" name="Column13121"/>
    <tableColumn id="13122" xr3:uid="{DE5F125D-77DB-47BA-B84B-2536DCD7B744}" name="Column13122"/>
    <tableColumn id="13123" xr3:uid="{3723CBA3-2348-4CBC-94CD-058B03B4FCA7}" name="Column13123"/>
    <tableColumn id="13124" xr3:uid="{EDEC1A34-331C-4C8C-B632-02D898074244}" name="Column13124"/>
    <tableColumn id="13125" xr3:uid="{CD995AB6-1777-4811-9771-9E71BF2B0F12}" name="Column13125"/>
    <tableColumn id="13126" xr3:uid="{BD0E1948-6198-4ED5-B664-93BA9DF0E20A}" name="Column13126"/>
    <tableColumn id="13127" xr3:uid="{CA2A8196-C0C2-4D24-9CC2-19DA033D3BE0}" name="Column13127"/>
    <tableColumn id="13128" xr3:uid="{D0556F89-3034-4023-BEE2-5D618C84D9AA}" name="Column13128"/>
    <tableColumn id="13129" xr3:uid="{391DF9BE-6195-49E9-B60E-FAEBC889B587}" name="Column13129"/>
    <tableColumn id="13130" xr3:uid="{D86F0C2C-524E-4038-B803-CB5EC1C2DF84}" name="Column13130"/>
    <tableColumn id="13131" xr3:uid="{7288B629-91B5-424D-966A-B5273E15D150}" name="Column13131"/>
    <tableColumn id="13132" xr3:uid="{961EA4D5-EDC7-4BC2-8C59-9402DDC4572D}" name="Column13132"/>
    <tableColumn id="13133" xr3:uid="{D6639536-6590-4DE8-AE6C-B34443D5F64C}" name="Column13133"/>
    <tableColumn id="13134" xr3:uid="{4A890977-560B-46EF-BC4A-187CEC44FF13}" name="Column13134"/>
    <tableColumn id="13135" xr3:uid="{4BF16EE3-2CEC-41AF-B370-CEA3DDDE94CB}" name="Column13135"/>
    <tableColumn id="13136" xr3:uid="{87B3DD9E-D1BF-4528-AEED-168928BF0A85}" name="Column13136"/>
    <tableColumn id="13137" xr3:uid="{A80BA028-4B1D-4D3F-B367-1EC6E8C28236}" name="Column13137"/>
    <tableColumn id="13138" xr3:uid="{7C889F94-A3AE-4DF5-B20C-55BEA338E0A0}" name="Column13138"/>
    <tableColumn id="13139" xr3:uid="{3508741C-10F5-49A5-807C-8FC6F004815D}" name="Column13139"/>
    <tableColumn id="13140" xr3:uid="{38130EB8-B369-4C58-82BB-ABBB7483A591}" name="Column13140"/>
    <tableColumn id="13141" xr3:uid="{70AC1DBD-0EA7-4FAB-85A8-52F007C52791}" name="Column13141"/>
    <tableColumn id="13142" xr3:uid="{213F1ED3-B6F9-477F-A342-484D8892158B}" name="Column13142"/>
    <tableColumn id="13143" xr3:uid="{9228F21B-81D9-42F0-BAFF-600B525137FF}" name="Column13143"/>
    <tableColumn id="13144" xr3:uid="{09EF3514-926C-46F5-9D9E-3879E43BC0C8}" name="Column13144"/>
    <tableColumn id="13145" xr3:uid="{34727637-1EE0-4448-B48A-22F7CD30260D}" name="Column13145"/>
    <tableColumn id="13146" xr3:uid="{1A404491-BD7B-42DF-9CD1-EE6AD43BC998}" name="Column13146"/>
    <tableColumn id="13147" xr3:uid="{7D9375E3-2879-41CF-89DD-B6177532C2D3}" name="Column13147"/>
    <tableColumn id="13148" xr3:uid="{378397D4-9913-4BC0-8FB9-72F9393BEFDE}" name="Column13148"/>
    <tableColumn id="13149" xr3:uid="{606E03D6-CAE7-4F1D-8F20-A48570CDA7C3}" name="Column13149"/>
    <tableColumn id="13150" xr3:uid="{47250CCE-6B70-4C84-AF5A-E18FC860B436}" name="Column13150"/>
    <tableColumn id="13151" xr3:uid="{7ED2EB58-9B98-4A9F-8D33-1FB45D2613C1}" name="Column13151"/>
    <tableColumn id="13152" xr3:uid="{A9259FBF-0609-46B0-AD84-84411CC20D52}" name="Column13152"/>
    <tableColumn id="13153" xr3:uid="{D73EFBA4-0A3E-4D97-B821-1EEE3DFD7C0C}" name="Column13153"/>
    <tableColumn id="13154" xr3:uid="{02665E72-A893-49FE-A231-13B01A2F470A}" name="Column13154"/>
    <tableColumn id="13155" xr3:uid="{38875A4B-FA73-40FA-9E44-2EBC756B83C9}" name="Column13155"/>
    <tableColumn id="13156" xr3:uid="{39ED3E57-57C8-4A2C-B1EB-DABF1FC2FDD7}" name="Column13156"/>
    <tableColumn id="13157" xr3:uid="{080D34DB-BC64-41CC-BC13-753F0F5A171A}" name="Column13157"/>
    <tableColumn id="13158" xr3:uid="{5777DFB6-7FCE-4AE3-BB4D-50309490795D}" name="Column13158"/>
    <tableColumn id="13159" xr3:uid="{A3302589-F921-4E9C-A64A-57FC83640390}" name="Column13159"/>
    <tableColumn id="13160" xr3:uid="{9D7DA464-B2D0-44A5-86A3-F54BFD15E024}" name="Column13160"/>
    <tableColumn id="13161" xr3:uid="{C12790D2-DC01-4876-9924-749A42D83242}" name="Column13161"/>
    <tableColumn id="13162" xr3:uid="{ED29FA40-6E52-4F9C-975E-B5FA26DBBBFB}" name="Column13162"/>
    <tableColumn id="13163" xr3:uid="{753B0625-872A-4ACE-939A-3435D93E7439}" name="Column13163"/>
    <tableColumn id="13164" xr3:uid="{43D447DE-FACC-4F81-8039-01DBDC505B71}" name="Column13164"/>
    <tableColumn id="13165" xr3:uid="{E235436F-4665-441F-AB50-376E2AB4D9C3}" name="Column13165"/>
    <tableColumn id="13166" xr3:uid="{77B12097-7EF8-4E06-B323-3EE06F512EE9}" name="Column13166"/>
    <tableColumn id="13167" xr3:uid="{2BF57C77-7435-4054-A803-1EC5DB0E8C9A}" name="Column13167"/>
    <tableColumn id="13168" xr3:uid="{C6C5DEE4-DA0B-4E9B-8A6D-9F458BF28D96}" name="Column13168"/>
    <tableColumn id="13169" xr3:uid="{95796943-67C8-49B7-969C-27F62EBF33D3}" name="Column13169"/>
    <tableColumn id="13170" xr3:uid="{5987713B-1E7B-4E5F-89C0-7C53F4FED5AC}" name="Column13170"/>
    <tableColumn id="13171" xr3:uid="{3F8BDCB9-6043-4D6A-B8B1-75007582BADC}" name="Column13171"/>
    <tableColumn id="13172" xr3:uid="{3D474EF9-9279-4FE3-83F8-0EEDB08EA1E4}" name="Column13172"/>
    <tableColumn id="13173" xr3:uid="{4D94908F-E566-491E-BA00-73207C2573B5}" name="Column13173"/>
    <tableColumn id="13174" xr3:uid="{48E828E0-BF90-4B95-958B-B99B85FDDE80}" name="Column13174"/>
    <tableColumn id="13175" xr3:uid="{457C74A9-5F20-4D95-961F-30FB2C1A7B76}" name="Column13175"/>
    <tableColumn id="13176" xr3:uid="{9E5F67EA-5FF7-43CB-918F-A6517E75727B}" name="Column13176"/>
    <tableColumn id="13177" xr3:uid="{0401F997-9047-4ED6-B6BE-DFAAF5A17D6F}" name="Column13177"/>
    <tableColumn id="13178" xr3:uid="{3BD9AC80-671D-4FED-B9A4-71B21A8CE2B4}" name="Column13178"/>
    <tableColumn id="13179" xr3:uid="{94E26541-FA6C-42C9-B5F3-274F493BCCDA}" name="Column13179"/>
    <tableColumn id="13180" xr3:uid="{4B0E1F2B-37CB-4050-8E08-90253FF7F4DA}" name="Column13180"/>
    <tableColumn id="13181" xr3:uid="{6D93CE2B-A8A0-4F5F-95E4-1A5E249EFC48}" name="Column13181"/>
    <tableColumn id="13182" xr3:uid="{200174E5-9600-47C3-B0F7-2489697E808F}" name="Column13182"/>
    <tableColumn id="13183" xr3:uid="{AEF4D104-1519-41F0-A208-4D5264B51C0C}" name="Column13183"/>
    <tableColumn id="13184" xr3:uid="{6FAF981F-EDF1-4D29-8DB2-2E8644F2A1DA}" name="Column13184"/>
    <tableColumn id="13185" xr3:uid="{0066673E-3907-4BBC-AC1A-F210F4B35D69}" name="Column13185"/>
    <tableColumn id="13186" xr3:uid="{8A5DF93D-BD2C-43B2-96B0-78640BF80D4B}" name="Column13186"/>
    <tableColumn id="13187" xr3:uid="{D4A4E062-C840-43E1-870A-C10053F4D3DF}" name="Column13187"/>
    <tableColumn id="13188" xr3:uid="{EB5EE40B-C56D-44DB-B5B0-1C94C7E61DB5}" name="Column13188"/>
    <tableColumn id="13189" xr3:uid="{807A24A0-7A6F-44FC-9C33-ECA60DA5C8E1}" name="Column13189"/>
    <tableColumn id="13190" xr3:uid="{5A0C145D-5159-4624-BCF9-9967FA13E3CF}" name="Column13190"/>
    <tableColumn id="13191" xr3:uid="{A8E15425-E747-4463-BF26-5011FFA7327C}" name="Column13191"/>
    <tableColumn id="13192" xr3:uid="{3FD09BD0-CD6D-484E-BE15-A0BF5AEA2D8B}" name="Column13192"/>
    <tableColumn id="13193" xr3:uid="{4D7DD70F-D8DB-48A5-A5C8-F7860A2DE565}" name="Column13193"/>
    <tableColumn id="13194" xr3:uid="{68EE841B-AFB8-4D88-A200-D3AB7A4A62A5}" name="Column13194"/>
    <tableColumn id="13195" xr3:uid="{40AA2934-6A14-4815-ADC4-0BA32A5B08D0}" name="Column13195"/>
    <tableColumn id="13196" xr3:uid="{93A43E49-5B2B-475E-889E-4688422CA338}" name="Column13196"/>
    <tableColumn id="13197" xr3:uid="{F7A4CFA3-D18D-4A35-ADD0-7CA04BA58D89}" name="Column13197"/>
    <tableColumn id="13198" xr3:uid="{D912B816-2901-4102-BD69-62387E320061}" name="Column13198"/>
    <tableColumn id="13199" xr3:uid="{086EE1EF-E860-4F9F-8E3D-F7191C43999B}" name="Column13199"/>
    <tableColumn id="13200" xr3:uid="{F35ECDFA-7219-4AD0-B741-7F18447D5151}" name="Column13200"/>
    <tableColumn id="13201" xr3:uid="{E0ADF3A7-6F8D-458B-9696-575E66D2CD69}" name="Column13201"/>
    <tableColumn id="13202" xr3:uid="{583F12AB-E889-44B1-8547-15EC2E0B4164}" name="Column13202"/>
    <tableColumn id="13203" xr3:uid="{19FC5FC5-3206-475F-BE5B-6DB699197F26}" name="Column13203"/>
    <tableColumn id="13204" xr3:uid="{EC6F3EB4-DC2E-4436-BD62-1F0A9A613414}" name="Column13204"/>
    <tableColumn id="13205" xr3:uid="{14EC50D6-6F0F-455C-8019-E6C271C10F65}" name="Column13205"/>
    <tableColumn id="13206" xr3:uid="{012BF589-C0FE-4B05-8F8B-32BBACF3E261}" name="Column13206"/>
    <tableColumn id="13207" xr3:uid="{4A585F8F-6CA3-40A6-88F0-8D52CAF7196C}" name="Column13207"/>
    <tableColumn id="13208" xr3:uid="{00F56DA6-1265-4EF9-8E4A-3142CFD0F07B}" name="Column13208"/>
    <tableColumn id="13209" xr3:uid="{77B2BBE9-95D8-4621-BB7C-F3F2001B62F4}" name="Column13209"/>
    <tableColumn id="13210" xr3:uid="{A798A7BD-BBE9-4647-AC32-A9E458A092DF}" name="Column13210"/>
    <tableColumn id="13211" xr3:uid="{7818A19F-D637-4547-9E9F-89A68E65B99F}" name="Column13211"/>
    <tableColumn id="13212" xr3:uid="{9F59DDB8-87CC-41A5-A249-5F515CC27FBE}" name="Column13212"/>
    <tableColumn id="13213" xr3:uid="{C75E8748-270E-448E-B745-596DFEE1E2C6}" name="Column13213"/>
    <tableColumn id="13214" xr3:uid="{0808F459-CC6A-406B-AAFC-B19475D355BB}" name="Column13214"/>
    <tableColumn id="13215" xr3:uid="{308A581F-6D0C-4139-9B46-39D9CE0691A5}" name="Column13215"/>
    <tableColumn id="13216" xr3:uid="{0C14A91B-F3EC-4E90-8B08-DDC69495225C}" name="Column13216"/>
    <tableColumn id="13217" xr3:uid="{1D52792C-08B8-4F46-A485-F15307C675CD}" name="Column13217"/>
    <tableColumn id="13218" xr3:uid="{CFAF5CBA-661E-47C6-830A-A8CC71CC2427}" name="Column13218"/>
    <tableColumn id="13219" xr3:uid="{1EB4A195-4F49-4AC2-A39B-6830B5CCDA77}" name="Column13219"/>
    <tableColumn id="13220" xr3:uid="{5060E81D-1A52-421F-89B7-05D07C7245F1}" name="Column13220"/>
    <tableColumn id="13221" xr3:uid="{5049E423-10EC-4679-9902-C50347A086AD}" name="Column13221"/>
    <tableColumn id="13222" xr3:uid="{976753DA-29D8-46FE-ACDF-D9E8FF3FC4B8}" name="Column13222"/>
    <tableColumn id="13223" xr3:uid="{60FD267E-134D-424C-B5D1-4F190C1725B5}" name="Column13223"/>
    <tableColumn id="13224" xr3:uid="{BA28E196-CE9E-49C1-AF2B-006614FCE646}" name="Column13224"/>
    <tableColumn id="13225" xr3:uid="{7B9A1FD8-C58A-4BB2-97B5-30E4E4293931}" name="Column13225"/>
    <tableColumn id="13226" xr3:uid="{3C90A773-6C8F-4F34-A2F1-185D9A24FC13}" name="Column13226"/>
    <tableColumn id="13227" xr3:uid="{2E19F751-92D0-4A2D-B7F4-19103DFE95E7}" name="Column13227"/>
    <tableColumn id="13228" xr3:uid="{23B2EDC0-46FF-4C90-B6EC-A07E346301D7}" name="Column13228"/>
    <tableColumn id="13229" xr3:uid="{46FF7B3D-BE2B-4B85-AE52-F3114840FFD0}" name="Column13229"/>
    <tableColumn id="13230" xr3:uid="{82240A25-C98E-4ADC-875C-F7DAAD100F2F}" name="Column13230"/>
    <tableColumn id="13231" xr3:uid="{6B3B888C-7008-4314-A548-7FB56D874F5E}" name="Column13231"/>
    <tableColumn id="13232" xr3:uid="{D22E99AB-AC70-4F25-B68E-43921DA4E62D}" name="Column13232"/>
    <tableColumn id="13233" xr3:uid="{75440F90-6B4E-41FC-B2B4-BC964F30171F}" name="Column13233"/>
    <tableColumn id="13234" xr3:uid="{DAEB6744-9F94-46DF-961F-C8613BA94AAF}" name="Column13234"/>
    <tableColumn id="13235" xr3:uid="{E12CE87E-E6D8-442E-8387-F5CF6366CF70}" name="Column13235"/>
    <tableColumn id="13236" xr3:uid="{E82DA7D9-6331-45C8-8397-F72BC02428BF}" name="Column13236"/>
    <tableColumn id="13237" xr3:uid="{0EA7E1A5-72B8-4DE7-B1B6-6F3349BA506E}" name="Column13237"/>
    <tableColumn id="13238" xr3:uid="{390A5D2D-B0BD-4761-A546-24CF2D74FA99}" name="Column13238"/>
    <tableColumn id="13239" xr3:uid="{96649AB4-7559-4D2C-BF6F-9AA0B634C6B4}" name="Column13239"/>
    <tableColumn id="13240" xr3:uid="{1523B126-B063-40A9-BDB7-B0C3C1031424}" name="Column13240"/>
    <tableColumn id="13241" xr3:uid="{80B8719E-147A-4D07-8C1F-8CB5EF30B9AF}" name="Column13241"/>
    <tableColumn id="13242" xr3:uid="{5D508AC0-CA99-4694-8A89-8AAFCE93233C}" name="Column13242"/>
    <tableColumn id="13243" xr3:uid="{7D27F01D-3E45-4592-A330-FB70BE64F6CC}" name="Column13243"/>
    <tableColumn id="13244" xr3:uid="{A4AD190B-0280-446E-93C2-6ACB81960CE3}" name="Column13244"/>
    <tableColumn id="13245" xr3:uid="{0155C2D3-C0F6-4B6C-920E-79A943FD3F7D}" name="Column13245"/>
    <tableColumn id="13246" xr3:uid="{872A473C-DCBE-4074-9BBB-5925DD6C7CB2}" name="Column13246"/>
    <tableColumn id="13247" xr3:uid="{C9DDF85F-5578-41C7-A693-81578BEF64E4}" name="Column13247"/>
    <tableColumn id="13248" xr3:uid="{69469D74-6493-4735-89B0-6F0C4F6C862F}" name="Column13248"/>
    <tableColumn id="13249" xr3:uid="{ACBE59F7-147F-48FE-B2C0-161F229C9245}" name="Column13249"/>
    <tableColumn id="13250" xr3:uid="{89FDB21A-BF34-4D27-B7DC-FB1E1B4C284A}" name="Column13250"/>
    <tableColumn id="13251" xr3:uid="{B4668F68-BFA8-4717-A4B5-2358DE30BE29}" name="Column13251"/>
    <tableColumn id="13252" xr3:uid="{3769FF5E-3F06-449B-8400-376964E21A41}" name="Column13252"/>
    <tableColumn id="13253" xr3:uid="{3F5B5433-5174-4B7D-9AE6-5D686D979FC6}" name="Column13253"/>
    <tableColumn id="13254" xr3:uid="{1788CC18-3475-4912-A2C0-E75227748051}" name="Column13254"/>
    <tableColumn id="13255" xr3:uid="{D9103089-2C38-4C99-AA9A-CDDD84B5F5FE}" name="Column13255"/>
    <tableColumn id="13256" xr3:uid="{DCA14F59-8374-4BED-A08B-8B82BC66605D}" name="Column13256"/>
    <tableColumn id="13257" xr3:uid="{D57ED53C-339D-4907-A87B-1451DA6369AB}" name="Column13257"/>
    <tableColumn id="13258" xr3:uid="{C5DB547C-6C23-4D8A-A327-509C9CCAEB2C}" name="Column13258"/>
    <tableColumn id="13259" xr3:uid="{E55B0F1F-8D48-45AC-88B6-6B71D0481D32}" name="Column13259"/>
    <tableColumn id="13260" xr3:uid="{4ECEE563-6561-4CCE-B8AD-838BEDB85141}" name="Column13260"/>
    <tableColumn id="13261" xr3:uid="{ABF91F06-0B3A-4A40-A3C0-3BFB40F33708}" name="Column13261"/>
    <tableColumn id="13262" xr3:uid="{31112BC4-D957-4C6A-8102-B8C6CE4E8ADD}" name="Column13262"/>
    <tableColumn id="13263" xr3:uid="{6FB43CAB-AB0A-4C51-A4FC-C27AC067467B}" name="Column13263"/>
    <tableColumn id="13264" xr3:uid="{2106789E-93AF-4DD4-8E3B-E0098DDFBD12}" name="Column13264"/>
    <tableColumn id="13265" xr3:uid="{57ACF98A-DDF3-404C-905D-F9E14BD0D6D3}" name="Column13265"/>
    <tableColumn id="13266" xr3:uid="{39CA0E67-477B-4F2B-A67D-993E4D499FC5}" name="Column13266"/>
    <tableColumn id="13267" xr3:uid="{1476EF96-390C-4FA4-BCB7-C0E1AE24E0CA}" name="Column13267"/>
    <tableColumn id="13268" xr3:uid="{1E2CF846-F050-497E-B118-504D4757021F}" name="Column13268"/>
    <tableColumn id="13269" xr3:uid="{8BFA6FD0-ABF1-43A2-B9CC-4F4E43ADE70E}" name="Column13269"/>
    <tableColumn id="13270" xr3:uid="{1E6029E0-EA38-4996-AA6E-35FF7836819E}" name="Column13270"/>
    <tableColumn id="13271" xr3:uid="{BD49CF4F-BF3B-4364-946B-E61818432DDF}" name="Column13271"/>
    <tableColumn id="13272" xr3:uid="{DDD29A48-6CD3-4A8F-BF31-795A2A57C3E7}" name="Column13272"/>
    <tableColumn id="13273" xr3:uid="{21EB4D13-DADC-4C1E-A04B-472A309BB908}" name="Column13273"/>
    <tableColumn id="13274" xr3:uid="{147F2A69-BC40-4355-B448-8EE2BDA67FBB}" name="Column13274"/>
    <tableColumn id="13275" xr3:uid="{6D467ADA-34E2-49C8-BFF7-10C08DA060ED}" name="Column13275"/>
    <tableColumn id="13276" xr3:uid="{774C77B2-1D1D-42BE-B687-43A2138A2D3D}" name="Column13276"/>
    <tableColumn id="13277" xr3:uid="{A9CA2E01-AAB3-40E1-B24E-249899EEF196}" name="Column13277"/>
    <tableColumn id="13278" xr3:uid="{9A74BABA-127B-41DE-9842-935B76D5E869}" name="Column13278"/>
    <tableColumn id="13279" xr3:uid="{F0B61573-D797-4D79-BE57-3FE425DA61D2}" name="Column13279"/>
    <tableColumn id="13280" xr3:uid="{50E8CD43-3D42-4A46-9B40-04FF269E2191}" name="Column13280"/>
    <tableColumn id="13281" xr3:uid="{81F83F78-092A-49B9-876B-C2ACE7CB4093}" name="Column13281"/>
    <tableColumn id="13282" xr3:uid="{544E4A49-6477-44C2-B325-4406D20C9719}" name="Column13282"/>
    <tableColumn id="13283" xr3:uid="{CE3335CF-0BA9-4FE9-AC57-51ACF63CDDB3}" name="Column13283"/>
    <tableColumn id="13284" xr3:uid="{AEB3CBEC-D59E-4B01-88A5-8E72298C9E5A}" name="Column13284"/>
    <tableColumn id="13285" xr3:uid="{093EFB0A-5732-4BEE-9403-145748EC4CEC}" name="Column13285"/>
    <tableColumn id="13286" xr3:uid="{7F6B8C0F-C41C-45E0-9EEA-4291265CCF39}" name="Column13286"/>
    <tableColumn id="13287" xr3:uid="{99273A3E-94C3-40CF-87A6-4D98904739C5}" name="Column13287"/>
    <tableColumn id="13288" xr3:uid="{3BA1FDC8-69F9-4E4F-950D-3BB4CE4BCE32}" name="Column13288"/>
    <tableColumn id="13289" xr3:uid="{861D4D41-67B3-49BD-8004-ED69A12B40EA}" name="Column13289"/>
    <tableColumn id="13290" xr3:uid="{7DA0ED38-8344-4D41-8730-2FA39FE438AE}" name="Column13290"/>
    <tableColumn id="13291" xr3:uid="{3147D0C0-5567-4820-826B-702D1FA67E3A}" name="Column13291"/>
    <tableColumn id="13292" xr3:uid="{95B15D88-D557-48D0-A490-324E8F61F2A6}" name="Column13292"/>
    <tableColumn id="13293" xr3:uid="{A580390A-C733-4FFE-8411-B4FFCB17715E}" name="Column13293"/>
    <tableColumn id="13294" xr3:uid="{9DC9324C-DF8C-48FA-BDBF-16AEB13F189D}" name="Column13294"/>
    <tableColumn id="13295" xr3:uid="{236EE14F-665F-4E4E-B9AB-69AC3981A4BD}" name="Column13295"/>
    <tableColumn id="13296" xr3:uid="{7ADDD34D-DCEE-465E-977A-DF76046C6C58}" name="Column13296"/>
    <tableColumn id="13297" xr3:uid="{8DA504E1-2590-4129-A43C-2651502AB222}" name="Column13297"/>
    <tableColumn id="13298" xr3:uid="{292397B0-BF0D-4FD2-AE57-6FAB2AC512DF}" name="Column13298"/>
    <tableColumn id="13299" xr3:uid="{B46F2011-DB88-4430-B5B2-4A770B36B0DD}" name="Column13299"/>
    <tableColumn id="13300" xr3:uid="{BA5EFAE7-8E64-487D-8B8A-238FF12631FB}" name="Column13300"/>
    <tableColumn id="13301" xr3:uid="{470CF4F7-9E02-40CA-8051-58C553692468}" name="Column13301"/>
    <tableColumn id="13302" xr3:uid="{6D1F5803-7ABD-4269-84F7-8675038C5908}" name="Column13302"/>
    <tableColumn id="13303" xr3:uid="{A364CBFB-A3D9-4C99-95F8-060D2FDD1C9E}" name="Column13303"/>
    <tableColumn id="13304" xr3:uid="{14C87E02-72A2-4673-A0B2-04C51DA23988}" name="Column13304"/>
    <tableColumn id="13305" xr3:uid="{DDBDFB89-F65A-415A-A80B-AC0EAF7E43C6}" name="Column13305"/>
    <tableColumn id="13306" xr3:uid="{953CCB85-DBFA-456C-BDF7-6E516DC05C60}" name="Column13306"/>
    <tableColumn id="13307" xr3:uid="{7326AD47-DD27-447E-AF42-734898EE62C2}" name="Column13307"/>
    <tableColumn id="13308" xr3:uid="{84DAD220-249B-4A82-8B1D-7CAF24871C39}" name="Column13308"/>
    <tableColumn id="13309" xr3:uid="{491B1732-D729-4911-B83B-12592CF773C5}" name="Column13309"/>
    <tableColumn id="13310" xr3:uid="{6AAC2DD9-752F-4226-8CCD-80651B6B3C53}" name="Column13310"/>
    <tableColumn id="13311" xr3:uid="{72471E65-AAD7-43A5-A8C4-C8AB67C6B6DD}" name="Column13311"/>
    <tableColumn id="13312" xr3:uid="{A90BD858-76C6-4615-AE0D-2FAA4ABDB482}" name="Column13312"/>
    <tableColumn id="13313" xr3:uid="{6409B92B-28F5-4E35-8026-592FB9515414}" name="Column13313"/>
    <tableColumn id="13314" xr3:uid="{7241F55D-6206-4223-81C8-0D86E59DB635}" name="Column13314"/>
    <tableColumn id="13315" xr3:uid="{8EDB12A8-0EC3-4B77-AC79-DD6E0B8683DE}" name="Column13315"/>
    <tableColumn id="13316" xr3:uid="{1F71BCD0-ADA1-4656-B968-2CD6884DA3BB}" name="Column13316"/>
    <tableColumn id="13317" xr3:uid="{62C5B91C-5600-4D8E-98E1-587E528CE39D}" name="Column13317"/>
    <tableColumn id="13318" xr3:uid="{21607850-A133-4430-A581-DBC230BF0A20}" name="Column13318"/>
    <tableColumn id="13319" xr3:uid="{10892072-BA15-4152-A518-BD29BA13295A}" name="Column13319"/>
    <tableColumn id="13320" xr3:uid="{0BBD1F17-54DF-4602-854C-8A682EB94CE0}" name="Column13320"/>
    <tableColumn id="13321" xr3:uid="{9C1A3811-F45A-47A8-93D1-681FB9E1D360}" name="Column13321"/>
    <tableColumn id="13322" xr3:uid="{17B4EEA2-B52C-428D-8F62-E1BD0847B9A2}" name="Column13322"/>
    <tableColumn id="13323" xr3:uid="{66F7AB74-D9FE-490C-95B1-D12A826212EC}" name="Column13323"/>
    <tableColumn id="13324" xr3:uid="{536ADA0B-34B0-42C1-B146-0442B7179712}" name="Column13324"/>
    <tableColumn id="13325" xr3:uid="{EDB0236E-61C5-428A-BB40-460974377BB0}" name="Column13325"/>
    <tableColumn id="13326" xr3:uid="{174180FB-E678-4C28-9812-47706569A0B5}" name="Column13326"/>
    <tableColumn id="13327" xr3:uid="{6C9F229A-47D3-4E13-A130-EC6337838010}" name="Column13327"/>
    <tableColumn id="13328" xr3:uid="{02E66A69-92D0-41ED-854B-E8C6B15C2613}" name="Column13328"/>
    <tableColumn id="13329" xr3:uid="{5D4B30BE-86D6-4571-8A8C-2AE8CBA41F91}" name="Column13329"/>
    <tableColumn id="13330" xr3:uid="{882BEBE3-EA3E-4C06-830E-925986A052E2}" name="Column13330"/>
    <tableColumn id="13331" xr3:uid="{84238211-E108-45EC-B970-CB1D8395AC64}" name="Column13331"/>
    <tableColumn id="13332" xr3:uid="{893ADE5B-1C06-44D0-B709-D9D78B96C4FD}" name="Column13332"/>
    <tableColumn id="13333" xr3:uid="{DB0EB77A-C561-4438-86F3-F6F8DEA7337E}" name="Column13333"/>
    <tableColumn id="13334" xr3:uid="{7FCA4BA1-548F-412B-B826-1AB00909BF09}" name="Column13334"/>
    <tableColumn id="13335" xr3:uid="{8F797FA9-F958-45D6-8F1E-4543D99F2A15}" name="Column13335"/>
    <tableColumn id="13336" xr3:uid="{31B261EB-E924-44F8-BD6D-8D522F294DB8}" name="Column13336"/>
    <tableColumn id="13337" xr3:uid="{0158C322-56C3-41E6-96AE-CA5204AF4260}" name="Column13337"/>
    <tableColumn id="13338" xr3:uid="{4EE4B05C-E630-4F8E-9B11-4A333B210A9A}" name="Column13338"/>
    <tableColumn id="13339" xr3:uid="{3C272B60-02C6-4C9C-88B0-8CBD6AAE2FD6}" name="Column13339"/>
    <tableColumn id="13340" xr3:uid="{562989FC-0F29-4D82-A6E1-AE34D8450688}" name="Column13340"/>
    <tableColumn id="13341" xr3:uid="{7A065A69-AF3C-4805-A0B8-0E79D91826D1}" name="Column13341"/>
    <tableColumn id="13342" xr3:uid="{923324B1-45CC-4EE4-A189-CA44C1F4D592}" name="Column13342"/>
    <tableColumn id="13343" xr3:uid="{CFB469E9-DE9A-41F6-B548-5B3E3B13A2BD}" name="Column13343"/>
    <tableColumn id="13344" xr3:uid="{C0B2D954-90C9-4507-88D4-84B1ACAFD308}" name="Column13344"/>
    <tableColumn id="13345" xr3:uid="{64BC5707-66E4-4A17-9031-5C0EF49793DB}" name="Column13345"/>
    <tableColumn id="13346" xr3:uid="{C18A98C7-FF5A-4CC0-A86F-F42B0F22BB7E}" name="Column13346"/>
    <tableColumn id="13347" xr3:uid="{FD98D325-8273-4FB9-98AF-7075396ED589}" name="Column13347"/>
    <tableColumn id="13348" xr3:uid="{0C023511-AAAC-4EA4-8F5A-2D82DB24B72B}" name="Column13348"/>
    <tableColumn id="13349" xr3:uid="{18E3D52F-C7BD-45E0-9424-C86F436E43F9}" name="Column13349"/>
    <tableColumn id="13350" xr3:uid="{91054250-A27D-4526-9464-B9E6ABB869C8}" name="Column13350"/>
    <tableColumn id="13351" xr3:uid="{90E93C36-B0F5-4DC8-A8D9-550AD79969A2}" name="Column13351"/>
    <tableColumn id="13352" xr3:uid="{469EDD06-9975-44AF-84E9-D1775B785D8D}" name="Column13352"/>
    <tableColumn id="13353" xr3:uid="{702071FB-B715-4BCA-8EB7-F1FD101E73CE}" name="Column13353"/>
    <tableColumn id="13354" xr3:uid="{F17B6B18-043D-4C01-B2E2-0A5AB6AB2FB2}" name="Column13354"/>
    <tableColumn id="13355" xr3:uid="{3C3AF1BB-375F-474C-8888-5C5CDD9434A1}" name="Column13355"/>
    <tableColumn id="13356" xr3:uid="{4D622901-83A6-43FD-98B1-F118A4A0E63A}" name="Column13356"/>
    <tableColumn id="13357" xr3:uid="{3B10A69F-D1E2-446E-9AFF-E72D2CB3DB4D}" name="Column13357"/>
    <tableColumn id="13358" xr3:uid="{5DA4D50E-4D77-42F3-A7CF-1BC7594AE36B}" name="Column13358"/>
    <tableColumn id="13359" xr3:uid="{FFDD6683-81D4-4EB4-B220-4D4CFE3F09A9}" name="Column13359"/>
    <tableColumn id="13360" xr3:uid="{260FE0F2-BCA4-4E0B-84F5-0832E74EB9E1}" name="Column13360"/>
    <tableColumn id="13361" xr3:uid="{B91174FD-F9CA-4CAE-819B-5471B14DF66C}" name="Column13361"/>
    <tableColumn id="13362" xr3:uid="{0D607A2D-58BB-4BE8-8D0C-19A8CDC70BB5}" name="Column13362"/>
    <tableColumn id="13363" xr3:uid="{F70364B2-5C72-4466-B2E3-FBC004553E61}" name="Column13363"/>
    <tableColumn id="13364" xr3:uid="{AF35C913-B335-4AD8-8B16-BF5178D37D12}" name="Column13364"/>
    <tableColumn id="13365" xr3:uid="{D1546F3F-9A24-4EBF-AA3A-751782C0761A}" name="Column13365"/>
    <tableColumn id="13366" xr3:uid="{D689298D-BE0F-4BEE-B165-3C17FCC0AB44}" name="Column13366"/>
    <tableColumn id="13367" xr3:uid="{5D02CCA1-43AD-4BAB-AF46-63DE4B58740E}" name="Column13367"/>
    <tableColumn id="13368" xr3:uid="{11DC4873-E6B0-465C-9C8B-B722CF557A87}" name="Column13368"/>
    <tableColumn id="13369" xr3:uid="{7E622CA4-8C59-4ED5-A627-733C14443B60}" name="Column13369"/>
    <tableColumn id="13370" xr3:uid="{FF96F063-5D84-47CB-8663-27CFBF1B6FE9}" name="Column13370"/>
    <tableColumn id="13371" xr3:uid="{BAB9F374-1FFB-4EE6-AA89-1847ABC6DE2B}" name="Column13371"/>
    <tableColumn id="13372" xr3:uid="{F10C2796-976A-49FE-82BC-AD7127480310}" name="Column13372"/>
    <tableColumn id="13373" xr3:uid="{C2C5DB6E-759E-4B08-A866-F77F820E3632}" name="Column13373"/>
    <tableColumn id="13374" xr3:uid="{BC3DA8BB-706C-4572-88E1-7826F5D50CF9}" name="Column13374"/>
    <tableColumn id="13375" xr3:uid="{5DAC3791-6938-4C14-992A-4F2175AA9317}" name="Column13375"/>
    <tableColumn id="13376" xr3:uid="{133B1CDA-E539-4D19-9574-1EADB5062E2A}" name="Column13376"/>
    <tableColumn id="13377" xr3:uid="{3C62B629-D71C-44CD-B2C4-D165A55B1B47}" name="Column13377"/>
    <tableColumn id="13378" xr3:uid="{255EAA6A-83D7-40EC-8850-EBC180CC6AF5}" name="Column13378"/>
    <tableColumn id="13379" xr3:uid="{711A28A2-A333-48E8-AE30-6045271DA660}" name="Column13379"/>
    <tableColumn id="13380" xr3:uid="{6FB5917C-868F-4F3C-A3B8-ACEE34C8F02F}" name="Column13380"/>
    <tableColumn id="13381" xr3:uid="{3DFFDB05-11F7-4521-ABC7-D1ABE45FD732}" name="Column13381"/>
    <tableColumn id="13382" xr3:uid="{823606C3-79D8-4B1B-B061-525940CFA649}" name="Column13382"/>
    <tableColumn id="13383" xr3:uid="{CD57C02D-D60B-4304-8653-6841CA1F942F}" name="Column13383"/>
    <tableColumn id="13384" xr3:uid="{BDDCD4B0-CCD9-4E12-8B0D-1932D8F226C0}" name="Column13384"/>
    <tableColumn id="13385" xr3:uid="{0C220A1A-A8FD-4B6C-8D8F-F879E17CAE90}" name="Column13385"/>
    <tableColumn id="13386" xr3:uid="{6F66060C-A467-4ED0-892B-9A9DD2C30F29}" name="Column13386"/>
    <tableColumn id="13387" xr3:uid="{828560B9-1352-4F03-AE52-B43A4854C683}" name="Column13387"/>
    <tableColumn id="13388" xr3:uid="{A49914B6-8907-4E78-AFD8-972D15FBC355}" name="Column13388"/>
    <tableColumn id="13389" xr3:uid="{ED876DBC-C7F8-4FA9-B060-8A1AD5B5B5DC}" name="Column13389"/>
    <tableColumn id="13390" xr3:uid="{CE2D4706-C8D7-4198-B610-EC8211A4ED3D}" name="Column13390"/>
    <tableColumn id="13391" xr3:uid="{CDB1EDB9-E744-4AC1-B695-DB940F1164FD}" name="Column13391"/>
    <tableColumn id="13392" xr3:uid="{A77F914C-9BEA-4B1A-B7C6-3E246B20F201}" name="Column13392"/>
    <tableColumn id="13393" xr3:uid="{091AF341-0CDC-413E-A9E2-08411E05F714}" name="Column13393"/>
    <tableColumn id="13394" xr3:uid="{A5198852-C14B-4AA9-8B9E-FD463238967C}" name="Column13394"/>
    <tableColumn id="13395" xr3:uid="{A736AD03-AF89-4A76-B3F4-EE85D2FE3E93}" name="Column13395"/>
    <tableColumn id="13396" xr3:uid="{0EBADB45-1F6E-4474-ACD9-45615ECBF500}" name="Column13396"/>
    <tableColumn id="13397" xr3:uid="{17DF786D-633C-4BB4-BBEC-3D689890422A}" name="Column13397"/>
    <tableColumn id="13398" xr3:uid="{CF1FAAB3-B428-4CB5-938F-5666676FF9AB}" name="Column13398"/>
    <tableColumn id="13399" xr3:uid="{C1B39100-31C4-40E1-97E0-60009FBE7DE7}" name="Column13399"/>
    <tableColumn id="13400" xr3:uid="{42EFE099-B7A4-4A51-A135-A318FADF9222}" name="Column13400"/>
    <tableColumn id="13401" xr3:uid="{9D2779BA-D532-44AC-9056-6DC7648BF40E}" name="Column13401"/>
    <tableColumn id="13402" xr3:uid="{1051D6E7-530C-412D-B604-330CBFD07BAA}" name="Column13402"/>
    <tableColumn id="13403" xr3:uid="{9B1B2F92-25EF-4ECB-B51B-F570A26AFBF1}" name="Column13403"/>
    <tableColumn id="13404" xr3:uid="{B963CA27-E977-4B30-91E4-56FA34F2575A}" name="Column13404"/>
    <tableColumn id="13405" xr3:uid="{BE5A01BC-D457-45D7-9CB0-07D8BD230518}" name="Column13405"/>
    <tableColumn id="13406" xr3:uid="{E7FA18BA-A8BC-4514-A737-809F585917DE}" name="Column13406"/>
    <tableColumn id="13407" xr3:uid="{93B5F166-8A25-49D5-B298-F7AD6AC18305}" name="Column13407"/>
    <tableColumn id="13408" xr3:uid="{2BA40377-5476-4334-8329-8E9E8F2B5374}" name="Column13408"/>
    <tableColumn id="13409" xr3:uid="{D182E4A9-3C49-4838-8C5A-B0C0408DA1E5}" name="Column13409"/>
    <tableColumn id="13410" xr3:uid="{963EB713-D846-4041-8C26-7360959D91AE}" name="Column13410"/>
    <tableColumn id="13411" xr3:uid="{1AFDF127-DD12-41E3-9E93-BB87A532D216}" name="Column13411"/>
    <tableColumn id="13412" xr3:uid="{E3871E88-6FFA-4195-A18E-F144A7005BAA}" name="Column13412"/>
    <tableColumn id="13413" xr3:uid="{3591C807-780F-4323-ABDC-DC1C9DAED575}" name="Column13413"/>
    <tableColumn id="13414" xr3:uid="{9D09AD11-E1C0-4817-8D81-04A9C6B9425D}" name="Column13414"/>
    <tableColumn id="13415" xr3:uid="{5267E7C7-F5D7-4773-BD9E-FC67BA7E9C22}" name="Column13415"/>
    <tableColumn id="13416" xr3:uid="{0D275905-EBA2-49E4-BB6F-C97841F09227}" name="Column13416"/>
    <tableColumn id="13417" xr3:uid="{AB49B598-846D-492E-977B-B732C024F0D2}" name="Column13417"/>
    <tableColumn id="13418" xr3:uid="{A3F3FCCD-2114-48FA-9421-7D085AFC8ED7}" name="Column13418"/>
    <tableColumn id="13419" xr3:uid="{B6917283-E2A1-4189-A12C-DDB0E3D2812B}" name="Column13419"/>
    <tableColumn id="13420" xr3:uid="{0EDC65F5-1688-4F76-BEA0-0478C0EC5089}" name="Column13420"/>
    <tableColumn id="13421" xr3:uid="{BC31EE48-2D3D-4536-86ED-8C90B02EE2FF}" name="Column13421"/>
    <tableColumn id="13422" xr3:uid="{6D2BBDE4-517F-459D-8B7B-DD3EB35F99B2}" name="Column13422"/>
    <tableColumn id="13423" xr3:uid="{61E21BFB-32B9-4F36-B258-B1916725040E}" name="Column13423"/>
    <tableColumn id="13424" xr3:uid="{A50C8D35-847E-43E1-A6C9-B958F22335E0}" name="Column13424"/>
    <tableColumn id="13425" xr3:uid="{22780E67-A4B7-4C30-B7BE-C156938262EE}" name="Column13425"/>
    <tableColumn id="13426" xr3:uid="{B1EDC5F0-05DD-489E-AF3F-F3CE7BDD0F1B}" name="Column13426"/>
    <tableColumn id="13427" xr3:uid="{27E4CD70-DB2A-4719-802A-DBA6C4A26685}" name="Column13427"/>
    <tableColumn id="13428" xr3:uid="{DFA44CD9-93C7-45BC-8C19-20FE93416967}" name="Column13428"/>
    <tableColumn id="13429" xr3:uid="{A14067B1-6959-4028-8184-3D89A865C84F}" name="Column13429"/>
    <tableColumn id="13430" xr3:uid="{C2F609AA-13CD-4A12-AABD-D350B012F008}" name="Column13430"/>
    <tableColumn id="13431" xr3:uid="{16F55573-E6DF-48E2-83CF-E44B31E025E7}" name="Column13431"/>
    <tableColumn id="13432" xr3:uid="{F83E4F76-22A3-4D6C-B011-FC44ED5A94D0}" name="Column13432"/>
    <tableColumn id="13433" xr3:uid="{200C88B5-01A9-4D5B-9759-5B55D297DC64}" name="Column13433"/>
    <tableColumn id="13434" xr3:uid="{8E7A2E51-F2E4-4484-801C-20F850130383}" name="Column13434"/>
    <tableColumn id="13435" xr3:uid="{B6BF09BF-4E81-40C9-8BD5-8FF4BED8053C}" name="Column13435"/>
    <tableColumn id="13436" xr3:uid="{8F27FB5C-79C8-4546-B0B4-483CBEEBC344}" name="Column13436"/>
    <tableColumn id="13437" xr3:uid="{6BFB19A3-A704-411C-8542-5CFFF7FF122D}" name="Column13437"/>
    <tableColumn id="13438" xr3:uid="{16B5F419-724B-41E6-ACF9-9664E261D466}" name="Column13438"/>
    <tableColumn id="13439" xr3:uid="{2606D48B-B1C5-49C4-80D9-1C7BA46BF3DF}" name="Column13439"/>
    <tableColumn id="13440" xr3:uid="{DEBECC64-3E28-417F-9984-8C1DFE54E8CE}" name="Column13440"/>
    <tableColumn id="13441" xr3:uid="{F654B29F-E82A-425F-B752-0E3B7013971B}" name="Column13441"/>
    <tableColumn id="13442" xr3:uid="{20783869-92F6-489B-96FE-BC1A1D64D365}" name="Column13442"/>
    <tableColumn id="13443" xr3:uid="{85C0A049-CDB5-400E-A5DD-7B0DDD6E99F6}" name="Column13443"/>
    <tableColumn id="13444" xr3:uid="{CD94F245-4F26-4FC8-BFF0-03DAA2A4331E}" name="Column13444"/>
    <tableColumn id="13445" xr3:uid="{4D13A175-FF56-4B5E-810F-5D03F330F2E6}" name="Column13445"/>
    <tableColumn id="13446" xr3:uid="{E580EF09-A668-43A0-8168-4BA8D08911B5}" name="Column13446"/>
    <tableColumn id="13447" xr3:uid="{E25AF22C-AE94-4660-9CBD-7A065BF95A36}" name="Column13447"/>
    <tableColumn id="13448" xr3:uid="{27FFCB3D-B2EB-467F-B83E-784EAA4B37DD}" name="Column13448"/>
    <tableColumn id="13449" xr3:uid="{8266AE28-2F3D-48F1-A0D5-E58F9531C2D2}" name="Column13449"/>
    <tableColumn id="13450" xr3:uid="{23971C2E-7CFE-43CF-8E30-C5CDF1753E68}" name="Column13450"/>
    <tableColumn id="13451" xr3:uid="{D97D56BB-54D5-408E-8428-B69EB2B1BFD4}" name="Column13451"/>
    <tableColumn id="13452" xr3:uid="{2DECD710-709B-46AF-B9E4-D567F0CA6C65}" name="Column13452"/>
    <tableColumn id="13453" xr3:uid="{4E98853D-47D9-417D-9902-655E234EEED3}" name="Column13453"/>
    <tableColumn id="13454" xr3:uid="{071725F1-A3E1-44E4-95F4-95831468AEB7}" name="Column13454"/>
    <tableColumn id="13455" xr3:uid="{F11896DC-EDFB-4ACA-9BE9-AD4D2029790C}" name="Column13455"/>
    <tableColumn id="13456" xr3:uid="{B95967A7-D9CD-47B5-A321-4331DD54594F}" name="Column13456"/>
    <tableColumn id="13457" xr3:uid="{489A4F18-6A0F-44F2-B928-51AB5639712D}" name="Column13457"/>
    <tableColumn id="13458" xr3:uid="{A93742F1-12AC-4727-85D7-D627C01B4612}" name="Column13458"/>
    <tableColumn id="13459" xr3:uid="{339C8D89-0C12-47D0-AA99-5651DF29FBE3}" name="Column13459"/>
    <tableColumn id="13460" xr3:uid="{47A49DDD-ECC1-4B67-A03D-A7F682F07D15}" name="Column13460"/>
    <tableColumn id="13461" xr3:uid="{9ADF63C4-4D0F-48E9-99B4-DF41B3235F9F}" name="Column13461"/>
    <tableColumn id="13462" xr3:uid="{B5C95695-B11B-40DC-851B-931AD8AA4D0C}" name="Column13462"/>
    <tableColumn id="13463" xr3:uid="{996A4A41-F30F-4A8C-9D73-90701A256ACC}" name="Column13463"/>
    <tableColumn id="13464" xr3:uid="{E85FBF50-6AC4-4391-8832-5F1707082D7B}" name="Column13464"/>
    <tableColumn id="13465" xr3:uid="{AD7F9B4F-1315-4D5B-BDB9-F61D047FDF70}" name="Column13465"/>
    <tableColumn id="13466" xr3:uid="{B2D68EC6-8914-43C8-AF89-F62A9AEC28C4}" name="Column13466"/>
    <tableColumn id="13467" xr3:uid="{DA89929E-8FA7-4F44-AA84-44D8FE574454}" name="Column13467"/>
    <tableColumn id="13468" xr3:uid="{1C580086-4F7A-4ECB-92FB-2B6714F5D167}" name="Column13468"/>
    <tableColumn id="13469" xr3:uid="{9A6EF2BB-FA07-43B8-9EB9-F154E6662F85}" name="Column13469"/>
    <tableColumn id="13470" xr3:uid="{921461C8-AEEC-418E-8E43-19934D00A3B2}" name="Column13470"/>
    <tableColumn id="13471" xr3:uid="{25F5CA0B-2756-43EC-859B-305FB8A527A4}" name="Column13471"/>
    <tableColumn id="13472" xr3:uid="{E68C5F3C-ADE0-490B-B49A-11EF98319D8E}" name="Column13472"/>
    <tableColumn id="13473" xr3:uid="{D3D97E9E-017D-4220-907A-EC3BBBAC1EA8}" name="Column13473"/>
    <tableColumn id="13474" xr3:uid="{1B61AE04-6288-48A5-B4F4-D869E475A32C}" name="Column13474"/>
    <tableColumn id="13475" xr3:uid="{A7D15B4F-C469-4394-9C8D-A3350015FF7F}" name="Column13475"/>
    <tableColumn id="13476" xr3:uid="{6982238E-0AAC-4F32-A64A-F9617DC13B0D}" name="Column13476"/>
    <tableColumn id="13477" xr3:uid="{1C754BAE-018D-49EA-B577-3244A5D62318}" name="Column13477"/>
    <tableColumn id="13478" xr3:uid="{B841B035-C3EF-4A8F-8A70-4CCF9E22A858}" name="Column13478"/>
    <tableColumn id="13479" xr3:uid="{04B505FF-A2E3-4889-848E-DF474A779B80}" name="Column13479"/>
    <tableColumn id="13480" xr3:uid="{E160916F-B796-4D87-8C49-5A48DC500194}" name="Column13480"/>
    <tableColumn id="13481" xr3:uid="{C3449053-1596-4468-90C5-D47A07541036}" name="Column13481"/>
    <tableColumn id="13482" xr3:uid="{753CEEA7-B44D-4281-AF50-F70B4A17D1A5}" name="Column13482"/>
    <tableColumn id="13483" xr3:uid="{D427F003-7BCF-421F-BDD3-272C337E4442}" name="Column13483"/>
    <tableColumn id="13484" xr3:uid="{66E8CD37-F003-4132-9A4F-0A5161B581F5}" name="Column13484"/>
    <tableColumn id="13485" xr3:uid="{6AEBE6A0-EF07-4606-856E-ABB0DEDD1D6F}" name="Column13485"/>
    <tableColumn id="13486" xr3:uid="{8F6B99B7-2E04-4F78-83DB-932F442EDDD9}" name="Column13486"/>
    <tableColumn id="13487" xr3:uid="{6E4F546D-178C-40AB-980A-EF85B9B73C4B}" name="Column13487"/>
    <tableColumn id="13488" xr3:uid="{0CD00155-1C05-4863-B48A-AC43D977F440}" name="Column13488"/>
    <tableColumn id="13489" xr3:uid="{15B921F8-05E1-4641-A64D-6A5EAF189674}" name="Column13489"/>
    <tableColumn id="13490" xr3:uid="{1C692238-37B8-4F2B-9EF7-2B1996556F94}" name="Column13490"/>
    <tableColumn id="13491" xr3:uid="{C8736402-D7FD-434F-9435-14664CE13AE9}" name="Column13491"/>
    <tableColumn id="13492" xr3:uid="{AF9734A2-3F72-4F97-A344-69F062471F70}" name="Column13492"/>
    <tableColumn id="13493" xr3:uid="{5E396DF6-61F1-41B1-899A-C37A0BD0790C}" name="Column13493"/>
    <tableColumn id="13494" xr3:uid="{3AE160DF-1DF7-4D30-B661-08F656CC9B51}" name="Column13494"/>
    <tableColumn id="13495" xr3:uid="{946708A8-3DF2-47E7-9F39-F69B459B268C}" name="Column13495"/>
    <tableColumn id="13496" xr3:uid="{89F14C34-A638-4511-8C33-AB88DAD2B34E}" name="Column13496"/>
    <tableColumn id="13497" xr3:uid="{EFD36C08-E32A-4E56-9AD5-274250CB3A8A}" name="Column13497"/>
    <tableColumn id="13498" xr3:uid="{E95FAB4A-A68E-4E49-A230-CECB56D21CD0}" name="Column13498"/>
    <tableColumn id="13499" xr3:uid="{C73E9278-7746-4ED0-8BEF-29F7DB70294A}" name="Column13499"/>
    <tableColumn id="13500" xr3:uid="{669CE353-2A78-4A29-869E-6A130AFAD049}" name="Column13500"/>
    <tableColumn id="13501" xr3:uid="{C4F687E8-959F-4C71-B6CF-C2E35231200D}" name="Column13501"/>
    <tableColumn id="13502" xr3:uid="{F45DA4FB-0755-4338-863B-2E3D0068655D}" name="Column13502"/>
    <tableColumn id="13503" xr3:uid="{EDA58822-EAE6-404F-8B64-809C0CA5746C}" name="Column13503"/>
    <tableColumn id="13504" xr3:uid="{AD3C9358-F8E7-4A9F-BE76-694C3C56F810}" name="Column13504"/>
    <tableColumn id="13505" xr3:uid="{26FD5D1A-A3E2-4E9B-9E18-5A157CE396B5}" name="Column13505"/>
    <tableColumn id="13506" xr3:uid="{0F8AFB33-2469-4CC4-8C6B-0DBCFBB11A88}" name="Column13506"/>
    <tableColumn id="13507" xr3:uid="{3321ADF7-2C73-44AA-AC34-561DBC5A062E}" name="Column13507"/>
    <tableColumn id="13508" xr3:uid="{45FD302C-1CF7-4F44-B37A-088710007E7F}" name="Column13508"/>
    <tableColumn id="13509" xr3:uid="{5DF8BFE2-B633-446F-8C27-1AD127E8B0DD}" name="Column13509"/>
    <tableColumn id="13510" xr3:uid="{27065748-A24F-4404-B575-414E7D204777}" name="Column13510"/>
    <tableColumn id="13511" xr3:uid="{C881B3A9-30C7-444E-858E-6ADDAB567261}" name="Column13511"/>
    <tableColumn id="13512" xr3:uid="{DE19B5CF-E0A5-4CFF-A421-6583F330A004}" name="Column13512"/>
    <tableColumn id="13513" xr3:uid="{5AD50490-D834-4DA0-AEB5-092B2601A87E}" name="Column13513"/>
    <tableColumn id="13514" xr3:uid="{5B5D2568-03A3-4886-A85C-DC9C11FD9106}" name="Column13514"/>
    <tableColumn id="13515" xr3:uid="{2EBA42F4-9752-47E3-996B-757474ED87C3}" name="Column13515"/>
    <tableColumn id="13516" xr3:uid="{77FF9001-FE80-4216-955E-3F41BBC2AAD6}" name="Column13516"/>
    <tableColumn id="13517" xr3:uid="{C9560757-7C7D-4759-B555-E70A6278D93D}" name="Column13517"/>
    <tableColumn id="13518" xr3:uid="{29689D47-7474-4698-A56B-0F12A2A357A1}" name="Column13518"/>
    <tableColumn id="13519" xr3:uid="{AEFCDCA0-7DFC-48B2-B6FC-2EC8B7950DC6}" name="Column13519"/>
    <tableColumn id="13520" xr3:uid="{0768A3BE-773E-47BE-AD53-F5064B63DAFE}" name="Column13520"/>
    <tableColumn id="13521" xr3:uid="{A4CFACA5-E2D3-47F0-873C-27C6232C3969}" name="Column13521"/>
    <tableColumn id="13522" xr3:uid="{9E3216DC-8CBA-4F13-BB62-85F788C658C2}" name="Column13522"/>
    <tableColumn id="13523" xr3:uid="{5F8AC0AE-E501-4E45-8C89-1B908F85D283}" name="Column13523"/>
    <tableColumn id="13524" xr3:uid="{9F5494BB-833A-42DA-9887-43FF91E1CB2D}" name="Column13524"/>
    <tableColumn id="13525" xr3:uid="{BAB8C1D2-B28B-4DE1-A1E5-F8AF3B215EFB}" name="Column13525"/>
    <tableColumn id="13526" xr3:uid="{02F6C351-6EFF-4A01-B22D-CE4BFABAE3CA}" name="Column13526"/>
    <tableColumn id="13527" xr3:uid="{74FFF7C6-95DD-4CD5-9939-F8BA9CB3083A}" name="Column13527"/>
    <tableColumn id="13528" xr3:uid="{AE6F7A37-3775-4985-8C1C-926935E7BF91}" name="Column13528"/>
    <tableColumn id="13529" xr3:uid="{E08C28B6-ADD1-487C-8376-984B1C5568F4}" name="Column13529"/>
    <tableColumn id="13530" xr3:uid="{1428C4D4-1AFC-48C8-A423-3B51F5BDD86E}" name="Column13530"/>
    <tableColumn id="13531" xr3:uid="{75D5DA1A-FDEC-4891-B483-F959C9169069}" name="Column13531"/>
    <tableColumn id="13532" xr3:uid="{C83E57FC-B29A-4338-91B4-911D60995C6E}" name="Column13532"/>
    <tableColumn id="13533" xr3:uid="{78BC5511-3107-4845-A616-95DCC7817568}" name="Column13533"/>
    <tableColumn id="13534" xr3:uid="{9984AFC7-2C19-4834-874E-9E002BA3D023}" name="Column13534"/>
    <tableColumn id="13535" xr3:uid="{2B4147A1-CE27-4983-A385-642E9D9E18E4}" name="Column13535"/>
    <tableColumn id="13536" xr3:uid="{000DA775-E552-4EB6-B2F6-89EE9CE1251A}" name="Column13536"/>
    <tableColumn id="13537" xr3:uid="{2A2B05CB-8BDF-47BC-8F10-B7D198495ECE}" name="Column13537"/>
    <tableColumn id="13538" xr3:uid="{8F4633D3-7584-4A93-8195-0CB8490AE723}" name="Column13538"/>
    <tableColumn id="13539" xr3:uid="{C7A475B6-96FB-46F2-8C9F-4D832A991F90}" name="Column13539"/>
    <tableColumn id="13540" xr3:uid="{A734259D-AF6A-46F7-8ECF-15459F1FF07D}" name="Column13540"/>
    <tableColumn id="13541" xr3:uid="{FDC81117-03BD-48B3-B5BB-E78CD5157C87}" name="Column13541"/>
    <tableColumn id="13542" xr3:uid="{A01958AC-707C-46DB-828E-1D4C62F26594}" name="Column13542"/>
    <tableColumn id="13543" xr3:uid="{97C1FB38-0009-48E4-8C13-D7806F3F92FE}" name="Column13543"/>
    <tableColumn id="13544" xr3:uid="{6A635B3E-49E5-45D6-9A07-23BDF2B90C6E}" name="Column13544"/>
    <tableColumn id="13545" xr3:uid="{83A6FA55-CB1C-4B16-BB88-6C477DDD2937}" name="Column13545"/>
    <tableColumn id="13546" xr3:uid="{D8D679EF-75FB-46DB-8183-540F66E92698}" name="Column13546"/>
    <tableColumn id="13547" xr3:uid="{D8636E09-2FAC-4B08-991E-D2F215DF73AC}" name="Column13547"/>
    <tableColumn id="13548" xr3:uid="{2A6DF7DC-A966-4383-B236-32C2229B3BFC}" name="Column13548"/>
    <tableColumn id="13549" xr3:uid="{6EA02C86-F51C-4083-8F83-63B692C203F9}" name="Column13549"/>
    <tableColumn id="13550" xr3:uid="{0E5B74C6-1F79-46B6-AAB5-79E34C720434}" name="Column13550"/>
    <tableColumn id="13551" xr3:uid="{56300012-519C-46DD-80AC-62F049D8CE89}" name="Column13551"/>
    <tableColumn id="13552" xr3:uid="{142CA8D9-72CF-4163-9744-C4FEFD2548D3}" name="Column13552"/>
    <tableColumn id="13553" xr3:uid="{4C08AA7E-9118-43AA-B504-1FC9186B07E4}" name="Column13553"/>
    <tableColumn id="13554" xr3:uid="{5E43D35B-3F87-4B94-ACEA-BEE3EA19D1B9}" name="Column13554"/>
    <tableColumn id="13555" xr3:uid="{B3480291-89B1-4199-ABFB-DE60EE7AB08A}" name="Column13555"/>
    <tableColumn id="13556" xr3:uid="{13880496-B22B-452B-8EFB-DC12B259CF22}" name="Column13556"/>
    <tableColumn id="13557" xr3:uid="{DA4C2C9A-1A74-4C71-A937-29EFFF76ED48}" name="Column13557"/>
    <tableColumn id="13558" xr3:uid="{9CDDB4DC-F143-4F35-9F4E-500F08A7F677}" name="Column13558"/>
    <tableColumn id="13559" xr3:uid="{4F5CB4F6-B88F-4E39-AD9E-75E45BF727B9}" name="Column13559"/>
    <tableColumn id="13560" xr3:uid="{95F2919D-0055-447B-A1D6-07D56D63F189}" name="Column13560"/>
    <tableColumn id="13561" xr3:uid="{64B64990-4818-4DED-BC15-C8DBF3EA2157}" name="Column13561"/>
    <tableColumn id="13562" xr3:uid="{ECC918F1-6D06-4009-817B-4A3AC7026C61}" name="Column13562"/>
    <tableColumn id="13563" xr3:uid="{6E4574DA-3606-4928-A9E2-1F0957038982}" name="Column13563"/>
    <tableColumn id="13564" xr3:uid="{BBB4D5BE-B8A4-4215-A43C-75E56DD94803}" name="Column13564"/>
    <tableColumn id="13565" xr3:uid="{3D415C9E-AF6C-43EB-A45A-D38BD5300A40}" name="Column13565"/>
    <tableColumn id="13566" xr3:uid="{86117513-8F28-4A20-84F4-F78EF8B8B78F}" name="Column13566"/>
    <tableColumn id="13567" xr3:uid="{6291C1EA-3994-4236-87C4-1ABAAB3108E9}" name="Column13567"/>
    <tableColumn id="13568" xr3:uid="{C2C2E512-2C3B-4A12-A589-70FF42BB12F5}" name="Column13568"/>
    <tableColumn id="13569" xr3:uid="{3108AA92-9E8A-4084-BD44-29C81ED2D696}" name="Column13569"/>
    <tableColumn id="13570" xr3:uid="{556C2644-A33B-4E12-B8C1-92514B4BFCB9}" name="Column13570"/>
    <tableColumn id="13571" xr3:uid="{8A436052-3D78-4211-A25E-AAF9A3FFC57D}" name="Column13571"/>
    <tableColumn id="13572" xr3:uid="{D6C95B14-C36E-4C8A-AE20-FC635B04BFE3}" name="Column13572"/>
    <tableColumn id="13573" xr3:uid="{D3F551CF-8967-406A-9B92-FFD305BF34FA}" name="Column13573"/>
    <tableColumn id="13574" xr3:uid="{22886E6F-9D59-45E4-B81F-360AAD6E2A7A}" name="Column13574"/>
    <tableColumn id="13575" xr3:uid="{C84D6BB6-3FCE-49D0-A3B9-781238ABE901}" name="Column13575"/>
    <tableColumn id="13576" xr3:uid="{3CDE176F-B623-4950-8899-5F3EED243BBA}" name="Column13576"/>
    <tableColumn id="13577" xr3:uid="{CC838359-0681-4EFB-AC5B-FB77BC90B94F}" name="Column13577"/>
    <tableColumn id="13578" xr3:uid="{61BA39E0-5EBF-42CA-BAC4-3D56F8C3C420}" name="Column13578"/>
    <tableColumn id="13579" xr3:uid="{AEB45190-72C5-463B-9AD7-35B9834DB149}" name="Column13579"/>
    <tableColumn id="13580" xr3:uid="{68A2FC3E-1C76-499D-9A61-5F473BB6B60F}" name="Column13580"/>
    <tableColumn id="13581" xr3:uid="{61597DB1-98FB-4661-8680-290E9C616F87}" name="Column13581"/>
    <tableColumn id="13582" xr3:uid="{7D4AE353-EC3E-44AB-B3F0-83B356C06638}" name="Column13582"/>
    <tableColumn id="13583" xr3:uid="{A6B86711-B949-4A1F-B5ED-F08F8484E943}" name="Column13583"/>
    <tableColumn id="13584" xr3:uid="{2C2F5650-9EA3-4174-A31A-6DF2C811BEC7}" name="Column13584"/>
    <tableColumn id="13585" xr3:uid="{15A236AB-10F1-49A4-9C81-09BE8FE5C508}" name="Column13585"/>
    <tableColumn id="13586" xr3:uid="{95EAD3E6-0323-41D1-895D-786E32758B4D}" name="Column13586"/>
    <tableColumn id="13587" xr3:uid="{D6586EC3-56CB-462F-B421-E1D6EAED4654}" name="Column13587"/>
    <tableColumn id="13588" xr3:uid="{26E8DC1B-3615-46C6-B478-3541ECA7A554}" name="Column13588"/>
    <tableColumn id="13589" xr3:uid="{1599BD5B-9B21-4F3A-B8AC-C969AD94FA18}" name="Column13589"/>
    <tableColumn id="13590" xr3:uid="{1A3C7652-6827-4016-956B-7135FDF0782D}" name="Column13590"/>
    <tableColumn id="13591" xr3:uid="{7B393DF1-9515-422E-8182-A8046168F1A6}" name="Column13591"/>
    <tableColumn id="13592" xr3:uid="{42322A96-CBC9-45FB-B07A-DCBAF4AEC5D1}" name="Column13592"/>
    <tableColumn id="13593" xr3:uid="{7E28AC0E-3F6A-4553-82E3-E3C6196988E1}" name="Column13593"/>
    <tableColumn id="13594" xr3:uid="{FE706EEF-6DB6-4E1A-A7F7-5E2E90312A96}" name="Column13594"/>
    <tableColumn id="13595" xr3:uid="{246E3A6A-C85D-49FA-AF24-0B8F91244608}" name="Column13595"/>
    <tableColumn id="13596" xr3:uid="{44E88226-9CD0-412C-AD27-E1BA8C00DF54}" name="Column13596"/>
    <tableColumn id="13597" xr3:uid="{C6FE8E10-26A6-4683-9C99-0E110D8ECBEB}" name="Column13597"/>
    <tableColumn id="13598" xr3:uid="{0FCFF3CB-3553-4BF4-BAE0-78D2A1164ACE}" name="Column13598"/>
    <tableColumn id="13599" xr3:uid="{82D303A3-E98C-4FBC-B6AA-8156FD0E0142}" name="Column13599"/>
    <tableColumn id="13600" xr3:uid="{5683FF1B-FD2D-45D0-BE2F-255FFFF1CC4D}" name="Column13600"/>
    <tableColumn id="13601" xr3:uid="{470F9D4F-0817-439C-A749-17A5F11103DA}" name="Column13601"/>
    <tableColumn id="13602" xr3:uid="{4BCB48CF-527F-494F-9A5B-A7599DF1CBDE}" name="Column13602"/>
    <tableColumn id="13603" xr3:uid="{35663196-C86B-417B-9868-CBD96F3E94D4}" name="Column13603"/>
    <tableColumn id="13604" xr3:uid="{BC7EB523-4893-45F9-A367-910D335660C6}" name="Column13604"/>
    <tableColumn id="13605" xr3:uid="{860FE5F9-317F-4418-8D36-63E32346A938}" name="Column13605"/>
    <tableColumn id="13606" xr3:uid="{2CE061BC-9B6C-4F69-BB17-E1531280B468}" name="Column13606"/>
    <tableColumn id="13607" xr3:uid="{01477479-7B1D-4A2B-A40C-1FA0CFB6AF42}" name="Column13607"/>
    <tableColumn id="13608" xr3:uid="{0A0AE701-E0FD-427A-83DA-501D50E2030B}" name="Column13608"/>
    <tableColumn id="13609" xr3:uid="{FC2F4A43-6EA1-4592-B072-38F4BD44FFA0}" name="Column13609"/>
    <tableColumn id="13610" xr3:uid="{C9DD0153-7A39-436D-BA9C-502EBE0DA33A}" name="Column13610"/>
    <tableColumn id="13611" xr3:uid="{3E0650EB-A93A-4783-B4E2-FC65D0163837}" name="Column13611"/>
    <tableColumn id="13612" xr3:uid="{30500843-C8A0-4D13-83F8-F5DACBB5C228}" name="Column13612"/>
    <tableColumn id="13613" xr3:uid="{EE892D88-F79A-4C52-975A-67541FB5C220}" name="Column13613"/>
    <tableColumn id="13614" xr3:uid="{5D5BAFCE-4F38-4F2F-A8DE-FB1AC2AA3965}" name="Column13614"/>
    <tableColumn id="13615" xr3:uid="{D534B3BF-8A22-44D9-9043-F7B9B4C95538}" name="Column13615"/>
    <tableColumn id="13616" xr3:uid="{F33FF588-6D47-4ECB-943C-15A4F2CDB8FA}" name="Column13616"/>
    <tableColumn id="13617" xr3:uid="{1516129D-EA2B-4E64-B51B-0E6D940FD233}" name="Column13617"/>
    <tableColumn id="13618" xr3:uid="{3B4242C4-38F2-475B-84E0-60EC7947A72E}" name="Column13618"/>
    <tableColumn id="13619" xr3:uid="{20C65BFA-7D4F-4A2E-A6CC-221AC1DB332C}" name="Column13619"/>
    <tableColumn id="13620" xr3:uid="{ECA4F498-258C-466C-916B-F01E934C0D01}" name="Column13620"/>
    <tableColumn id="13621" xr3:uid="{E3F48245-ABA1-4D4C-8F05-AA865630F5ED}" name="Column13621"/>
    <tableColumn id="13622" xr3:uid="{CBF8A28B-B417-4213-9580-9E061ACC2BFB}" name="Column13622"/>
    <tableColumn id="13623" xr3:uid="{BCEF5D42-DAE4-44F0-9117-C25A1F750C55}" name="Column13623"/>
    <tableColumn id="13624" xr3:uid="{A6C2CC4A-9F93-4F25-B702-55F5197945B0}" name="Column13624"/>
    <tableColumn id="13625" xr3:uid="{6EB72947-E1CC-4287-9A6A-30F42C301A5F}" name="Column13625"/>
    <tableColumn id="13626" xr3:uid="{BA2F1CE8-02A8-4679-83C4-55DE7946A9DE}" name="Column13626"/>
    <tableColumn id="13627" xr3:uid="{9E3964AC-BD93-4380-964C-8F7A5489D2A2}" name="Column13627"/>
    <tableColumn id="13628" xr3:uid="{4A80BD9F-F34F-4D75-84D2-8E3A40A47753}" name="Column13628"/>
    <tableColumn id="13629" xr3:uid="{2D0FDBCB-7256-47A3-80EC-A0A8A56CA5E8}" name="Column13629"/>
    <tableColumn id="13630" xr3:uid="{CB484C99-5572-4657-B6A6-814CDF1E718D}" name="Column13630"/>
    <tableColumn id="13631" xr3:uid="{4998CCF0-3CC8-4C66-8598-641615029B7E}" name="Column13631"/>
    <tableColumn id="13632" xr3:uid="{C7B24265-D240-4773-B71E-18F4F1CB72A9}" name="Column13632"/>
    <tableColumn id="13633" xr3:uid="{25565B66-17A1-4937-B0B4-897A3F78B6AB}" name="Column13633"/>
    <tableColumn id="13634" xr3:uid="{28FB392E-BE4B-43E6-A79E-E81BBC076787}" name="Column13634"/>
    <tableColumn id="13635" xr3:uid="{6C05B5E3-54C6-43B0-B50D-B4B6943E9055}" name="Column13635"/>
    <tableColumn id="13636" xr3:uid="{30BBF2C5-A260-44E8-ABAA-537CAFA3153B}" name="Column13636"/>
    <tableColumn id="13637" xr3:uid="{19A0037B-201E-40C9-8E1D-06DC02014DA3}" name="Column13637"/>
    <tableColumn id="13638" xr3:uid="{8595A333-7E46-4CE4-AA75-15053C8F77D8}" name="Column13638"/>
    <tableColumn id="13639" xr3:uid="{C57AA016-1A1B-4FC5-8269-965E22849342}" name="Column13639"/>
    <tableColumn id="13640" xr3:uid="{D9A9EEB9-F16F-4144-998F-EEF92599C281}" name="Column13640"/>
    <tableColumn id="13641" xr3:uid="{916FCB52-7C7C-4C0B-B90D-8EFEBF2C9962}" name="Column13641"/>
    <tableColumn id="13642" xr3:uid="{907025C6-A472-48DF-917C-0513F5DE4200}" name="Column13642"/>
    <tableColumn id="13643" xr3:uid="{7CD78AFE-AA75-4F37-B0E1-843EED1A0C78}" name="Column13643"/>
    <tableColumn id="13644" xr3:uid="{4B0C0A37-ADD1-4F03-AA34-D4BE4D876325}" name="Column13644"/>
    <tableColumn id="13645" xr3:uid="{6C993124-C5BC-4006-B65B-C93E8EB92853}" name="Column13645"/>
    <tableColumn id="13646" xr3:uid="{4FF597CA-FDCC-4878-B019-D94724BE32BB}" name="Column13646"/>
    <tableColumn id="13647" xr3:uid="{4D55D603-8095-49BF-A132-B0D056AF6291}" name="Column13647"/>
    <tableColumn id="13648" xr3:uid="{F95B587F-7074-438C-9783-19F09963940E}" name="Column13648"/>
    <tableColumn id="13649" xr3:uid="{3A4F2B3F-1E8E-437F-833E-769E4ABA652B}" name="Column13649"/>
    <tableColumn id="13650" xr3:uid="{52E26C3B-1C8F-4017-8318-FF366CA81FD7}" name="Column13650"/>
    <tableColumn id="13651" xr3:uid="{4E1F0E14-5B99-4382-BCC5-C97253B299E6}" name="Column13651"/>
    <tableColumn id="13652" xr3:uid="{FE4839AA-4F14-4B39-8CE5-599713983F66}" name="Column13652"/>
    <tableColumn id="13653" xr3:uid="{2C6B13AC-4059-4288-8203-00D48ADFC15A}" name="Column13653"/>
    <tableColumn id="13654" xr3:uid="{4FDA4094-9923-43F6-BAAA-ED6A0D73E205}" name="Column13654"/>
    <tableColumn id="13655" xr3:uid="{BCA9D61A-BCEE-476B-BB59-F3F5A77ED6A5}" name="Column13655"/>
    <tableColumn id="13656" xr3:uid="{C2AAADB5-9494-4235-97C6-256933F3A9A9}" name="Column13656"/>
    <tableColumn id="13657" xr3:uid="{0D876AD9-5CC7-421A-AD39-5B99A42A4D25}" name="Column13657"/>
    <tableColumn id="13658" xr3:uid="{3BBA65CC-0FA2-4152-9771-C7739823331D}" name="Column13658"/>
    <tableColumn id="13659" xr3:uid="{5C38D8DC-2188-49F4-A787-28613B301771}" name="Column13659"/>
    <tableColumn id="13660" xr3:uid="{B7220702-CE46-4B18-9314-2F7ACFD3476E}" name="Column13660"/>
    <tableColumn id="13661" xr3:uid="{9F8A2D45-C14E-4DE4-A0E4-A6B06E1196D9}" name="Column13661"/>
    <tableColumn id="13662" xr3:uid="{530CBE26-D158-4F36-9487-1E56F9F2828C}" name="Column13662"/>
    <tableColumn id="13663" xr3:uid="{AD533A0B-860D-4993-A851-29418CE5F68B}" name="Column13663"/>
    <tableColumn id="13664" xr3:uid="{A1736EB4-A138-478F-8B9B-4889AABF853E}" name="Column13664"/>
    <tableColumn id="13665" xr3:uid="{B52D24D6-4DED-4085-922E-D868745D3F0E}" name="Column13665"/>
    <tableColumn id="13666" xr3:uid="{9507D935-7E7D-44D8-9CB5-FECBC76DA728}" name="Column13666"/>
    <tableColumn id="13667" xr3:uid="{1C6D972B-B6EA-4CB7-AF24-8F77E56D32FE}" name="Column13667"/>
    <tableColumn id="13668" xr3:uid="{739FE27E-0047-4250-B953-B30337FA1A03}" name="Column13668"/>
    <tableColumn id="13669" xr3:uid="{ECD26BD9-7106-4EF9-ABB8-DD4DB3CAF99B}" name="Column13669"/>
    <tableColumn id="13670" xr3:uid="{AED02AF9-9CBC-4129-BB0E-E25BF94528A7}" name="Column13670"/>
    <tableColumn id="13671" xr3:uid="{458DB050-F89D-43D8-93CE-EFDA8BA3950E}" name="Column13671"/>
    <tableColumn id="13672" xr3:uid="{7453260C-D72E-4D6D-B282-449FB026C690}" name="Column13672"/>
    <tableColumn id="13673" xr3:uid="{A6D30676-233E-4317-BA91-1514DEB72417}" name="Column13673"/>
    <tableColumn id="13674" xr3:uid="{A7DCFC7A-5244-4DB6-A9A7-888DC8B40445}" name="Column13674"/>
    <tableColumn id="13675" xr3:uid="{D303200E-927F-4C64-B627-D05248115F9D}" name="Column13675"/>
    <tableColumn id="13676" xr3:uid="{222375AF-FA29-4652-9AAB-44804426B505}" name="Column13676"/>
    <tableColumn id="13677" xr3:uid="{C7C16A3A-B370-4C1C-BF51-F930B9CB5621}" name="Column13677"/>
    <tableColumn id="13678" xr3:uid="{0D9B9992-7DEB-44C6-A586-A82A605B0726}" name="Column13678"/>
    <tableColumn id="13679" xr3:uid="{8EC9BE70-15AD-4315-B628-99C2CFC9BB63}" name="Column13679"/>
    <tableColumn id="13680" xr3:uid="{0E4B6E52-D2D3-4D7F-BC02-CF2191E05CC1}" name="Column13680"/>
    <tableColumn id="13681" xr3:uid="{CAF5E70E-BFB3-4028-B916-9DFA058F72FD}" name="Column13681"/>
    <tableColumn id="13682" xr3:uid="{3FC87FFA-5E41-4BAD-BC14-2738654C4529}" name="Column13682"/>
    <tableColumn id="13683" xr3:uid="{2750E02F-1730-48E7-93ED-0CB729514BBA}" name="Column13683"/>
    <tableColumn id="13684" xr3:uid="{A8826D6B-19AE-481B-B1BB-E45C466D5CDF}" name="Column13684"/>
    <tableColumn id="13685" xr3:uid="{0743191C-D445-4C45-8B69-622DD2181067}" name="Column13685"/>
    <tableColumn id="13686" xr3:uid="{303AFFEC-B541-41E8-AA9C-8DC7E2B0A636}" name="Column13686"/>
    <tableColumn id="13687" xr3:uid="{90F31DA7-3C63-4BC9-9EC4-E28FE09C876A}" name="Column13687"/>
    <tableColumn id="13688" xr3:uid="{77040ACA-07BC-4AB9-B18F-8B17EEECFFC8}" name="Column13688"/>
    <tableColumn id="13689" xr3:uid="{09384B19-59DD-4165-8E6F-55A18D440D1A}" name="Column13689"/>
    <tableColumn id="13690" xr3:uid="{DE4B7A59-2296-4A93-B94D-DE75AC71ADC4}" name="Column13690"/>
    <tableColumn id="13691" xr3:uid="{81951A55-B3AB-4F9F-A909-24075950BD46}" name="Column13691"/>
    <tableColumn id="13692" xr3:uid="{68C10383-6AF1-459E-8E6D-BC2838AC73EB}" name="Column13692"/>
    <tableColumn id="13693" xr3:uid="{ECBE5F4E-02B9-4958-B89C-D167475D6BE6}" name="Column13693"/>
    <tableColumn id="13694" xr3:uid="{3257EC32-793A-4503-9B06-492F15CCB65A}" name="Column13694"/>
    <tableColumn id="13695" xr3:uid="{1C597BFC-C896-4467-9038-CF40BF1A3E17}" name="Column13695"/>
    <tableColumn id="13696" xr3:uid="{F29FEA7C-4FD6-4CAC-9391-3A1D969FE4DC}" name="Column13696"/>
    <tableColumn id="13697" xr3:uid="{AAD52A4D-2177-436F-8267-47D6C581AAE8}" name="Column13697"/>
    <tableColumn id="13698" xr3:uid="{65468CC9-B454-429E-8F13-7F758B640F2A}" name="Column13698"/>
    <tableColumn id="13699" xr3:uid="{44EF46E7-FDC8-44A2-8FFD-93B0DD00B052}" name="Column13699"/>
    <tableColumn id="13700" xr3:uid="{5F9156C4-5563-4095-BA68-04C552F5CD98}" name="Column13700"/>
    <tableColumn id="13701" xr3:uid="{E7D38E02-23D5-4E95-AD62-45A5561657F1}" name="Column13701"/>
    <tableColumn id="13702" xr3:uid="{81EA276A-C98F-429E-B16D-32729D5A14CC}" name="Column13702"/>
    <tableColumn id="13703" xr3:uid="{99847C12-1316-4619-9754-E574C0E76C32}" name="Column13703"/>
    <tableColumn id="13704" xr3:uid="{A88ED256-6FFB-4E51-B778-44240A8AFEFA}" name="Column13704"/>
    <tableColumn id="13705" xr3:uid="{369FAB26-650A-4561-A2AF-370FB52FFF8A}" name="Column13705"/>
    <tableColumn id="13706" xr3:uid="{591A8B26-D6F0-427D-A4E5-2A1BF8A433BE}" name="Column13706"/>
    <tableColumn id="13707" xr3:uid="{7F86479E-86A0-4827-9B7F-AE2CE07D6787}" name="Column13707"/>
    <tableColumn id="13708" xr3:uid="{D35C4151-781C-4BE9-916F-D8A46B89FB11}" name="Column13708"/>
    <tableColumn id="13709" xr3:uid="{30CB4163-142B-4ECE-BED1-5BF7AA413E1F}" name="Column13709"/>
    <tableColumn id="13710" xr3:uid="{70974787-DEF3-479F-B0C4-9AF12C06D616}" name="Column13710"/>
    <tableColumn id="13711" xr3:uid="{1E0C387A-B682-45CD-83F6-76F68877246F}" name="Column13711"/>
    <tableColumn id="13712" xr3:uid="{7EC287AC-9C19-4C84-8481-C81C89E67CAD}" name="Column13712"/>
    <tableColumn id="13713" xr3:uid="{603D2680-37E4-44CD-9B9C-B9FFA2B4C61F}" name="Column13713"/>
    <tableColumn id="13714" xr3:uid="{EA10D76D-C7D8-4BED-B9E3-CE6178CD22CD}" name="Column13714"/>
    <tableColumn id="13715" xr3:uid="{1D3DCC19-A551-4E40-974E-59D4B34BFA21}" name="Column13715"/>
    <tableColumn id="13716" xr3:uid="{46CDB3D8-9FEC-4F7E-A7E3-A1ACB5CC52AA}" name="Column13716"/>
    <tableColumn id="13717" xr3:uid="{8B1E8A68-3BA8-4C53-8BE8-D1750AD392F9}" name="Column13717"/>
    <tableColumn id="13718" xr3:uid="{73D1FC8E-0D56-40E2-B2F2-E432E2A80A3D}" name="Column13718"/>
    <tableColumn id="13719" xr3:uid="{EA2BF3FD-FE17-457A-B482-AA131B058DF3}" name="Column13719"/>
    <tableColumn id="13720" xr3:uid="{991D36A0-3524-428A-8219-64212EEE9B4F}" name="Column13720"/>
    <tableColumn id="13721" xr3:uid="{B18A7315-D4D9-4CB3-AE39-3AAC42F0D99F}" name="Column13721"/>
    <tableColumn id="13722" xr3:uid="{7131A648-42B5-4600-AFE2-FA5AEAB5FD40}" name="Column13722"/>
    <tableColumn id="13723" xr3:uid="{0B1A165B-68AF-45E7-BB0A-7352F87393E3}" name="Column13723"/>
    <tableColumn id="13724" xr3:uid="{C439EC5F-3BCB-4236-9A81-9D0FE0098303}" name="Column13724"/>
    <tableColumn id="13725" xr3:uid="{206F4D25-FE27-4BDC-9FFD-0C8DD86A5CA0}" name="Column13725"/>
    <tableColumn id="13726" xr3:uid="{B5D8E217-1FB8-409F-BFFE-A66AB3851C7D}" name="Column13726"/>
    <tableColumn id="13727" xr3:uid="{1E2E1690-67D2-442B-8781-97A466C13517}" name="Column13727"/>
    <tableColumn id="13728" xr3:uid="{FE0858C4-7C08-4E2F-9FF2-B5DAA63D03AB}" name="Column13728"/>
    <tableColumn id="13729" xr3:uid="{729ABF9B-6E36-4A4C-895F-1B24E865A31B}" name="Column13729"/>
    <tableColumn id="13730" xr3:uid="{443F5C74-BDB0-492E-ACE4-2AA4139F1F8C}" name="Column13730"/>
    <tableColumn id="13731" xr3:uid="{8315DA3F-71F0-4B78-9D1D-32F52962F9E6}" name="Column13731"/>
    <tableColumn id="13732" xr3:uid="{EB2AD51A-5D46-4054-9465-9B496D2BE779}" name="Column13732"/>
    <tableColumn id="13733" xr3:uid="{C427069C-2943-4312-B66D-CBA7C9B71196}" name="Column13733"/>
    <tableColumn id="13734" xr3:uid="{E673483B-9AE2-411D-B136-5E6E6849E3C1}" name="Column13734"/>
    <tableColumn id="13735" xr3:uid="{5E2C7D8D-5DFF-488D-84D0-C9B146CA0599}" name="Column13735"/>
    <tableColumn id="13736" xr3:uid="{5DACC4B1-4578-403B-ACA1-84F3E333A95A}" name="Column13736"/>
    <tableColumn id="13737" xr3:uid="{CD955106-C1BC-4994-AD9D-1F5CE60A68BC}" name="Column13737"/>
    <tableColumn id="13738" xr3:uid="{B9ABB104-2E41-4FD1-B384-EDEF3A182253}" name="Column13738"/>
    <tableColumn id="13739" xr3:uid="{B6010DF9-4EFF-426A-AF50-E00920B51564}" name="Column13739"/>
    <tableColumn id="13740" xr3:uid="{F2FF2FCC-AC84-421B-8B08-82A5FC24ECB3}" name="Column13740"/>
    <tableColumn id="13741" xr3:uid="{62DC9CF5-A4C8-47A8-B9F3-35E30F659821}" name="Column13741"/>
    <tableColumn id="13742" xr3:uid="{D6ECA29C-A316-44C3-BDEA-7605A27E177E}" name="Column13742"/>
    <tableColumn id="13743" xr3:uid="{4B2F4B4D-3F86-40DF-A624-0A8455B45853}" name="Column13743"/>
    <tableColumn id="13744" xr3:uid="{18CE43FD-A05F-48C8-A0DF-BE1358291FAD}" name="Column13744"/>
    <tableColumn id="13745" xr3:uid="{973B77C0-2C5C-450B-BB40-B43026563EBD}" name="Column13745"/>
    <tableColumn id="13746" xr3:uid="{9BEE7659-B450-4331-A738-01464F3DADFB}" name="Column13746"/>
    <tableColumn id="13747" xr3:uid="{2F5AAE6C-936E-4BCB-A6CB-218F6B92E25E}" name="Column13747"/>
    <tableColumn id="13748" xr3:uid="{BA3DC0E9-8227-4FC5-B97A-2AEE14E39AAB}" name="Column13748"/>
    <tableColumn id="13749" xr3:uid="{CA9612C4-3118-4C5C-94B9-AEDBE9F45A08}" name="Column13749"/>
    <tableColumn id="13750" xr3:uid="{0FBD154A-86E9-488C-B660-B1901AB95D2B}" name="Column13750"/>
    <tableColumn id="13751" xr3:uid="{04A53686-4403-40AB-A70F-0E267371A1A4}" name="Column13751"/>
    <tableColumn id="13752" xr3:uid="{4B71578D-4DA6-493A-8EE8-0598E0622694}" name="Column13752"/>
    <tableColumn id="13753" xr3:uid="{605D8DE3-0B90-495B-8C62-1C53B1AC4013}" name="Column13753"/>
    <tableColumn id="13754" xr3:uid="{CDF095AA-9887-497F-9C4D-14CEF4134DEB}" name="Column13754"/>
    <tableColumn id="13755" xr3:uid="{67A058AC-44B8-4E5C-A384-481452B6D8AB}" name="Column13755"/>
    <tableColumn id="13756" xr3:uid="{B9415610-B8CB-48EE-A557-1F16D5451AC4}" name="Column13756"/>
    <tableColumn id="13757" xr3:uid="{A82F2051-ACC4-4BA4-83DA-6D3D6361E15B}" name="Column13757"/>
    <tableColumn id="13758" xr3:uid="{FBF74A8B-8996-41EE-9767-4561F073F27E}" name="Column13758"/>
    <tableColumn id="13759" xr3:uid="{7435C156-C5D0-4314-9D7F-1943CEA484AD}" name="Column13759"/>
    <tableColumn id="13760" xr3:uid="{E4F8F22E-5FDE-4E21-B6AD-92CDA6E9199A}" name="Column13760"/>
    <tableColumn id="13761" xr3:uid="{28F518C3-2FE2-4737-A333-38562F60D4C1}" name="Column13761"/>
    <tableColumn id="13762" xr3:uid="{4183BEE9-F777-4E39-A390-3DDDF24DF7A1}" name="Column13762"/>
    <tableColumn id="13763" xr3:uid="{BC6A9016-5384-4869-BED5-793EBC2876DB}" name="Column13763"/>
    <tableColumn id="13764" xr3:uid="{F5A33C4D-721A-4E71-8F47-2DD1FC35F2FF}" name="Column13764"/>
    <tableColumn id="13765" xr3:uid="{2758CD3E-8F7C-4C91-811E-105CC2BC8DBD}" name="Column13765"/>
    <tableColumn id="13766" xr3:uid="{3BEA9984-11A2-49B1-A6C5-3DA73C2D37CA}" name="Column13766"/>
    <tableColumn id="13767" xr3:uid="{F2AD51A6-CB62-47DE-9334-BC8751951105}" name="Column13767"/>
    <tableColumn id="13768" xr3:uid="{583EEE95-A675-4848-911B-96BB9DBB2788}" name="Column13768"/>
    <tableColumn id="13769" xr3:uid="{E6056F1E-223D-49F2-BE8E-EEF34AF8058C}" name="Column13769"/>
    <tableColumn id="13770" xr3:uid="{9F7D5182-CCB7-47C6-8806-362AD77A67F9}" name="Column13770"/>
    <tableColumn id="13771" xr3:uid="{84F27D6D-1950-476E-888F-3D1DE7C3F84C}" name="Column13771"/>
    <tableColumn id="13772" xr3:uid="{E4D42BCE-6EDD-4FDA-B4F4-818377061551}" name="Column13772"/>
    <tableColumn id="13773" xr3:uid="{B00311E6-0775-4FE2-B05D-9C3E4C4A8832}" name="Column13773"/>
    <tableColumn id="13774" xr3:uid="{157DD27C-93ED-407E-9CFF-0BDB605C25C3}" name="Column13774"/>
    <tableColumn id="13775" xr3:uid="{65DD7432-5A48-4765-A837-B9BE3567E0C3}" name="Column13775"/>
    <tableColumn id="13776" xr3:uid="{719C670B-07DE-410D-8931-5105DC7679B2}" name="Column13776"/>
    <tableColumn id="13777" xr3:uid="{8D5259C4-51CC-4648-900D-14A1EB9D25F4}" name="Column13777"/>
    <tableColumn id="13778" xr3:uid="{2C424E9F-86F4-47F2-B84F-44EE0AEFFC08}" name="Column13778"/>
    <tableColumn id="13779" xr3:uid="{86565B69-759D-4165-B39A-94F2CFA74348}" name="Column13779"/>
    <tableColumn id="13780" xr3:uid="{B63698EE-1132-4595-BD25-5ABC9CE4C8CF}" name="Column13780"/>
    <tableColumn id="13781" xr3:uid="{DED0506B-91AF-47F8-8ABF-106569D995E9}" name="Column13781"/>
    <tableColumn id="13782" xr3:uid="{B67A564C-20C4-44C4-B238-ED7DC2D42EB6}" name="Column13782"/>
    <tableColumn id="13783" xr3:uid="{37FB589A-10BA-4A62-99E4-0C79C1200604}" name="Column13783"/>
    <tableColumn id="13784" xr3:uid="{59CA1704-5B2D-4A02-BB09-A608A4718AED}" name="Column13784"/>
    <tableColumn id="13785" xr3:uid="{6D6D5025-F8F4-44CE-B89A-DA29B8FC478B}" name="Column13785"/>
    <tableColumn id="13786" xr3:uid="{6A2993CF-F49A-4788-9A29-1813DA0E6B3E}" name="Column13786"/>
    <tableColumn id="13787" xr3:uid="{5305AAAD-6624-44D6-BCFE-309897E46096}" name="Column13787"/>
    <tableColumn id="13788" xr3:uid="{55759B37-4D62-47BF-BE18-7D32C3E53DF6}" name="Column13788"/>
    <tableColumn id="13789" xr3:uid="{A6AFEAAA-F8E6-46A2-BA62-C831FCDB4D0E}" name="Column13789"/>
    <tableColumn id="13790" xr3:uid="{713649A7-1F04-4988-BE2C-209E0B4C1F06}" name="Column13790"/>
    <tableColumn id="13791" xr3:uid="{3FCF3DD3-88E9-4C5D-87B0-5FF4152C6C6F}" name="Column13791"/>
    <tableColumn id="13792" xr3:uid="{F898E28F-AB2C-48AB-A767-E0E22BE01323}" name="Column13792"/>
    <tableColumn id="13793" xr3:uid="{04ED5970-913B-4FFF-B2E0-6574A06885D8}" name="Column13793"/>
    <tableColumn id="13794" xr3:uid="{A2069B17-6644-4CAD-A716-69EAD65E76D6}" name="Column13794"/>
    <tableColumn id="13795" xr3:uid="{DFB9576F-5388-4869-9C2F-475439EBE324}" name="Column13795"/>
    <tableColumn id="13796" xr3:uid="{EEAF9685-56C0-400D-AC3C-7461EAC66645}" name="Column13796"/>
    <tableColumn id="13797" xr3:uid="{96E1B52C-9BB9-43EF-B3B5-D68C2135FAD4}" name="Column13797"/>
    <tableColumn id="13798" xr3:uid="{8D923375-A24F-4E7D-B89A-E7D097405570}" name="Column13798"/>
    <tableColumn id="13799" xr3:uid="{3B5CB5BD-AE15-4D1F-B51E-F69DBB754D04}" name="Column13799"/>
    <tableColumn id="13800" xr3:uid="{823E33AB-1B52-47EC-9421-F9CD12684732}" name="Column13800"/>
    <tableColumn id="13801" xr3:uid="{3FB7F0A3-E0AB-47B1-AE91-1EE30260A278}" name="Column13801"/>
    <tableColumn id="13802" xr3:uid="{5F2BA8B8-85A2-4460-8693-A69318A0EE18}" name="Column13802"/>
    <tableColumn id="13803" xr3:uid="{DFAF05C3-28F5-4299-8F7B-9A20E9F0888A}" name="Column13803"/>
    <tableColumn id="13804" xr3:uid="{D36C9154-69E1-4DAA-B0B2-DDD72F50AA4B}" name="Column13804"/>
    <tableColumn id="13805" xr3:uid="{8CA47E13-8C84-42B4-A0AD-023AE704AF0C}" name="Column13805"/>
    <tableColumn id="13806" xr3:uid="{04988811-3821-4A78-9F8E-972BE47AA4EE}" name="Column13806"/>
    <tableColumn id="13807" xr3:uid="{7FB2C7B1-2C8A-4655-AA66-89450A281138}" name="Column13807"/>
    <tableColumn id="13808" xr3:uid="{2F0EE7EC-1AAC-41BE-BD22-848C4870B123}" name="Column13808"/>
    <tableColumn id="13809" xr3:uid="{7489E992-844C-4E10-B9E8-649D9410D48C}" name="Column13809"/>
    <tableColumn id="13810" xr3:uid="{1BA0C237-076B-4DB6-BFE0-5DD098DD80C1}" name="Column13810"/>
    <tableColumn id="13811" xr3:uid="{4B3CC1CF-3A28-43EE-B758-35ACEEF47E97}" name="Column13811"/>
    <tableColumn id="13812" xr3:uid="{6D2FFA47-28F8-4EF9-84C8-BAD80696AF0C}" name="Column13812"/>
    <tableColumn id="13813" xr3:uid="{75EC86A4-4F38-4A3F-A29C-7F72B245D038}" name="Column13813"/>
    <tableColumn id="13814" xr3:uid="{1A280260-5025-4280-970D-44F82FD75564}" name="Column13814"/>
    <tableColumn id="13815" xr3:uid="{FD5E8B78-DF68-4E04-8584-042F6B015F51}" name="Column13815"/>
    <tableColumn id="13816" xr3:uid="{1ED22A7E-80C7-4A4E-BC7F-B4F0AAD34D23}" name="Column13816"/>
    <tableColumn id="13817" xr3:uid="{D0664215-B8DE-437B-BC6F-1C5C055FE155}" name="Column13817"/>
    <tableColumn id="13818" xr3:uid="{338183B3-480D-418A-B9A9-B924573BA507}" name="Column13818"/>
    <tableColumn id="13819" xr3:uid="{B771EA24-8A4E-453C-B7B9-13269644535D}" name="Column13819"/>
    <tableColumn id="13820" xr3:uid="{EA365035-51AE-4F0D-A187-E8FAD8B23777}" name="Column13820"/>
    <tableColumn id="13821" xr3:uid="{EF1C8493-768E-4B3B-8428-5A3D0B6FA615}" name="Column13821"/>
    <tableColumn id="13822" xr3:uid="{41A5F9A9-F060-48B8-8109-8CC4387AFC02}" name="Column13822"/>
    <tableColumn id="13823" xr3:uid="{E54C75B5-7AF2-4E6B-8C98-D69F51DDD80E}" name="Column13823"/>
    <tableColumn id="13824" xr3:uid="{D2FDA1EF-4EBE-4436-82D2-9CF22D68A20D}" name="Column13824"/>
    <tableColumn id="13825" xr3:uid="{5ADF44D4-A5A7-46FC-8C64-930D6CBBE873}" name="Column13825"/>
    <tableColumn id="13826" xr3:uid="{ED729291-296C-4D06-8076-704273647654}" name="Column13826"/>
    <tableColumn id="13827" xr3:uid="{16E41939-CC95-4345-BA66-468D9E2813E1}" name="Column13827"/>
    <tableColumn id="13828" xr3:uid="{48D6C909-417E-43AC-9F50-90A30DD50A87}" name="Column13828"/>
    <tableColumn id="13829" xr3:uid="{465504D1-0EF6-443C-A5D0-8093536E473E}" name="Column13829"/>
    <tableColumn id="13830" xr3:uid="{77BC24D8-5EFE-4609-BDDC-C8C2617BF04D}" name="Column13830"/>
    <tableColumn id="13831" xr3:uid="{D1F7ADB2-7416-4810-ADE3-0D515141ABF9}" name="Column13831"/>
    <tableColumn id="13832" xr3:uid="{670DCEA1-31DB-4CE1-8081-1B958917D708}" name="Column13832"/>
    <tableColumn id="13833" xr3:uid="{A25F246F-BBEA-44AF-890F-77E34DB9E0D4}" name="Column13833"/>
    <tableColumn id="13834" xr3:uid="{EA108372-B57A-440C-83CF-C72DFAD5C479}" name="Column13834"/>
    <tableColumn id="13835" xr3:uid="{00753FF1-505B-4B3C-BE40-9318D7D6F192}" name="Column13835"/>
    <tableColumn id="13836" xr3:uid="{EC9A5265-BDE2-439C-B2F2-0F0BE88245D9}" name="Column13836"/>
    <tableColumn id="13837" xr3:uid="{A86E52B0-617E-4158-855B-025C222031BB}" name="Column13837"/>
    <tableColumn id="13838" xr3:uid="{64E00BE4-DA5B-4366-82A6-C74D002A10FD}" name="Column13838"/>
    <tableColumn id="13839" xr3:uid="{2E5B6FDA-041C-493D-8D81-13D9347C11D4}" name="Column13839"/>
    <tableColumn id="13840" xr3:uid="{3EF50E1A-5A85-49FB-9A1F-99FDCB95F0A6}" name="Column13840"/>
    <tableColumn id="13841" xr3:uid="{CFD7C677-5E42-409F-9E5F-A19E510A7E70}" name="Column13841"/>
    <tableColumn id="13842" xr3:uid="{11E3F981-7A67-4514-8F06-A67913B0ADC3}" name="Column13842"/>
    <tableColumn id="13843" xr3:uid="{83C41D6A-8317-47F0-9F3E-3B1E30AEB2AA}" name="Column13843"/>
    <tableColumn id="13844" xr3:uid="{4E98C497-51F5-4036-AABA-40279BCE99E9}" name="Column13844"/>
    <tableColumn id="13845" xr3:uid="{C1A3333F-E1C7-4143-9949-B45529A6C117}" name="Column13845"/>
    <tableColumn id="13846" xr3:uid="{294E45B1-430A-4064-AC09-4A89DDA7DD20}" name="Column13846"/>
    <tableColumn id="13847" xr3:uid="{4482B887-D5CA-4321-AACE-9E212F668B3E}" name="Column13847"/>
    <tableColumn id="13848" xr3:uid="{DDDF550B-BFD0-426A-8592-E53069FA07D3}" name="Column13848"/>
    <tableColumn id="13849" xr3:uid="{7EDC618E-5E4B-4009-853C-C37D4027CD10}" name="Column13849"/>
    <tableColumn id="13850" xr3:uid="{F897236A-C2B0-4509-A43B-4452C0DE95DA}" name="Column13850"/>
    <tableColumn id="13851" xr3:uid="{6FEA981A-9FBF-4849-AD1E-A1848386DF70}" name="Column13851"/>
    <tableColumn id="13852" xr3:uid="{4C660974-07D2-4B60-B7C5-16253BA14D06}" name="Column13852"/>
    <tableColumn id="13853" xr3:uid="{8FCC49AB-6AF7-4DDE-957F-4EBBA937010A}" name="Column13853"/>
    <tableColumn id="13854" xr3:uid="{86DE66C3-96EE-4FAC-B303-A7A2EF996A21}" name="Column13854"/>
    <tableColumn id="13855" xr3:uid="{716E63D8-F933-48EB-B1FD-2C43B7116FB7}" name="Column13855"/>
    <tableColumn id="13856" xr3:uid="{B5C0C3CE-FA75-4A9A-85C3-05E25DE6A5A5}" name="Column13856"/>
    <tableColumn id="13857" xr3:uid="{8EC65A84-CFA1-4F86-8D69-71C80F85C38D}" name="Column13857"/>
    <tableColumn id="13858" xr3:uid="{AB56EC11-99D6-4817-971C-662050659611}" name="Column13858"/>
    <tableColumn id="13859" xr3:uid="{4A7BA7A7-F712-41F2-AA2C-1DF75FE29799}" name="Column13859"/>
    <tableColumn id="13860" xr3:uid="{61AF7935-6C60-4D02-BDD0-99FA9457E671}" name="Column13860"/>
    <tableColumn id="13861" xr3:uid="{66447D56-A4F7-4CCC-A580-97178043DAF2}" name="Column13861"/>
    <tableColumn id="13862" xr3:uid="{EEA404B0-6F02-463D-AB55-9F3E7726D7C3}" name="Column13862"/>
    <tableColumn id="13863" xr3:uid="{CA465527-DBFE-4011-A0E9-375AABEF60DE}" name="Column13863"/>
    <tableColumn id="13864" xr3:uid="{BDAF2814-E2C4-4D0B-A3AA-C8C12FE837FE}" name="Column13864"/>
    <tableColumn id="13865" xr3:uid="{4C23982D-719C-4698-A34D-2EC6A7C07527}" name="Column13865"/>
    <tableColumn id="13866" xr3:uid="{376EFB79-DC94-439A-BDD4-3D18BE051D9C}" name="Column13866"/>
    <tableColumn id="13867" xr3:uid="{3F13CDA3-C06B-4789-A0A1-C94749933F18}" name="Column13867"/>
    <tableColumn id="13868" xr3:uid="{9CD524EE-7D3A-429C-80CA-141FE8D9B4AC}" name="Column13868"/>
    <tableColumn id="13869" xr3:uid="{6F37E0AE-296A-4DC8-AC96-046BDB7A14ED}" name="Column13869"/>
    <tableColumn id="13870" xr3:uid="{FC0C37CC-67ED-4C88-A262-957F5339F53A}" name="Column13870"/>
    <tableColumn id="13871" xr3:uid="{B0E738B4-AA82-419F-9FD2-E118935758C0}" name="Column13871"/>
    <tableColumn id="13872" xr3:uid="{E526CA63-F657-4D68-AFBC-DE433BBCF188}" name="Column13872"/>
    <tableColumn id="13873" xr3:uid="{648B3C80-64FE-43F9-822B-9DF03CC29377}" name="Column13873"/>
    <tableColumn id="13874" xr3:uid="{970E149E-ED20-4272-9C1B-F16D11824817}" name="Column13874"/>
    <tableColumn id="13875" xr3:uid="{D338FB7F-CB9C-499D-9746-1E03BA9DB438}" name="Column13875"/>
    <tableColumn id="13876" xr3:uid="{C761587F-01DB-4032-ACDE-27D34B5847D0}" name="Column13876"/>
    <tableColumn id="13877" xr3:uid="{89C3735D-7280-41E1-BC48-5D2387A95A25}" name="Column13877"/>
    <tableColumn id="13878" xr3:uid="{717809C1-B743-445E-81FD-81D2085A39DF}" name="Column13878"/>
    <tableColumn id="13879" xr3:uid="{7D4240E2-2008-4F3E-BBC0-7C46D3E803E0}" name="Column13879"/>
    <tableColumn id="13880" xr3:uid="{F0AD934F-9E57-4A59-9F22-8F5154051BB0}" name="Column13880"/>
    <tableColumn id="13881" xr3:uid="{9C725BFA-F63E-45BA-A4DE-4ECF192E4B12}" name="Column13881"/>
    <tableColumn id="13882" xr3:uid="{9F410B9F-2DA9-4D1A-9190-4E5D68837994}" name="Column13882"/>
    <tableColumn id="13883" xr3:uid="{EC662B04-897F-4B64-B2D5-CCEFACA4684E}" name="Column13883"/>
    <tableColumn id="13884" xr3:uid="{49AE1856-F7E1-425A-842D-AD0BEA1FF9C8}" name="Column13884"/>
    <tableColumn id="13885" xr3:uid="{4FF355F2-6FCD-4A56-A287-F459D31E97B0}" name="Column13885"/>
    <tableColumn id="13886" xr3:uid="{AFE8F18C-D7BC-49F7-AA5D-8CF2A1132CEB}" name="Column13886"/>
    <tableColumn id="13887" xr3:uid="{CB088300-E005-487B-ACA0-20ECB8F86C95}" name="Column13887"/>
    <tableColumn id="13888" xr3:uid="{4F18C270-C824-4A81-8732-680FE5766541}" name="Column13888"/>
    <tableColumn id="13889" xr3:uid="{D557F094-5117-4563-8AFB-79C2EB35BD9B}" name="Column13889"/>
    <tableColumn id="13890" xr3:uid="{B5682330-7115-47A6-9207-816D711094A1}" name="Column13890"/>
    <tableColumn id="13891" xr3:uid="{01022B1B-E93E-431F-B39B-2F5E47B952D3}" name="Column13891"/>
    <tableColumn id="13892" xr3:uid="{689C445A-344B-48B8-AC5E-D3F8DADAAA13}" name="Column13892"/>
    <tableColumn id="13893" xr3:uid="{8ADD2336-1426-4BCE-A11B-AE6F13235C8E}" name="Column13893"/>
    <tableColumn id="13894" xr3:uid="{30486BFA-FDED-4518-9841-CB97167BBE5A}" name="Column13894"/>
    <tableColumn id="13895" xr3:uid="{644B766A-2484-4ADB-8519-835B74B14789}" name="Column13895"/>
    <tableColumn id="13896" xr3:uid="{EB492DEA-3675-497E-A3DC-2B8AB63E7524}" name="Column13896"/>
    <tableColumn id="13897" xr3:uid="{F1FF0B3E-B6A8-4F28-A0F5-0AEC0D518E1D}" name="Column13897"/>
    <tableColumn id="13898" xr3:uid="{5361617E-3CB0-4C6F-821E-B129A252913B}" name="Column13898"/>
    <tableColumn id="13899" xr3:uid="{389031B7-BE24-4E4B-B442-1F13540FDDB9}" name="Column13899"/>
    <tableColumn id="13900" xr3:uid="{8E668866-83B9-4310-8C50-15B0D39AE64D}" name="Column13900"/>
    <tableColumn id="13901" xr3:uid="{FC1D930B-3FB1-4105-86EB-601EDAABB955}" name="Column13901"/>
    <tableColumn id="13902" xr3:uid="{C1AAA8E7-8A2C-4442-BF74-5556293DF3DC}" name="Column13902"/>
    <tableColumn id="13903" xr3:uid="{683A9ED4-9EBC-44D5-B413-D043432640D5}" name="Column13903"/>
    <tableColumn id="13904" xr3:uid="{1122FF17-FB9A-4D97-9D82-34C18E2037A8}" name="Column13904"/>
    <tableColumn id="13905" xr3:uid="{A0B92A62-D149-4211-A4F9-17C471A38010}" name="Column13905"/>
    <tableColumn id="13906" xr3:uid="{AC3A47FB-CF0A-4BB6-9BBA-E6095562D282}" name="Column13906"/>
    <tableColumn id="13907" xr3:uid="{6BB3B871-A8E9-4531-AC54-AFE9BEF2766B}" name="Column13907"/>
    <tableColumn id="13908" xr3:uid="{48D9135C-4134-4AE2-AC2A-135D04668C21}" name="Column13908"/>
    <tableColumn id="13909" xr3:uid="{AB9C8302-C698-451D-9D1F-552C3FF8882A}" name="Column13909"/>
    <tableColumn id="13910" xr3:uid="{E2318E68-1291-427F-97BB-E4B98397D9C7}" name="Column13910"/>
    <tableColumn id="13911" xr3:uid="{0E5C323B-BCDB-43E8-B276-54A412DAE686}" name="Column13911"/>
    <tableColumn id="13912" xr3:uid="{B7B5D471-05E7-451B-9810-DF13E08127FE}" name="Column13912"/>
    <tableColumn id="13913" xr3:uid="{ABB45B6E-7DBD-4DC9-A8DF-36ED693B462B}" name="Column13913"/>
    <tableColumn id="13914" xr3:uid="{2515F03F-4529-4779-B3B2-528D5AF98590}" name="Column13914"/>
    <tableColumn id="13915" xr3:uid="{5B628C02-B854-41B3-B02B-4C5457CADCFB}" name="Column13915"/>
    <tableColumn id="13916" xr3:uid="{79CCB784-C84F-4A98-A20C-02AD49F719C3}" name="Column13916"/>
    <tableColumn id="13917" xr3:uid="{190D72C2-F577-4C06-9E13-B63739342EF3}" name="Column13917"/>
    <tableColumn id="13918" xr3:uid="{CAE5A141-BFB9-4C2D-9BC6-A554EE888313}" name="Column13918"/>
    <tableColumn id="13919" xr3:uid="{113A882C-DB6E-4064-AA77-8CBAA6C10DF8}" name="Column13919"/>
    <tableColumn id="13920" xr3:uid="{90CB3966-6FE4-4D55-A6C0-5D24A3DB624C}" name="Column13920"/>
    <tableColumn id="13921" xr3:uid="{9C87204A-7267-4A40-9CC7-0DC38E2327E5}" name="Column13921"/>
    <tableColumn id="13922" xr3:uid="{98F00F80-B264-4143-AD18-1005C4F8F6E6}" name="Column13922"/>
    <tableColumn id="13923" xr3:uid="{B1E33E68-F26A-4237-A644-52D8A854BCFD}" name="Column13923"/>
    <tableColumn id="13924" xr3:uid="{9769AADC-865C-4009-B6C2-A61F05359B18}" name="Column13924"/>
    <tableColumn id="13925" xr3:uid="{793AB01E-8FFF-419A-A88A-E4D4B7ECAAEC}" name="Column13925"/>
    <tableColumn id="13926" xr3:uid="{95E4248E-DD67-4503-90D7-78CE30313AD8}" name="Column13926"/>
    <tableColumn id="13927" xr3:uid="{4B550CEF-737A-47F1-9337-B32A7E33C686}" name="Column13927"/>
    <tableColumn id="13928" xr3:uid="{CC430562-07FB-4F93-93B2-04918CFE4D73}" name="Column13928"/>
    <tableColumn id="13929" xr3:uid="{ED196F73-90E9-40CB-9DBF-E2B3A2739503}" name="Column13929"/>
    <tableColumn id="13930" xr3:uid="{E0AEC4D0-B4DB-4E0A-AC24-5DDD84589760}" name="Column13930"/>
    <tableColumn id="13931" xr3:uid="{7B8823A1-CDF3-4370-9216-3CEF1F5C9E63}" name="Column13931"/>
    <tableColumn id="13932" xr3:uid="{695CDE34-7D0C-4215-A46C-E65AD0B58337}" name="Column13932"/>
    <tableColumn id="13933" xr3:uid="{53C4446C-F1C3-4575-BEAA-0A712E66C438}" name="Column13933"/>
    <tableColumn id="13934" xr3:uid="{E9297594-E9D8-481E-9EB4-C4E5403BD2B2}" name="Column13934"/>
    <tableColumn id="13935" xr3:uid="{AF8F0D2A-1078-476D-9BCC-D075B9C98089}" name="Column13935"/>
    <tableColumn id="13936" xr3:uid="{1097609D-5BBF-4F89-8D66-A4F2B2047D0A}" name="Column13936"/>
    <tableColumn id="13937" xr3:uid="{922FF8FC-F79A-4CA8-97E1-D0E0E422BD1B}" name="Column13937"/>
    <tableColumn id="13938" xr3:uid="{9413DFE8-8D83-455F-9A3A-27114BEDCD25}" name="Column13938"/>
    <tableColumn id="13939" xr3:uid="{4C1D7AF5-6DFD-4F91-913F-36F75CE7897A}" name="Column13939"/>
    <tableColumn id="13940" xr3:uid="{C0E27EC0-2631-4034-A00E-D7BA54F9B1E4}" name="Column13940"/>
    <tableColumn id="13941" xr3:uid="{FA47C7F4-25BB-4279-8D45-E6EE25CF9C58}" name="Column13941"/>
    <tableColumn id="13942" xr3:uid="{96714226-C959-43AA-AB92-B6C590B6B6DA}" name="Column13942"/>
    <tableColumn id="13943" xr3:uid="{A691A76D-FBD4-461F-A513-12A3A933DA5F}" name="Column13943"/>
    <tableColumn id="13944" xr3:uid="{C7CA05B8-EAD0-433E-BA12-04D65715772E}" name="Column13944"/>
    <tableColumn id="13945" xr3:uid="{2A471676-BB5E-4565-87A3-D2F3576B4185}" name="Column13945"/>
    <tableColumn id="13946" xr3:uid="{A0B1F590-0684-4272-A858-4DD8971CAD48}" name="Column13946"/>
    <tableColumn id="13947" xr3:uid="{B668C0D1-90C4-4639-9D4D-7E8D58927971}" name="Column13947"/>
    <tableColumn id="13948" xr3:uid="{37C101FA-53BD-4667-B15D-CA44326BF920}" name="Column13948"/>
    <tableColumn id="13949" xr3:uid="{C1DBC971-A6BD-4549-B267-B99E4DA54805}" name="Column13949"/>
    <tableColumn id="13950" xr3:uid="{CB3A58AB-3E26-441E-B2D2-ED0B3EA464DD}" name="Column13950"/>
    <tableColumn id="13951" xr3:uid="{BFBC3FD9-8A62-429C-A98D-4341F5840AF2}" name="Column13951"/>
    <tableColumn id="13952" xr3:uid="{F33201C0-B882-44B9-A127-47C3F9B745A8}" name="Column13952"/>
    <tableColumn id="13953" xr3:uid="{663ED1EA-AA08-4ABB-A50C-EA1822E69C5C}" name="Column13953"/>
    <tableColumn id="13954" xr3:uid="{9B9BA9FB-6C1C-4A7F-9088-4A86D35CD107}" name="Column13954"/>
    <tableColumn id="13955" xr3:uid="{FB30FC06-8878-43A4-AC2F-A5411E98D7EB}" name="Column13955"/>
    <tableColumn id="13956" xr3:uid="{40963A56-A36E-4185-B6CC-6CF25C2CC7C2}" name="Column13956"/>
    <tableColumn id="13957" xr3:uid="{D7E3C92C-23ED-451F-A48A-FA399381F20A}" name="Column13957"/>
    <tableColumn id="13958" xr3:uid="{67FB4ECF-6EFA-4817-8AC5-D667C5DC20AD}" name="Column13958"/>
    <tableColumn id="13959" xr3:uid="{DED69A99-522C-41A2-A272-207ABF2B1B8A}" name="Column13959"/>
    <tableColumn id="13960" xr3:uid="{02EF5B88-111D-4176-B0E5-D020C43A9FD1}" name="Column13960"/>
    <tableColumn id="13961" xr3:uid="{8E02EBEA-0591-4397-905C-D8BE1F75DC42}" name="Column13961"/>
    <tableColumn id="13962" xr3:uid="{4116C0D8-6888-4253-8737-47DD5A87ABC7}" name="Column13962"/>
    <tableColumn id="13963" xr3:uid="{733C1717-33DC-4BEB-9B84-1B65A1028C0C}" name="Column13963"/>
    <tableColumn id="13964" xr3:uid="{996D0EC9-0536-4729-9C4C-7207E4542D2B}" name="Column13964"/>
    <tableColumn id="13965" xr3:uid="{80C26E7A-9550-4D03-B964-C8E6453B397D}" name="Column13965"/>
    <tableColumn id="13966" xr3:uid="{BB3ADE6A-DB02-4A22-8033-FD55BA8F1487}" name="Column13966"/>
    <tableColumn id="13967" xr3:uid="{3A27445D-7FDA-4B0A-8139-DF7A3EA511B1}" name="Column13967"/>
    <tableColumn id="13968" xr3:uid="{D26313C0-3311-4DE5-8A64-AFD75C83C398}" name="Column13968"/>
    <tableColumn id="13969" xr3:uid="{B9F9699C-A395-4DA0-97DC-E2A758629D4F}" name="Column13969"/>
    <tableColumn id="13970" xr3:uid="{9905279F-0853-4C76-B872-ED9E5C98648D}" name="Column13970"/>
    <tableColumn id="13971" xr3:uid="{7BD6255A-25B7-4DE0-B0A1-8642DF4F4761}" name="Column13971"/>
    <tableColumn id="13972" xr3:uid="{E475D354-6DDC-41E4-968A-C1161F0FF988}" name="Column13972"/>
    <tableColumn id="13973" xr3:uid="{F56F4162-72CA-4E18-ACE0-C0ED191C82D5}" name="Column13973"/>
    <tableColumn id="13974" xr3:uid="{AA7C6554-C5DF-4F81-A78F-754C288EE145}" name="Column13974"/>
    <tableColumn id="13975" xr3:uid="{14C397A2-FA6C-4086-A109-3733ACB0890C}" name="Column13975"/>
    <tableColumn id="13976" xr3:uid="{E583B5F1-ABF7-42F8-9EF6-2268DD2F126C}" name="Column13976"/>
    <tableColumn id="13977" xr3:uid="{A5B04EE4-52A5-41E4-97DF-0CC11347FB74}" name="Column13977"/>
    <tableColumn id="13978" xr3:uid="{68F0191C-D275-4F22-80ED-89725788A5AE}" name="Column13978"/>
    <tableColumn id="13979" xr3:uid="{A7F68BFC-E9FD-4DEB-B697-2D745CFF092A}" name="Column13979"/>
    <tableColumn id="13980" xr3:uid="{51BC8E2B-A08F-4975-B815-92C1A6FB41FD}" name="Column13980"/>
    <tableColumn id="13981" xr3:uid="{E0B08DB5-A29E-4692-805D-0DBDA444D4CA}" name="Column13981"/>
    <tableColumn id="13982" xr3:uid="{4F64330A-156D-4B4A-BCD4-A3E37C3FC982}" name="Column13982"/>
    <tableColumn id="13983" xr3:uid="{1A73429F-37C3-4436-A8DF-03E4FD744271}" name="Column13983"/>
    <tableColumn id="13984" xr3:uid="{01C05CF7-1D5E-47AC-81BB-35E370650BC9}" name="Column13984"/>
    <tableColumn id="13985" xr3:uid="{E6DB51A1-2EC5-48E3-9CFC-D750B840E82D}" name="Column13985"/>
    <tableColumn id="13986" xr3:uid="{D70A378E-06FE-48F7-94A9-08ECF094F446}" name="Column13986"/>
    <tableColumn id="13987" xr3:uid="{5213A0E5-E3BC-48F5-AE7E-522762511A1B}" name="Column13987"/>
    <tableColumn id="13988" xr3:uid="{89F2FFEB-5C25-4E63-B1C2-E5ABD80B4125}" name="Column13988"/>
    <tableColumn id="13989" xr3:uid="{96A2853B-29F2-47B3-8214-C8E6B4DD218B}" name="Column13989"/>
    <tableColumn id="13990" xr3:uid="{A4B4747F-BDEA-4619-8066-4B583B72CCB8}" name="Column13990"/>
    <tableColumn id="13991" xr3:uid="{B5A76A80-2536-4003-B985-92F9242DCBF4}" name="Column13991"/>
    <tableColumn id="13992" xr3:uid="{96269688-81FF-41F6-8859-03924A271564}" name="Column13992"/>
    <tableColumn id="13993" xr3:uid="{69B0C10A-0E28-47B4-A879-93E6A30A0E6D}" name="Column13993"/>
    <tableColumn id="13994" xr3:uid="{55DA85E2-86CF-48BD-9242-46FB39D4F316}" name="Column13994"/>
    <tableColumn id="13995" xr3:uid="{7C444441-09B8-4CBC-9E17-96215BD4265E}" name="Column13995"/>
    <tableColumn id="13996" xr3:uid="{42460EDE-D63D-4317-B26F-F9EF181EEF7D}" name="Column13996"/>
    <tableColumn id="13997" xr3:uid="{6A72E28D-BC11-47D6-9527-BD36E4586861}" name="Column13997"/>
    <tableColumn id="13998" xr3:uid="{1901AE4F-822C-46E0-86E4-2A59DCB91D23}" name="Column13998"/>
    <tableColumn id="13999" xr3:uid="{8162C108-60D5-491D-A558-53EDB149DED3}" name="Column13999"/>
    <tableColumn id="14000" xr3:uid="{9895B1E6-267D-4322-9FC4-AA010CE742F4}" name="Column14000"/>
    <tableColumn id="14001" xr3:uid="{8366B3AD-7FA9-4F3A-B6C9-C9BA000D070C}" name="Column14001"/>
    <tableColumn id="14002" xr3:uid="{FAF251E8-1540-4E8C-9CBC-2AD01C0174A3}" name="Column14002"/>
    <tableColumn id="14003" xr3:uid="{BE498C75-0358-434E-8BB5-D41600025CE0}" name="Column14003"/>
    <tableColumn id="14004" xr3:uid="{DC15BBC7-60A4-41A4-B88C-DFE172F6B859}" name="Column14004"/>
    <tableColumn id="14005" xr3:uid="{394E4092-33D3-4E13-AB29-C031B007BC6E}" name="Column14005"/>
    <tableColumn id="14006" xr3:uid="{5F7B12F6-A222-47A8-838E-B4071C863EE4}" name="Column14006"/>
    <tableColumn id="14007" xr3:uid="{D00DE2F8-D253-4AB7-8E28-87277EB3B549}" name="Column14007"/>
    <tableColumn id="14008" xr3:uid="{3023C07E-B0C0-43A9-85E9-4979DBEDFE7B}" name="Column14008"/>
    <tableColumn id="14009" xr3:uid="{BB386A3A-863B-4BFD-9759-2F73D7753823}" name="Column14009"/>
    <tableColumn id="14010" xr3:uid="{B2672091-FEAF-46F3-9E42-E6ADE68EB246}" name="Column14010"/>
    <tableColumn id="14011" xr3:uid="{91DA0E25-7E90-4247-9E82-9AF85854EBD5}" name="Column14011"/>
    <tableColumn id="14012" xr3:uid="{35DE6BA6-354C-45ED-BED0-2C3FA7DFD6FF}" name="Column14012"/>
    <tableColumn id="14013" xr3:uid="{5AE3FDC9-6744-4686-B377-BEDE2EE2B895}" name="Column14013"/>
    <tableColumn id="14014" xr3:uid="{64C56818-5E5B-4DE1-A1A2-339846D985FB}" name="Column14014"/>
    <tableColumn id="14015" xr3:uid="{CA8519A5-6258-4172-9251-3855531508B6}" name="Column14015"/>
    <tableColumn id="14016" xr3:uid="{4A3EC459-8003-4705-B04D-C4D1A2A87C2C}" name="Column14016"/>
    <tableColumn id="14017" xr3:uid="{C2C07204-829C-4760-AF6A-7A7F50C4896D}" name="Column14017"/>
    <tableColumn id="14018" xr3:uid="{69CB8A36-E824-464A-81D7-C13E716DAB3E}" name="Column14018"/>
    <tableColumn id="14019" xr3:uid="{4DD26CB1-1FE5-415A-A21B-2CB2F04053DB}" name="Column14019"/>
    <tableColumn id="14020" xr3:uid="{07752545-114A-4392-9905-16A429C8D75E}" name="Column14020"/>
    <tableColumn id="14021" xr3:uid="{56FBECE4-735C-41FE-B433-A4D4A57F7662}" name="Column14021"/>
    <tableColumn id="14022" xr3:uid="{F23B682A-14C1-4644-BE12-3C05EE62C172}" name="Column14022"/>
    <tableColumn id="14023" xr3:uid="{837F80A1-A5E6-4A6D-BE1C-FEC48EC45938}" name="Column14023"/>
    <tableColumn id="14024" xr3:uid="{E8FE1DB0-A340-44D0-A53D-C8C5858152A9}" name="Column14024"/>
    <tableColumn id="14025" xr3:uid="{323A77CA-7C74-482D-8770-F599D7F7C955}" name="Column14025"/>
    <tableColumn id="14026" xr3:uid="{7D8DA9FB-F730-4086-88DD-6005FBB48EF8}" name="Column14026"/>
    <tableColumn id="14027" xr3:uid="{F4D9CA8B-7248-4CB1-BD31-0CE49448778E}" name="Column14027"/>
    <tableColumn id="14028" xr3:uid="{49E298FB-2778-452F-9CA8-643A01770712}" name="Column14028"/>
    <tableColumn id="14029" xr3:uid="{A82A5044-7184-45F1-B74D-EB627A783910}" name="Column14029"/>
    <tableColumn id="14030" xr3:uid="{07A40F5B-E1CC-432A-B8A5-89F7A3536715}" name="Column14030"/>
    <tableColumn id="14031" xr3:uid="{22B76ECD-3793-42A3-8930-2AF4256C7F5C}" name="Column14031"/>
    <tableColumn id="14032" xr3:uid="{77C01104-ABF7-4A0C-BAAA-B1F6F21CE696}" name="Column14032"/>
    <tableColumn id="14033" xr3:uid="{7A43A632-60EC-4318-8E82-4E152ED0ABA8}" name="Column14033"/>
    <tableColumn id="14034" xr3:uid="{938AD9DD-12B2-43AD-9A54-3B4EAA6616D6}" name="Column14034"/>
    <tableColumn id="14035" xr3:uid="{BCE6CBFC-8A25-4CAA-BF6F-6DF03C03DF52}" name="Column14035"/>
    <tableColumn id="14036" xr3:uid="{4B92C0D8-3753-4C6E-97A5-FC7837BE751E}" name="Column14036"/>
    <tableColumn id="14037" xr3:uid="{268B25F4-443E-46CF-AB42-28776BE1FEDF}" name="Column14037"/>
    <tableColumn id="14038" xr3:uid="{6A1F8512-6D7B-47DA-8979-EB0774B686D3}" name="Column14038"/>
    <tableColumn id="14039" xr3:uid="{28CD6A33-E062-4AD1-87C8-9311D7171945}" name="Column14039"/>
    <tableColumn id="14040" xr3:uid="{00063747-E68F-4ECB-8D82-7BA308C50427}" name="Column14040"/>
    <tableColumn id="14041" xr3:uid="{30841A75-AD50-45E4-9411-064F1C8C2E18}" name="Column14041"/>
    <tableColumn id="14042" xr3:uid="{478570CC-11DE-44D7-AE4C-B1B0772CCEED}" name="Column14042"/>
    <tableColumn id="14043" xr3:uid="{A2543938-F798-4670-836B-231FFB9BB4F4}" name="Column14043"/>
    <tableColumn id="14044" xr3:uid="{BB208694-4C6D-48EF-A570-5537FDE87225}" name="Column14044"/>
    <tableColumn id="14045" xr3:uid="{6B7BDA4C-BEBE-4DF1-96B3-70BBDCC3287C}" name="Column14045"/>
    <tableColumn id="14046" xr3:uid="{A72A4931-81D1-47D6-B19B-F69B4C7969C9}" name="Column14046"/>
    <tableColumn id="14047" xr3:uid="{7C67224A-F6A9-4E36-A0E4-B26900243B3E}" name="Column14047"/>
    <tableColumn id="14048" xr3:uid="{151AF8F3-080B-4E3E-AD61-9B6DC68F1213}" name="Column14048"/>
    <tableColumn id="14049" xr3:uid="{CEBB2332-A5B2-4D7B-A49C-E176B9F83E40}" name="Column14049"/>
    <tableColumn id="14050" xr3:uid="{F038C890-4599-482D-8192-B7ADF2E9FC59}" name="Column14050"/>
    <tableColumn id="14051" xr3:uid="{69DC29DE-9DFE-4F9C-B82C-B32BB06BB1AC}" name="Column14051"/>
    <tableColumn id="14052" xr3:uid="{AEE82C60-9305-43E3-8DB3-EB195244660D}" name="Column14052"/>
    <tableColumn id="14053" xr3:uid="{3796BE02-F82E-48B9-8E19-3962BB6FF6CD}" name="Column14053"/>
    <tableColumn id="14054" xr3:uid="{130A348C-8AC1-448E-BED9-20CE5DAE20BF}" name="Column14054"/>
    <tableColumn id="14055" xr3:uid="{F441CBC9-16BF-4D60-8E55-0806378B8AAA}" name="Column14055"/>
    <tableColumn id="14056" xr3:uid="{F08D515E-2273-43B7-8D81-CB9AD193358E}" name="Column14056"/>
    <tableColumn id="14057" xr3:uid="{228A9537-25D5-4BF0-911A-3435B2C47F70}" name="Column14057"/>
    <tableColumn id="14058" xr3:uid="{A3B74439-FAD5-4571-A77F-F81C020DFFA9}" name="Column14058"/>
    <tableColumn id="14059" xr3:uid="{21207C68-81FC-4090-A2BC-75F413ABA464}" name="Column14059"/>
    <tableColumn id="14060" xr3:uid="{53083E9C-8054-4502-9313-7B2CBABD7C93}" name="Column14060"/>
    <tableColumn id="14061" xr3:uid="{60220AB5-7E94-4302-8A41-59824D3FA725}" name="Column14061"/>
    <tableColumn id="14062" xr3:uid="{D641DA94-58DC-4B9C-8C8F-CD229D84DE3A}" name="Column14062"/>
    <tableColumn id="14063" xr3:uid="{4FE7741F-43B1-4ADF-B25B-40298AF1760C}" name="Column14063"/>
    <tableColumn id="14064" xr3:uid="{F6A63DB8-4E3A-4301-8DCC-93BDB3ABF1DC}" name="Column14064"/>
    <tableColumn id="14065" xr3:uid="{E71B5596-8071-4448-A107-191995FF48A7}" name="Column14065"/>
    <tableColumn id="14066" xr3:uid="{12C21EAB-BB61-4B6E-9C06-55DB592D6F0B}" name="Column14066"/>
    <tableColumn id="14067" xr3:uid="{2BB182E4-0668-414D-8CFB-31DE700141EC}" name="Column14067"/>
    <tableColumn id="14068" xr3:uid="{C038AEE2-5806-428A-8FCE-8AE67814ED01}" name="Column14068"/>
    <tableColumn id="14069" xr3:uid="{030C0A79-2443-4841-815E-E745B8622EFD}" name="Column14069"/>
    <tableColumn id="14070" xr3:uid="{33BDAB68-A011-4B5B-9760-991AAB11BB79}" name="Column14070"/>
    <tableColumn id="14071" xr3:uid="{0377867D-2840-47B6-84F7-23267209E87C}" name="Column14071"/>
    <tableColumn id="14072" xr3:uid="{51ADBC29-326F-4ADE-8128-EC565AEB1771}" name="Column14072"/>
    <tableColumn id="14073" xr3:uid="{016F96DE-CBF0-4F09-8BB9-5FB9AABF195D}" name="Column14073"/>
    <tableColumn id="14074" xr3:uid="{C9E58837-DEA9-4B0F-9E84-021E249C3B76}" name="Column14074"/>
    <tableColumn id="14075" xr3:uid="{A4512440-EF51-4397-B4BD-0E1DDAD83CA4}" name="Column14075"/>
    <tableColumn id="14076" xr3:uid="{E585C04C-3FCA-4F73-ADC0-E16563E24758}" name="Column14076"/>
    <tableColumn id="14077" xr3:uid="{24A96AD6-F9C6-4B9B-A909-DF33396DDAA9}" name="Column14077"/>
    <tableColumn id="14078" xr3:uid="{2EC93994-688F-4CB0-A8A8-AF695E54400A}" name="Column14078"/>
    <tableColumn id="14079" xr3:uid="{0645E681-3531-43DD-8B09-D968924ED619}" name="Column14079"/>
    <tableColumn id="14080" xr3:uid="{6AA8B35B-5343-46C8-868E-8E1A0CE9CE2A}" name="Column14080"/>
    <tableColumn id="14081" xr3:uid="{F519A920-DC33-4252-AFD7-6B973DE21427}" name="Column14081"/>
    <tableColumn id="14082" xr3:uid="{F380C652-3323-4317-B9B5-DE3EB2AB53B2}" name="Column14082"/>
    <tableColumn id="14083" xr3:uid="{B53E2F38-DEF3-4B81-9883-D38CF579726A}" name="Column14083"/>
    <tableColumn id="14084" xr3:uid="{C7308766-C0CE-45BD-968A-A82877579FB5}" name="Column14084"/>
    <tableColumn id="14085" xr3:uid="{602AF0CF-A2B8-498E-9760-E71C1287B5E6}" name="Column14085"/>
    <tableColumn id="14086" xr3:uid="{9BC18B01-485C-4CF2-9030-4218576E6BEC}" name="Column14086"/>
    <tableColumn id="14087" xr3:uid="{D0622CE4-1883-4324-A417-1009C11ADCCF}" name="Column14087"/>
    <tableColumn id="14088" xr3:uid="{98BB0A58-06EC-4F9E-B4B5-0396DBC55E9C}" name="Column14088"/>
    <tableColumn id="14089" xr3:uid="{77BF17F3-4211-4715-92EF-51C084D8D17F}" name="Column14089"/>
    <tableColumn id="14090" xr3:uid="{3D92ACE6-9585-413A-984D-4B1273FFBF71}" name="Column14090"/>
    <tableColumn id="14091" xr3:uid="{60DCDA38-04BF-4FEF-8F7D-9D9C37C257D3}" name="Column14091"/>
    <tableColumn id="14092" xr3:uid="{C6BF3280-D4E5-4105-AA16-E328B086583E}" name="Column14092"/>
    <tableColumn id="14093" xr3:uid="{A58FFA4F-28D6-48D1-83AF-7B1CBCF075C2}" name="Column14093"/>
    <tableColumn id="14094" xr3:uid="{F5C09872-6780-4F96-81F6-56C2F42206AD}" name="Column14094"/>
    <tableColumn id="14095" xr3:uid="{FE2BAFEB-A1C6-4F1A-86B9-1928A43E4A43}" name="Column14095"/>
    <tableColumn id="14096" xr3:uid="{C9E83254-A963-4186-B66C-8534C2FBD465}" name="Column14096"/>
    <tableColumn id="14097" xr3:uid="{1EA06C45-CAB1-4877-80AD-EF228E5EE544}" name="Column14097"/>
    <tableColumn id="14098" xr3:uid="{7748E014-A728-493A-AED6-2898DF80C936}" name="Column14098"/>
    <tableColumn id="14099" xr3:uid="{5920F6FD-C3A1-42C8-9688-01707D07896F}" name="Column14099"/>
    <tableColumn id="14100" xr3:uid="{0072334C-464C-43EA-AAF1-D43AD61F7C57}" name="Column14100"/>
    <tableColumn id="14101" xr3:uid="{4F6CDC68-E91A-427D-A0A2-0DB506B557C8}" name="Column14101"/>
    <tableColumn id="14102" xr3:uid="{6CA451F6-CF7F-4DC6-9E35-788A589BE1A5}" name="Column14102"/>
    <tableColumn id="14103" xr3:uid="{23058215-D1FA-4442-8C97-181FA5D836DE}" name="Column14103"/>
    <tableColumn id="14104" xr3:uid="{3B2B402E-DE02-43AE-B8C2-73F47B23D8EA}" name="Column14104"/>
    <tableColumn id="14105" xr3:uid="{48555016-3C40-476B-B025-3A0BDA1223D0}" name="Column14105"/>
    <tableColumn id="14106" xr3:uid="{CEA172C9-ECD6-4A4B-A382-EBD6FF98A0BF}" name="Column14106"/>
    <tableColumn id="14107" xr3:uid="{30652A24-0966-450D-BD78-9E64BFE5954E}" name="Column14107"/>
    <tableColumn id="14108" xr3:uid="{958C13B1-02BB-4EB1-B691-779079CF287A}" name="Column14108"/>
    <tableColumn id="14109" xr3:uid="{6E177EA2-3389-4298-BA3A-227513CB9162}" name="Column14109"/>
    <tableColumn id="14110" xr3:uid="{E23E3190-C159-47E5-9189-D4B5DA9718CE}" name="Column14110"/>
    <tableColumn id="14111" xr3:uid="{7CEA42F2-B5AB-4727-91CA-D3A2D4DCDA1A}" name="Column14111"/>
    <tableColumn id="14112" xr3:uid="{5410AADE-6D83-4CF9-8086-BD8EF0686A0D}" name="Column14112"/>
    <tableColumn id="14113" xr3:uid="{BFE703B6-4F75-488D-8872-BED260D8B0E5}" name="Column14113"/>
    <tableColumn id="14114" xr3:uid="{4568672A-0817-4D83-B87E-4B58701947B3}" name="Column14114"/>
    <tableColumn id="14115" xr3:uid="{417F5640-D33E-48B0-9117-19FCF7A57E5B}" name="Column14115"/>
    <tableColumn id="14116" xr3:uid="{4AE9A42E-EDB3-490C-B171-EE124A6C55B8}" name="Column14116"/>
    <tableColumn id="14117" xr3:uid="{56640DB8-765E-4617-80CF-EB395825D100}" name="Column14117"/>
    <tableColumn id="14118" xr3:uid="{AF102CA5-FFA6-4B95-80F8-067FAA11AB1C}" name="Column14118"/>
    <tableColumn id="14119" xr3:uid="{18EF659D-77FC-40F1-9B67-FF611521D969}" name="Column14119"/>
    <tableColumn id="14120" xr3:uid="{6BCDD692-4ED9-4866-97EC-8E32A548F741}" name="Column14120"/>
    <tableColumn id="14121" xr3:uid="{61F18EE2-F53A-414F-AAE3-FD08EDEB77BA}" name="Column14121"/>
    <tableColumn id="14122" xr3:uid="{55822C12-20F7-4DF1-906B-362875E97F8F}" name="Column14122"/>
    <tableColumn id="14123" xr3:uid="{053A8EAF-5ED0-4A4F-86FD-E91D3F4C5793}" name="Column14123"/>
    <tableColumn id="14124" xr3:uid="{304A0F79-D55C-4D7F-9A78-4DB3D4D1A336}" name="Column14124"/>
    <tableColumn id="14125" xr3:uid="{51CE954B-F7A9-454E-B920-0B9486CD4C8A}" name="Column14125"/>
    <tableColumn id="14126" xr3:uid="{934E6709-9966-45EC-9D65-EE1FA2F4E6C8}" name="Column14126"/>
    <tableColumn id="14127" xr3:uid="{F1BAF254-69D7-4F36-B01D-8E47154229C3}" name="Column14127"/>
    <tableColumn id="14128" xr3:uid="{B14A7041-78CA-4D95-8DAB-567B36E4B098}" name="Column14128"/>
    <tableColumn id="14129" xr3:uid="{9CF00307-0CAB-4382-9A69-B217C7056AF2}" name="Column14129"/>
    <tableColumn id="14130" xr3:uid="{F80DFABB-26AE-4F6B-B523-75CF65EFB732}" name="Column14130"/>
    <tableColumn id="14131" xr3:uid="{80F9512F-3E3A-4CF7-9814-629374CFC12E}" name="Column14131"/>
    <tableColumn id="14132" xr3:uid="{09CCCA6E-9942-4E10-8459-8B623E92414B}" name="Column14132"/>
    <tableColumn id="14133" xr3:uid="{AE3A3DFA-3E20-4EBD-8FDF-03E037AEF284}" name="Column14133"/>
    <tableColumn id="14134" xr3:uid="{7C9BFA5F-C2B1-43B1-9D1D-FEBD7D0F12B9}" name="Column14134"/>
    <tableColumn id="14135" xr3:uid="{67CF7912-886F-40E7-A60D-C90144A69D15}" name="Column14135"/>
    <tableColumn id="14136" xr3:uid="{249A99CA-6EF3-4E92-A37E-6A73F9F0E686}" name="Column14136"/>
    <tableColumn id="14137" xr3:uid="{DB8BEC06-626E-4B77-BC59-17434C8476D2}" name="Column14137"/>
    <tableColumn id="14138" xr3:uid="{4C8CEB0D-66F5-4182-BBDA-8D4B4F9C2E9A}" name="Column14138"/>
    <tableColumn id="14139" xr3:uid="{45E1CF64-0526-4F4D-9AE1-02E54D7F1256}" name="Column14139"/>
    <tableColumn id="14140" xr3:uid="{4D0E2DB5-0906-40C2-A9D5-D41E7DA07EF4}" name="Column14140"/>
    <tableColumn id="14141" xr3:uid="{46E1D516-3BEA-4C8F-8810-39C0557D21C0}" name="Column14141"/>
    <tableColumn id="14142" xr3:uid="{07F454E9-42B5-4925-89E0-34B17E1B1458}" name="Column14142"/>
    <tableColumn id="14143" xr3:uid="{A48CD7CF-2973-4A9D-8AD5-D8BED1CA3D58}" name="Column14143"/>
    <tableColumn id="14144" xr3:uid="{5A9A11A5-6AF5-4F3E-B2BA-81447C7173B9}" name="Column14144"/>
    <tableColumn id="14145" xr3:uid="{F5E18FA1-77E0-4976-92AE-EFD319598F55}" name="Column14145"/>
    <tableColumn id="14146" xr3:uid="{2A2A5DC7-37A3-4E7B-BB66-76F351642AE6}" name="Column14146"/>
    <tableColumn id="14147" xr3:uid="{0C067BC5-AABA-453D-8744-CDDA7F82BFA7}" name="Column14147"/>
    <tableColumn id="14148" xr3:uid="{DE40ED8A-A42E-41EB-919F-F974A7C1FABB}" name="Column14148"/>
    <tableColumn id="14149" xr3:uid="{93ADEC31-582C-4D1D-8723-4BA76F16B699}" name="Column14149"/>
    <tableColumn id="14150" xr3:uid="{D6DE5EB3-1A85-4969-A259-B646D256E38E}" name="Column14150"/>
    <tableColumn id="14151" xr3:uid="{B209E8D7-4B92-4F6E-90A0-85180AF12EEC}" name="Column14151"/>
    <tableColumn id="14152" xr3:uid="{088129A5-B2D8-4D34-99AA-5D351C52A24C}" name="Column14152"/>
    <tableColumn id="14153" xr3:uid="{9A707F72-D22B-42B1-A5FA-283284022D72}" name="Column14153"/>
    <tableColumn id="14154" xr3:uid="{8454F6F0-6950-46FE-8CF7-49014D6513F3}" name="Column14154"/>
    <tableColumn id="14155" xr3:uid="{BFBAD5C7-F509-4399-99BE-907099598F4D}" name="Column14155"/>
    <tableColumn id="14156" xr3:uid="{8FBEE297-92D0-4FC1-BC57-59012076373A}" name="Column14156"/>
    <tableColumn id="14157" xr3:uid="{F2F1ECB1-A0ED-46E6-AD65-FBCC9F1DFEC5}" name="Column14157"/>
    <tableColumn id="14158" xr3:uid="{5CF2D8C1-5091-4DA7-AACA-9491651DCE2C}" name="Column14158"/>
    <tableColumn id="14159" xr3:uid="{229EB321-96E0-4090-8D4A-3BDEB228A884}" name="Column14159"/>
    <tableColumn id="14160" xr3:uid="{130D6906-8714-42C2-9DB6-C8F07CE8249E}" name="Column14160"/>
    <tableColumn id="14161" xr3:uid="{DB9EF395-674D-4B4C-8962-563D49896479}" name="Column14161"/>
    <tableColumn id="14162" xr3:uid="{973C1926-5CCF-425E-9A99-C10E95DD135C}" name="Column14162"/>
    <tableColumn id="14163" xr3:uid="{8C9DB136-AA5E-4BA2-906E-34153E2CD7F1}" name="Column14163"/>
    <tableColumn id="14164" xr3:uid="{8302E398-A0E8-4389-A997-3D16B1E8E77C}" name="Column14164"/>
    <tableColumn id="14165" xr3:uid="{AC933419-F090-4BA6-8FBF-AEE7DE7C3751}" name="Column14165"/>
    <tableColumn id="14166" xr3:uid="{DBCCF92E-976E-4BF7-A145-77C0965DFF66}" name="Column14166"/>
    <tableColumn id="14167" xr3:uid="{C2DF632D-D686-400A-8451-D0FD57EA5C22}" name="Column14167"/>
    <tableColumn id="14168" xr3:uid="{507C4222-567A-4122-BF10-D5839265D701}" name="Column14168"/>
    <tableColumn id="14169" xr3:uid="{71705F25-086B-4CAD-8F3F-66318950DEED}" name="Column14169"/>
    <tableColumn id="14170" xr3:uid="{9A8E85C1-D871-4BBB-8C05-7EE1F58420BD}" name="Column14170"/>
    <tableColumn id="14171" xr3:uid="{F887579F-84B5-4BA7-859F-D1DCE838F4E2}" name="Column14171"/>
    <tableColumn id="14172" xr3:uid="{B70C27EA-3B3C-403A-8CBA-635BEFDB33D5}" name="Column14172"/>
    <tableColumn id="14173" xr3:uid="{D9B16A44-0129-4903-ABA5-4468A86A7B49}" name="Column14173"/>
    <tableColumn id="14174" xr3:uid="{14275F66-FF32-4A33-818F-E3A725946480}" name="Column14174"/>
    <tableColumn id="14175" xr3:uid="{B7824B98-5C34-47D8-B33F-6C2C62994130}" name="Column14175"/>
    <tableColumn id="14176" xr3:uid="{0B6E7122-9069-4407-A2C4-FA308A0F5C99}" name="Column14176"/>
    <tableColumn id="14177" xr3:uid="{EBE546AA-F0E5-445A-8C3B-C52103F7690E}" name="Column14177"/>
    <tableColumn id="14178" xr3:uid="{19853CE3-0ECA-4EAE-8F77-44058D9B64D4}" name="Column14178"/>
    <tableColumn id="14179" xr3:uid="{70B132DA-E329-4E9E-A459-E38F29B0D145}" name="Column14179"/>
    <tableColumn id="14180" xr3:uid="{D19D35D1-0195-454A-9BD0-DB75A39CB4FA}" name="Column14180"/>
    <tableColumn id="14181" xr3:uid="{F19D60CF-8C10-4708-98FF-7E507AB22865}" name="Column14181"/>
    <tableColumn id="14182" xr3:uid="{A9329819-2034-48E3-A330-7B81A406C8EE}" name="Column14182"/>
    <tableColumn id="14183" xr3:uid="{778B9781-8AC2-486D-B4E8-C2700560C21E}" name="Column14183"/>
    <tableColumn id="14184" xr3:uid="{0065E015-35EB-43ED-874A-5D3E87A87A8B}" name="Column14184"/>
    <tableColumn id="14185" xr3:uid="{17D0B9C0-F3A6-4D07-99C1-03F79D848705}" name="Column14185"/>
    <tableColumn id="14186" xr3:uid="{629D590B-EF30-464A-848D-2597DDDB468D}" name="Column14186"/>
    <tableColumn id="14187" xr3:uid="{05130197-EB56-4EF4-940C-7CAA9E7BA969}" name="Column14187"/>
    <tableColumn id="14188" xr3:uid="{28181B24-6FF0-4E00-88D6-FE9C72C6C3A0}" name="Column14188"/>
    <tableColumn id="14189" xr3:uid="{469CAD21-BB70-4D83-8B1F-28AA809D1F5D}" name="Column14189"/>
    <tableColumn id="14190" xr3:uid="{D431EAA7-3EA5-4CFB-A224-5760D848BF2F}" name="Column14190"/>
    <tableColumn id="14191" xr3:uid="{0DDFD55A-2A4F-4A82-942D-C8480BEF647E}" name="Column14191"/>
    <tableColumn id="14192" xr3:uid="{A9406761-38F6-4A39-95E6-AA5B17CA425E}" name="Column14192"/>
    <tableColumn id="14193" xr3:uid="{9AF5B301-4A19-4000-9B27-5856772F3F65}" name="Column14193"/>
    <tableColumn id="14194" xr3:uid="{9D80DA58-22A1-4D6A-87AE-19D64BE0EE9A}" name="Column14194"/>
    <tableColumn id="14195" xr3:uid="{86B86447-1721-4FB6-AEAB-ED57543C91C3}" name="Column14195"/>
    <tableColumn id="14196" xr3:uid="{11EDC8B2-C850-4D93-BCA3-BC0E12F80D69}" name="Column14196"/>
    <tableColumn id="14197" xr3:uid="{AF7BA7B2-72A1-4A19-AE48-3458DAB3738C}" name="Column14197"/>
    <tableColumn id="14198" xr3:uid="{3BDBF713-4A35-4896-8E7B-7EB560BC3598}" name="Column14198"/>
    <tableColumn id="14199" xr3:uid="{83E1229F-EEF1-43EF-9D8F-C58E96E2A943}" name="Column14199"/>
    <tableColumn id="14200" xr3:uid="{95565D25-F732-4D61-9A72-45115A9353D8}" name="Column14200"/>
    <tableColumn id="14201" xr3:uid="{5E8AE54C-6896-416E-831D-2C9E5A4E36E1}" name="Column14201"/>
    <tableColumn id="14202" xr3:uid="{B46D0E08-9DF0-4D2D-8E57-D1CE383E2465}" name="Column14202"/>
    <tableColumn id="14203" xr3:uid="{035A22D4-4B0A-4CC9-BEAB-39567EDE45E8}" name="Column14203"/>
    <tableColumn id="14204" xr3:uid="{25B43ED2-BF85-4782-AEE0-D5C70CEDC1EC}" name="Column14204"/>
    <tableColumn id="14205" xr3:uid="{09FA59EB-C369-4A2D-8E4B-F5C9AEF57524}" name="Column14205"/>
    <tableColumn id="14206" xr3:uid="{C8E74698-29C9-4EC2-83AC-E00F9170B91B}" name="Column14206"/>
    <tableColumn id="14207" xr3:uid="{0305E50D-2D7F-44C4-9A87-B087340A561F}" name="Column14207"/>
    <tableColumn id="14208" xr3:uid="{2DC6290B-3A64-4DDF-856F-8C2C66B1922E}" name="Column14208"/>
    <tableColumn id="14209" xr3:uid="{D730B82C-6E2F-47FA-99F4-8FD6876843CA}" name="Column14209"/>
    <tableColumn id="14210" xr3:uid="{764C5329-55D1-4F59-BB53-6871ACA16D58}" name="Column14210"/>
    <tableColumn id="14211" xr3:uid="{C4F54D7E-174D-4EB5-8F8C-C739CE6E4A69}" name="Column14211"/>
    <tableColumn id="14212" xr3:uid="{67375201-2E87-4305-8998-95A03EE22E12}" name="Column14212"/>
    <tableColumn id="14213" xr3:uid="{C616F3CE-6E39-4627-A1D0-8BC19A439CA9}" name="Column14213"/>
    <tableColumn id="14214" xr3:uid="{94D83B43-5F0B-43F7-8B9A-FE393CACECD8}" name="Column14214"/>
    <tableColumn id="14215" xr3:uid="{CA8F95F1-D05E-47AF-80D7-2BBFB822D892}" name="Column14215"/>
    <tableColumn id="14216" xr3:uid="{4898AD37-7738-451E-98BD-B3346D02F035}" name="Column14216"/>
    <tableColumn id="14217" xr3:uid="{A9B2C65C-BA12-4615-A5F2-4035A6D0A64B}" name="Column14217"/>
    <tableColumn id="14218" xr3:uid="{6222FC52-986C-4F17-B342-C6CFC12155EB}" name="Column14218"/>
    <tableColumn id="14219" xr3:uid="{A10831BE-F9EB-44B3-BF28-6A1977F8C7E6}" name="Column14219"/>
    <tableColumn id="14220" xr3:uid="{77744089-2762-445F-821C-F65831D27D21}" name="Column14220"/>
    <tableColumn id="14221" xr3:uid="{346D8D97-97B4-4A5E-AB0F-9B970637F8AE}" name="Column14221"/>
    <tableColumn id="14222" xr3:uid="{1CC3B374-D897-4B08-A54F-F2AA572E474D}" name="Column14222"/>
    <tableColumn id="14223" xr3:uid="{8F7D12F6-C2DC-4DF0-833A-286F6CBC0F99}" name="Column14223"/>
    <tableColumn id="14224" xr3:uid="{F4094885-85FB-44CE-9408-1F069C9E842C}" name="Column14224"/>
    <tableColumn id="14225" xr3:uid="{F03A3673-5F1A-40AE-B468-A215313DDAA3}" name="Column14225"/>
    <tableColumn id="14226" xr3:uid="{8844E8E3-A554-415F-8CF0-6A77B01EDAB9}" name="Column14226"/>
    <tableColumn id="14227" xr3:uid="{AED9D4AB-949E-4B34-AB61-9A4C179C9764}" name="Column14227"/>
    <tableColumn id="14228" xr3:uid="{17D01B23-E8AB-400E-BB6F-31E66195A18B}" name="Column14228"/>
    <tableColumn id="14229" xr3:uid="{5A3E6491-A23F-4463-B4B2-26F3B6AFDA56}" name="Column14229"/>
    <tableColumn id="14230" xr3:uid="{C87EF080-BAD2-48B0-B12F-F14FE75A2AD7}" name="Column14230"/>
    <tableColumn id="14231" xr3:uid="{93686CF1-E607-4A88-B9CA-5207E7C82D1E}" name="Column14231"/>
    <tableColumn id="14232" xr3:uid="{500838C3-9A28-4865-81AA-51A2F8A3DEA7}" name="Column14232"/>
    <tableColumn id="14233" xr3:uid="{3FBC0299-90EB-45FB-92C8-153D824AE569}" name="Column14233"/>
    <tableColumn id="14234" xr3:uid="{A2194337-9D4F-40A2-A764-D432225DF16E}" name="Column14234"/>
    <tableColumn id="14235" xr3:uid="{38C69D73-C595-4E0D-B8DC-84324B32D275}" name="Column14235"/>
    <tableColumn id="14236" xr3:uid="{1B917CAF-57B6-4318-86E9-39589DB2AA77}" name="Column14236"/>
    <tableColumn id="14237" xr3:uid="{AAE658FC-6269-49C0-AB40-4885BE47BCEA}" name="Column14237"/>
    <tableColumn id="14238" xr3:uid="{6FF236F8-9DCC-482D-8E6B-52BFBC0F391C}" name="Column14238"/>
    <tableColumn id="14239" xr3:uid="{6FE6A6C0-64A4-4EEF-856F-E05C0447120E}" name="Column14239"/>
    <tableColumn id="14240" xr3:uid="{4A479D5E-852B-42CD-BA55-768AF77E1A3B}" name="Column14240"/>
    <tableColumn id="14241" xr3:uid="{2EE5143E-BD9A-4873-9C8B-605FDA6BD7D9}" name="Column14241"/>
    <tableColumn id="14242" xr3:uid="{46C4F02D-2EB3-4A9C-A9EE-A2E3654702F2}" name="Column14242"/>
    <tableColumn id="14243" xr3:uid="{90B8FD22-38C6-4937-BEC3-F0D62A64B611}" name="Column14243"/>
    <tableColumn id="14244" xr3:uid="{D6495DD0-7234-4314-ABA6-4275D88BBE78}" name="Column14244"/>
    <tableColumn id="14245" xr3:uid="{336CDDA3-8A2B-43D5-91A6-70FF29FF0694}" name="Column14245"/>
    <tableColumn id="14246" xr3:uid="{6658A91B-9B0E-49BB-81BA-0A88B9E0E11E}" name="Column14246"/>
    <tableColumn id="14247" xr3:uid="{829D2BCE-0042-4A6A-B504-000F3B8DD91F}" name="Column14247"/>
    <tableColumn id="14248" xr3:uid="{D557EEB3-7FF2-4074-85CF-4863E1242B21}" name="Column14248"/>
    <tableColumn id="14249" xr3:uid="{781AA8C0-9DF9-417E-848D-6CE0024ABB20}" name="Column14249"/>
    <tableColumn id="14250" xr3:uid="{510034C3-902A-4625-B573-4297807BDE2F}" name="Column14250"/>
    <tableColumn id="14251" xr3:uid="{AD7191EA-41E4-4207-8B8E-F8C6AFDAA0B5}" name="Column14251"/>
    <tableColumn id="14252" xr3:uid="{09B48A91-FED4-4DBD-AAAF-074558365303}" name="Column14252"/>
    <tableColumn id="14253" xr3:uid="{453A449A-DF9C-4909-B374-A04309E82A24}" name="Column14253"/>
    <tableColumn id="14254" xr3:uid="{7AEDD257-553F-45D4-8092-A21679CCD01E}" name="Column14254"/>
    <tableColumn id="14255" xr3:uid="{08B995D7-CA00-463A-A725-383FE66D6700}" name="Column14255"/>
    <tableColumn id="14256" xr3:uid="{B984C034-EBE3-4327-8128-4DFBE47F778B}" name="Column14256"/>
    <tableColumn id="14257" xr3:uid="{ED666574-108F-464F-AE2F-8C8B9EEC6479}" name="Column14257"/>
    <tableColumn id="14258" xr3:uid="{D31D1A91-E926-4ABD-833D-9F4BA0F77F51}" name="Column14258"/>
    <tableColumn id="14259" xr3:uid="{15C93EBF-280D-41A8-A419-1E944E510969}" name="Column14259"/>
    <tableColumn id="14260" xr3:uid="{FE73AD52-C8D9-4CA6-BBE4-D8D9B63DDA6E}" name="Column14260"/>
    <tableColumn id="14261" xr3:uid="{5743171D-C55D-4C5C-AA33-2E41308A53BB}" name="Column14261"/>
    <tableColumn id="14262" xr3:uid="{2BDEC218-98A3-4ADE-9449-9353E12BDB69}" name="Column14262"/>
    <tableColumn id="14263" xr3:uid="{C6DF57B2-2218-4BA3-A693-B8257888F8AD}" name="Column14263"/>
    <tableColumn id="14264" xr3:uid="{5C5AA74A-71A6-4AB6-A36D-20CAF20BF261}" name="Column14264"/>
    <tableColumn id="14265" xr3:uid="{56AEC979-82F9-4D5F-BF05-DB9F14CEFDEA}" name="Column14265"/>
    <tableColumn id="14266" xr3:uid="{E8626C0B-BBF9-42CB-A49C-210FA20688C1}" name="Column14266"/>
    <tableColumn id="14267" xr3:uid="{1AC47484-F010-4358-A93F-D9FE407B7311}" name="Column14267"/>
    <tableColumn id="14268" xr3:uid="{937EB417-1869-4405-ADDB-30A60D4CA9B1}" name="Column14268"/>
    <tableColumn id="14269" xr3:uid="{0BD5BACF-6DF6-41E1-8B77-EE9A8D13A08D}" name="Column14269"/>
    <tableColumn id="14270" xr3:uid="{6804EFB6-5370-4D8F-AD36-524E7F9361F9}" name="Column14270"/>
    <tableColumn id="14271" xr3:uid="{163B662A-B319-4D62-865E-44C653CBB449}" name="Column14271"/>
    <tableColumn id="14272" xr3:uid="{B3BC37A2-30E0-40D3-A3B4-0EECD10E8A68}" name="Column14272"/>
    <tableColumn id="14273" xr3:uid="{CB8A374C-BFE8-4BE4-A54A-77F6392B0D29}" name="Column14273"/>
    <tableColumn id="14274" xr3:uid="{F97760EE-93DA-40E3-A915-8D8F8AB3469B}" name="Column14274"/>
    <tableColumn id="14275" xr3:uid="{D778D03F-ACEF-4094-B2FE-5DDC314C86E4}" name="Column14275"/>
    <tableColumn id="14276" xr3:uid="{C46EBB69-D0CB-41DE-B0FF-9D72FF7B40C8}" name="Column14276"/>
    <tableColumn id="14277" xr3:uid="{9BA55CBA-F1F6-4C98-8479-A2A20D6D70AC}" name="Column14277"/>
    <tableColumn id="14278" xr3:uid="{8701C88A-26CB-47AC-AE33-4556F9C108F2}" name="Column14278"/>
    <tableColumn id="14279" xr3:uid="{97E5141A-939A-4A3D-9AEC-8A7C988BCB3C}" name="Column14279"/>
    <tableColumn id="14280" xr3:uid="{9E666C23-4FEB-46A1-805B-4D689CBD2266}" name="Column14280"/>
    <tableColumn id="14281" xr3:uid="{A759CE4C-FA78-4BA6-8088-5022EACBB4E4}" name="Column14281"/>
    <tableColumn id="14282" xr3:uid="{059E82BD-E7C0-491D-81D0-3604EA1064A9}" name="Column14282"/>
    <tableColumn id="14283" xr3:uid="{286B9EAD-841D-4A39-83D1-A32EFD9710B8}" name="Column14283"/>
    <tableColumn id="14284" xr3:uid="{A17DEBCA-A29A-417F-972E-45F5666D46D4}" name="Column14284"/>
    <tableColumn id="14285" xr3:uid="{C9293BC4-188B-4611-A29D-6F25E3BCF2C1}" name="Column14285"/>
    <tableColumn id="14286" xr3:uid="{1702EDDE-9AC1-4977-82B1-495E3FF5858A}" name="Column14286"/>
    <tableColumn id="14287" xr3:uid="{543C2647-6C51-456D-B1FD-5D8B8328105C}" name="Column14287"/>
    <tableColumn id="14288" xr3:uid="{0D13DC5C-2F26-45BF-A577-B1EC1079164E}" name="Column14288"/>
    <tableColumn id="14289" xr3:uid="{91286385-37AD-41A2-AF01-DDDF829EE62E}" name="Column14289"/>
    <tableColumn id="14290" xr3:uid="{5A2B1290-E994-4BE3-9825-5CA2352A912B}" name="Column14290"/>
    <tableColumn id="14291" xr3:uid="{87C63E93-F0CC-4BB3-9FED-3002B780F0AA}" name="Column14291"/>
    <tableColumn id="14292" xr3:uid="{1C9540BD-2672-4169-9FD1-2B94D258C88B}" name="Column14292"/>
    <tableColumn id="14293" xr3:uid="{8640508A-0AB3-4472-996F-4FD5AE15F627}" name="Column14293"/>
    <tableColumn id="14294" xr3:uid="{B406DBCC-E41A-4F57-ADA0-C00B007427C4}" name="Column14294"/>
    <tableColumn id="14295" xr3:uid="{26746B62-87F3-4D80-B43F-1264975B63FD}" name="Column14295"/>
    <tableColumn id="14296" xr3:uid="{77A45B3E-7CC6-49E4-8AD8-DDE46AE146BA}" name="Column14296"/>
    <tableColumn id="14297" xr3:uid="{01A60CAF-7BB0-4D21-8BC5-D6C75F428431}" name="Column14297"/>
    <tableColumn id="14298" xr3:uid="{068A5EF0-14F3-4635-BC41-1154731CCD2D}" name="Column14298"/>
    <tableColumn id="14299" xr3:uid="{6F9066BE-7076-4AA3-9ABF-D021EF701DE7}" name="Column14299"/>
    <tableColumn id="14300" xr3:uid="{7B5CB38F-94D2-45CC-9217-F1ACD6531D9D}" name="Column14300"/>
    <tableColumn id="14301" xr3:uid="{F4BB9A6F-F8C8-4CD3-814C-5A7FD02BB1F8}" name="Column14301"/>
    <tableColumn id="14302" xr3:uid="{4DAEBD91-5A0E-427E-A590-416E51C82F93}" name="Column14302"/>
    <tableColumn id="14303" xr3:uid="{16591C5B-8658-4EBB-BB60-10DBDDD50EEA}" name="Column14303"/>
    <tableColumn id="14304" xr3:uid="{41D186DB-EA01-4089-B550-A44D5DA08504}" name="Column14304"/>
    <tableColumn id="14305" xr3:uid="{946ED246-488D-4132-9CB9-364ADBAA8CAC}" name="Column14305"/>
    <tableColumn id="14306" xr3:uid="{3B1542A5-CD36-4A2A-9DB9-7498973E6F38}" name="Column14306"/>
    <tableColumn id="14307" xr3:uid="{377F8124-6596-4C72-8D8F-EA60824F240C}" name="Column14307"/>
    <tableColumn id="14308" xr3:uid="{87ED5438-968A-400F-A197-6BF263B6AFAC}" name="Column14308"/>
    <tableColumn id="14309" xr3:uid="{051A8149-6E4F-4FBA-812C-9776BA2FE453}" name="Column14309"/>
    <tableColumn id="14310" xr3:uid="{11327D78-B915-4931-9B35-C386E6EBDD2E}" name="Column14310"/>
    <tableColumn id="14311" xr3:uid="{8414E454-FB27-4C18-B4C3-D8491565A0EC}" name="Column14311"/>
    <tableColumn id="14312" xr3:uid="{4043D031-AC93-42A9-BAE6-64091BE00A48}" name="Column14312"/>
    <tableColumn id="14313" xr3:uid="{64CF7831-70FB-45BB-B71C-97B8A3006ED9}" name="Column14313"/>
    <tableColumn id="14314" xr3:uid="{F5936D2D-DF42-4A0B-84B0-4101A880D485}" name="Column14314"/>
    <tableColumn id="14315" xr3:uid="{F3273FE9-FC92-40F4-A0A6-D1DC16489717}" name="Column14315"/>
    <tableColumn id="14316" xr3:uid="{F6642D1C-E6C7-4AF3-A370-6E83716E52F5}" name="Column14316"/>
    <tableColumn id="14317" xr3:uid="{4C3DD6D7-D466-455A-8ECA-3EBCC6F6FFC7}" name="Column14317"/>
    <tableColumn id="14318" xr3:uid="{0A1415CA-A154-48DE-85D9-236C3ED7F0D2}" name="Column14318"/>
    <tableColumn id="14319" xr3:uid="{11E2DE6F-D75A-4B99-B6DC-8F5318C3BFC3}" name="Column14319"/>
    <tableColumn id="14320" xr3:uid="{6036951C-F6A9-44C1-A98A-52521B18D444}" name="Column14320"/>
    <tableColumn id="14321" xr3:uid="{987F67C5-1967-47C8-8AFB-6D75DA867F46}" name="Column14321"/>
    <tableColumn id="14322" xr3:uid="{054F1F69-85BC-4552-B0DF-086DA47767B0}" name="Column14322"/>
    <tableColumn id="14323" xr3:uid="{84E1FB7A-B3FC-46DF-BE40-D8AE47A38C9B}" name="Column14323"/>
    <tableColumn id="14324" xr3:uid="{3F3A4F00-4F46-477A-B262-3BCE35094B5F}" name="Column14324"/>
    <tableColumn id="14325" xr3:uid="{4C4BFEA9-77E7-43C9-82EE-C1E122EC902B}" name="Column14325"/>
    <tableColumn id="14326" xr3:uid="{FF78578F-C892-4075-BCFB-AC60149C8CE8}" name="Column14326"/>
    <tableColumn id="14327" xr3:uid="{F4808867-98FC-457E-8304-64480810708D}" name="Column14327"/>
    <tableColumn id="14328" xr3:uid="{DA2939F9-45FD-4954-ADAD-387EABC75AE2}" name="Column14328"/>
    <tableColumn id="14329" xr3:uid="{93ACC5AD-E728-4751-A8E8-6A82C1F9586C}" name="Column14329"/>
    <tableColumn id="14330" xr3:uid="{1744EA2E-1E66-42ED-BF6F-2544F025EB8E}" name="Column14330"/>
    <tableColumn id="14331" xr3:uid="{E3DC18AA-516D-4E1E-AF9C-11E6F7C9B0A6}" name="Column14331"/>
    <tableColumn id="14332" xr3:uid="{944FEB40-5B77-4E3B-8678-5F785ABAAB3E}" name="Column14332"/>
    <tableColumn id="14333" xr3:uid="{689693D8-ECB1-4C79-8B55-EC0FB90A2558}" name="Column14333"/>
    <tableColumn id="14334" xr3:uid="{E3BBBB58-E384-4A80-957C-FAB1BA35BF90}" name="Column14334"/>
    <tableColumn id="14335" xr3:uid="{4B44C900-ED24-4AC0-A9A6-43592BDA3887}" name="Column14335"/>
    <tableColumn id="14336" xr3:uid="{ECAD30F4-EAAF-4989-9F4C-53491A17A349}" name="Column14336"/>
    <tableColumn id="14337" xr3:uid="{B1E1EB6A-470E-4E32-A076-C132E654C9F6}" name="Column14337"/>
    <tableColumn id="14338" xr3:uid="{F4FFB97F-10C1-415B-A051-9EBAAEBB7C1E}" name="Column14338"/>
    <tableColumn id="14339" xr3:uid="{F6FBAF4A-A528-4335-AC7A-A1B23A23E99D}" name="Column14339"/>
    <tableColumn id="14340" xr3:uid="{63004576-1B50-4A94-8805-BCB694316089}" name="Column14340"/>
    <tableColumn id="14341" xr3:uid="{7708BFA6-8BF0-4222-9822-3E9DAC0D6F14}" name="Column14341"/>
    <tableColumn id="14342" xr3:uid="{0DA0D68A-D198-46AD-9D12-06294E19B3F5}" name="Column14342"/>
    <tableColumn id="14343" xr3:uid="{E946F7D5-258B-4D74-9755-3A024034F5E6}" name="Column14343"/>
    <tableColumn id="14344" xr3:uid="{B4EAA5D3-BE09-45FE-AF3A-E9DB1AEBCD75}" name="Column14344"/>
    <tableColumn id="14345" xr3:uid="{A42DDFEA-B029-403A-8375-B83AC9F55F3A}" name="Column14345"/>
    <tableColumn id="14346" xr3:uid="{2445CEB2-E4CC-4DB1-845C-268FDF9B4BDB}" name="Column14346"/>
    <tableColumn id="14347" xr3:uid="{686B0992-9B83-4CC8-8CF5-8F9C5D905DB4}" name="Column14347"/>
    <tableColumn id="14348" xr3:uid="{30F0381D-9124-4FE8-B3A5-F681CB7372F7}" name="Column14348"/>
    <tableColumn id="14349" xr3:uid="{664EDB74-12B9-427F-98EA-518B9CA7DC23}" name="Column14349"/>
    <tableColumn id="14350" xr3:uid="{D8F0ADEA-7E42-439A-AB4A-425480D1B3C1}" name="Column14350"/>
    <tableColumn id="14351" xr3:uid="{C5FE2D13-6825-43B9-8FCF-E3879FCE94E6}" name="Column14351"/>
    <tableColumn id="14352" xr3:uid="{1747C02F-5C16-471E-8C46-67C9A17F011C}" name="Column14352"/>
    <tableColumn id="14353" xr3:uid="{6C00B845-4039-4753-B5D5-A5E578863842}" name="Column14353"/>
    <tableColumn id="14354" xr3:uid="{DD842B50-F149-4300-9B76-3E293660745B}" name="Column14354"/>
    <tableColumn id="14355" xr3:uid="{C663036A-E5A7-4887-B508-797E635EA535}" name="Column14355"/>
    <tableColumn id="14356" xr3:uid="{35CC4AFA-3CD3-4EA1-A95D-1FB6FC8E9523}" name="Column14356"/>
    <tableColumn id="14357" xr3:uid="{0BF1CF33-9C1C-4F61-9E48-C1071E308DA3}" name="Column14357"/>
    <tableColumn id="14358" xr3:uid="{F65481B1-6C92-403F-B598-45E43FCDBB8D}" name="Column14358"/>
    <tableColumn id="14359" xr3:uid="{AE59024F-7A0E-41D5-A80D-465E7AF8E25B}" name="Column14359"/>
    <tableColumn id="14360" xr3:uid="{52BCB443-7086-4F32-9991-0B1B778E1BB9}" name="Column14360"/>
    <tableColumn id="14361" xr3:uid="{CD9E2F0A-09C5-4728-9F78-145DC593EAD3}" name="Column14361"/>
    <tableColumn id="14362" xr3:uid="{491FF813-FDA3-4C8A-A1BA-C713092235C1}" name="Column14362"/>
    <tableColumn id="14363" xr3:uid="{357BC8F5-1690-4EFD-889E-8DDBA439B842}" name="Column14363"/>
    <tableColumn id="14364" xr3:uid="{532A4919-3791-4914-A875-5C4E88CA665B}" name="Column14364"/>
    <tableColumn id="14365" xr3:uid="{DDE88A0B-EA83-4EA0-8883-B99D8C14065D}" name="Column14365"/>
    <tableColumn id="14366" xr3:uid="{7AFA2D66-7A5B-44CA-8ACE-90EDB95CA52A}" name="Column14366"/>
    <tableColumn id="14367" xr3:uid="{EA9BDBC6-2372-4FBD-823C-5CAD9856FF89}" name="Column14367"/>
    <tableColumn id="14368" xr3:uid="{54E1D2E3-4AFB-4140-B203-D307D7D0EF1F}" name="Column14368"/>
    <tableColumn id="14369" xr3:uid="{1603EE6E-757B-4F65-9E18-DB9320F0F04A}" name="Column14369"/>
    <tableColumn id="14370" xr3:uid="{0EA832A3-E5E1-40BE-A2CD-B6E7238D66B2}" name="Column14370"/>
    <tableColumn id="14371" xr3:uid="{F46F47F6-DC5E-47B2-B932-0DD4D43160E0}" name="Column14371"/>
    <tableColumn id="14372" xr3:uid="{3136FB07-8E62-4654-A225-F4F260A0C146}" name="Column14372"/>
    <tableColumn id="14373" xr3:uid="{E092AC89-7A16-48A9-BF3F-7B87A324E618}" name="Column14373"/>
    <tableColumn id="14374" xr3:uid="{092A8949-3883-48BD-92FF-F288170D720C}" name="Column14374"/>
    <tableColumn id="14375" xr3:uid="{C36ADF94-8C06-4C70-B736-7AACF3AA837E}" name="Column14375"/>
    <tableColumn id="14376" xr3:uid="{4F92FFD9-CC6F-4776-B0A5-70F1CF73632D}" name="Column14376"/>
    <tableColumn id="14377" xr3:uid="{5CA7A2F0-344D-4456-9581-20455BCE7E75}" name="Column14377"/>
    <tableColumn id="14378" xr3:uid="{E7FCF6AE-A1E3-41FD-B6B5-83E9A445F25C}" name="Column14378"/>
    <tableColumn id="14379" xr3:uid="{B6A30D94-1314-4DC7-A6EC-99B76B578076}" name="Column14379"/>
    <tableColumn id="14380" xr3:uid="{6264F58B-6B2B-43C0-922D-E23C80B4D641}" name="Column14380"/>
    <tableColumn id="14381" xr3:uid="{3DE1394E-A373-4C9B-8330-D7AD16C28BF2}" name="Column14381"/>
    <tableColumn id="14382" xr3:uid="{906630DC-B6E3-44C7-8D4E-680162F94CD4}" name="Column14382"/>
    <tableColumn id="14383" xr3:uid="{4DB0B232-7875-4E71-8DEF-EDF3C678F591}" name="Column14383"/>
    <tableColumn id="14384" xr3:uid="{2F0368D8-9491-4DE3-9B37-6646EFCE60C2}" name="Column14384"/>
    <tableColumn id="14385" xr3:uid="{5B09259E-B384-4035-9E13-9416D9F95D88}" name="Column14385"/>
    <tableColumn id="14386" xr3:uid="{7F0D5E7E-D70C-40FB-9234-0D575941C68E}" name="Column14386"/>
    <tableColumn id="14387" xr3:uid="{DA8C5981-F9D4-4608-90AF-022A0C67DFE6}" name="Column14387"/>
    <tableColumn id="14388" xr3:uid="{2ED1C3B4-056D-409B-9806-0B7EB2B22DF9}" name="Column14388"/>
    <tableColumn id="14389" xr3:uid="{4DCDE90E-73CC-4EB5-9946-561AE50BE281}" name="Column14389"/>
    <tableColumn id="14390" xr3:uid="{743582BB-D41F-4FCD-9966-8F50FBCB9A53}" name="Column14390"/>
    <tableColumn id="14391" xr3:uid="{264C2AB8-3046-431D-B242-A123307BBFC6}" name="Column14391"/>
    <tableColumn id="14392" xr3:uid="{A60E1983-FB26-4E69-A4CD-8D9CFFE1FA9F}" name="Column14392"/>
    <tableColumn id="14393" xr3:uid="{43B32E5D-5936-45CD-BCCD-6188EC4D50C9}" name="Column14393"/>
    <tableColumn id="14394" xr3:uid="{849D9BF9-8354-4E31-B4D4-594295710E82}" name="Column14394"/>
    <tableColumn id="14395" xr3:uid="{894695C0-EA6C-4766-A02E-F3EFB33FCD1E}" name="Column14395"/>
    <tableColumn id="14396" xr3:uid="{F7651101-2B3F-407D-BA9E-012A81F0CE78}" name="Column14396"/>
    <tableColumn id="14397" xr3:uid="{83511DA8-F08F-493E-821B-5EE2421CB7C8}" name="Column14397"/>
    <tableColumn id="14398" xr3:uid="{2FA8FC41-F3EC-46ED-A50F-5DF62A21B2C7}" name="Column14398"/>
    <tableColumn id="14399" xr3:uid="{3781C5E8-E799-4D6D-B73F-1471058A234B}" name="Column14399"/>
    <tableColumn id="14400" xr3:uid="{3C7D09BC-4235-4110-919A-29814E275FB9}" name="Column14400"/>
    <tableColumn id="14401" xr3:uid="{6EBA30CF-FDE0-4472-9E88-A74746DE2D40}" name="Column14401"/>
    <tableColumn id="14402" xr3:uid="{0A4A35EE-284C-4860-861D-7B3B350B8B86}" name="Column14402"/>
    <tableColumn id="14403" xr3:uid="{5F0D3B94-9897-4FB6-8D00-767BA9AAB6D8}" name="Column14403"/>
    <tableColumn id="14404" xr3:uid="{E7834345-B7C0-43D6-A089-E85CE365044B}" name="Column14404"/>
    <tableColumn id="14405" xr3:uid="{0761CFD6-E9A2-4AEE-A7AC-02C47DF5FF43}" name="Column14405"/>
    <tableColumn id="14406" xr3:uid="{FF8A052F-7284-4586-841C-484320AA0D44}" name="Column14406"/>
    <tableColumn id="14407" xr3:uid="{2E597306-2D66-4C11-8338-C0A6382F431E}" name="Column14407"/>
    <tableColumn id="14408" xr3:uid="{3D7A6974-A823-4CA5-A364-A29D48AE11CC}" name="Column14408"/>
    <tableColumn id="14409" xr3:uid="{56E88260-4551-4BA4-81F1-FC0D1C413743}" name="Column14409"/>
    <tableColumn id="14410" xr3:uid="{0FEB8FD1-1679-4C0E-8C44-E46751147D05}" name="Column14410"/>
    <tableColumn id="14411" xr3:uid="{C17C8C90-73F7-4229-AA44-15C9D84E3932}" name="Column14411"/>
    <tableColumn id="14412" xr3:uid="{E6A8E9E7-D2E4-4D60-8B60-9D5D1CACE2C7}" name="Column14412"/>
    <tableColumn id="14413" xr3:uid="{EAE8C79B-5026-4B68-95FB-1CB8E046ED8F}" name="Column14413"/>
    <tableColumn id="14414" xr3:uid="{3FE30387-076A-4E9E-861A-95BB4EBBACA8}" name="Column14414"/>
    <tableColumn id="14415" xr3:uid="{68953029-E657-44E2-B119-14C018693151}" name="Column14415"/>
    <tableColumn id="14416" xr3:uid="{1DE68D87-5350-4998-8526-BE21469190F2}" name="Column14416"/>
    <tableColumn id="14417" xr3:uid="{A7A4E6F2-776F-47B4-BC6C-38EB10C290BC}" name="Column14417"/>
    <tableColumn id="14418" xr3:uid="{F7C1C47B-AD5A-4CEF-BDEF-22379D2544F8}" name="Column14418"/>
    <tableColumn id="14419" xr3:uid="{D0A2B9A5-DA11-495C-91FA-C259C32D2D58}" name="Column14419"/>
    <tableColumn id="14420" xr3:uid="{7C8C8208-5B20-4675-8F93-D56CAD2E6C7B}" name="Column14420"/>
    <tableColumn id="14421" xr3:uid="{93B5BF8B-C12F-4CE2-A7AB-B2B9C57488DD}" name="Column14421"/>
    <tableColumn id="14422" xr3:uid="{7E89C4D5-D997-460F-B115-EDE5EC2FF4BD}" name="Column14422"/>
    <tableColumn id="14423" xr3:uid="{934FE579-2CC6-403F-ABB9-766887CD4DE5}" name="Column14423"/>
    <tableColumn id="14424" xr3:uid="{F12E970F-9403-4740-BBF0-A5717E241548}" name="Column14424"/>
    <tableColumn id="14425" xr3:uid="{2CA4F5C1-51BD-49B2-8945-99E61DC86872}" name="Column14425"/>
    <tableColumn id="14426" xr3:uid="{FF818D01-3CEC-48E2-968D-5D71CB230323}" name="Column14426"/>
    <tableColumn id="14427" xr3:uid="{BA9B92F0-F7DD-4C2A-9DDD-41FCB84D4302}" name="Column14427"/>
    <tableColumn id="14428" xr3:uid="{EA14463D-44C5-4FE6-A262-D0E6EFB5F99A}" name="Column14428"/>
    <tableColumn id="14429" xr3:uid="{5E8D6095-DE66-4100-B19F-F4B626BAC517}" name="Column14429"/>
    <tableColumn id="14430" xr3:uid="{BFAC544E-B8F3-439E-88A3-D3FDDE25A69C}" name="Column14430"/>
    <tableColumn id="14431" xr3:uid="{A5B01988-A4B6-426F-99A2-B017FC7FBEEC}" name="Column14431"/>
    <tableColumn id="14432" xr3:uid="{65A7DCB4-41B8-4945-AF61-F5CA8384EA24}" name="Column14432"/>
    <tableColumn id="14433" xr3:uid="{DD4C6696-1BA5-42D2-9088-5A5B37612D9D}" name="Column14433"/>
    <tableColumn id="14434" xr3:uid="{9B5BABEA-45A5-4D80-B172-5D64DF32014A}" name="Column14434"/>
    <tableColumn id="14435" xr3:uid="{B75B9CF2-FCA3-45B8-BA80-47E7FA52A65D}" name="Column14435"/>
    <tableColumn id="14436" xr3:uid="{27DA8185-5515-4DF8-8EE6-A1A10FECFFD6}" name="Column14436"/>
    <tableColumn id="14437" xr3:uid="{987872D8-4993-449E-94D0-AFFE279E3B73}" name="Column14437"/>
    <tableColumn id="14438" xr3:uid="{EA73AC7A-887B-4272-89F4-3557E09C8EC4}" name="Column14438"/>
    <tableColumn id="14439" xr3:uid="{4549361B-5282-4EB8-A3D7-4C857CF23577}" name="Column14439"/>
    <tableColumn id="14440" xr3:uid="{3175C461-00E2-4B97-BCA2-FC438B5BBD18}" name="Column14440"/>
    <tableColumn id="14441" xr3:uid="{4D6E5516-16D9-4C55-8F4D-03DEAA364E27}" name="Column14441"/>
    <tableColumn id="14442" xr3:uid="{D1DF62AD-2057-4BBD-8371-DF58B9087167}" name="Column14442"/>
    <tableColumn id="14443" xr3:uid="{EDE34A1F-D43F-495C-9385-8281D05C2F67}" name="Column14443"/>
    <tableColumn id="14444" xr3:uid="{1E25BC35-820F-49EB-8987-A5F6249305CB}" name="Column14444"/>
    <tableColumn id="14445" xr3:uid="{F1F59BAE-FAF2-4111-AFD8-DABE30AE1800}" name="Column14445"/>
    <tableColumn id="14446" xr3:uid="{BABE0693-5EF0-4864-8130-A323F1AB231B}" name="Column14446"/>
    <tableColumn id="14447" xr3:uid="{63FF6DCC-4CF8-46A9-B914-A9892974F3D9}" name="Column14447"/>
    <tableColumn id="14448" xr3:uid="{DE18FBDA-DD01-4AAF-AC61-6634C31D4C1B}" name="Column14448"/>
    <tableColumn id="14449" xr3:uid="{037338AC-5D12-4745-AEDC-4A4B04BE8826}" name="Column14449"/>
    <tableColumn id="14450" xr3:uid="{F4953C55-AFF1-4EF2-BBB8-4F7F3BF85866}" name="Column14450"/>
    <tableColumn id="14451" xr3:uid="{C8FC1743-F62B-4BB9-A6F4-713861F9AB98}" name="Column14451"/>
    <tableColumn id="14452" xr3:uid="{0FEFF3C2-8BBB-4651-990B-4506DAF42B70}" name="Column14452"/>
    <tableColumn id="14453" xr3:uid="{050F3205-56E7-4C51-AF94-A4EF5293A561}" name="Column14453"/>
    <tableColumn id="14454" xr3:uid="{DDDFC92E-FB4F-4124-9104-80143D344E43}" name="Column14454"/>
    <tableColumn id="14455" xr3:uid="{D1318D64-4444-445D-A1F4-F4084067782E}" name="Column14455"/>
    <tableColumn id="14456" xr3:uid="{3281A873-A04A-4041-A739-C2405DE70D06}" name="Column14456"/>
    <tableColumn id="14457" xr3:uid="{CE60EA51-F8C3-4724-97E4-7D85077CF6DB}" name="Column14457"/>
    <tableColumn id="14458" xr3:uid="{7FC0D2F2-4704-45F8-BB57-4D6ACAA5DBE7}" name="Column14458"/>
    <tableColumn id="14459" xr3:uid="{4263F825-4CD9-4BA4-A818-A4BB78E78E58}" name="Column14459"/>
    <tableColumn id="14460" xr3:uid="{60ADFF30-9B33-4FE8-8340-7F0B0CB0B1D4}" name="Column14460"/>
    <tableColumn id="14461" xr3:uid="{A9554A6E-BF14-47F4-9C12-25E34F668F97}" name="Column14461"/>
    <tableColumn id="14462" xr3:uid="{823FE89D-0C92-475F-A972-58FFBD739C12}" name="Column14462"/>
    <tableColumn id="14463" xr3:uid="{693B8001-9A84-45C9-9E56-CB083B9F21CF}" name="Column14463"/>
    <tableColumn id="14464" xr3:uid="{7F28C044-4D75-48D5-8B42-C9B729E34B9E}" name="Column14464"/>
    <tableColumn id="14465" xr3:uid="{5585F987-B080-4A56-9DD8-5B433FEFF36A}" name="Column14465"/>
    <tableColumn id="14466" xr3:uid="{2901A7D9-8AA3-4E9B-9850-A1ABE40B7D05}" name="Column14466"/>
    <tableColumn id="14467" xr3:uid="{53579294-579B-41F1-BDF4-88EE3995DD32}" name="Column14467"/>
    <tableColumn id="14468" xr3:uid="{5E3C3003-4D96-49DA-A8CE-560195EAC02E}" name="Column14468"/>
    <tableColumn id="14469" xr3:uid="{257AFBC7-587D-432D-B536-488B011FC38D}" name="Column14469"/>
    <tableColumn id="14470" xr3:uid="{2B6A5745-95D9-40C2-BB6A-E0B95A53904C}" name="Column14470"/>
    <tableColumn id="14471" xr3:uid="{8CD7DBAB-0028-4CB9-945D-229BEB442F2F}" name="Column14471"/>
    <tableColumn id="14472" xr3:uid="{6F0D28A3-6407-4FCD-BD5A-CF59A37F38EC}" name="Column14472"/>
    <tableColumn id="14473" xr3:uid="{5BE56708-9F62-4D28-9FB5-3D263FA11E9B}" name="Column14473"/>
    <tableColumn id="14474" xr3:uid="{61E5A543-A3E8-4BF7-A0B8-CB112225D36C}" name="Column14474"/>
    <tableColumn id="14475" xr3:uid="{F900C562-920D-490E-84AA-EB123E55A102}" name="Column14475"/>
    <tableColumn id="14476" xr3:uid="{843E52FA-4838-40E1-8536-B16E4F121DE3}" name="Column14476"/>
    <tableColumn id="14477" xr3:uid="{11F3D653-B857-4380-AA3F-4564894302A0}" name="Column14477"/>
    <tableColumn id="14478" xr3:uid="{1FB71113-1031-44A0-95BA-BCD19119754F}" name="Column14478"/>
    <tableColumn id="14479" xr3:uid="{2B7A7C4D-557F-435C-AB6A-B4FBECACC542}" name="Column14479"/>
    <tableColumn id="14480" xr3:uid="{CE496C9D-2F02-4437-B3D1-9B04B34904B9}" name="Column14480"/>
    <tableColumn id="14481" xr3:uid="{145D316F-B7D8-4228-8A99-52D13BF8F086}" name="Column14481"/>
    <tableColumn id="14482" xr3:uid="{F3F9100F-8EC2-4D02-9493-037118C9CDDB}" name="Column14482"/>
    <tableColumn id="14483" xr3:uid="{D7139050-61C7-4905-B150-63CD11EF651D}" name="Column14483"/>
    <tableColumn id="14484" xr3:uid="{F0A65875-1100-4C12-9328-26E285C513BB}" name="Column14484"/>
    <tableColumn id="14485" xr3:uid="{024B3D3F-E03E-4985-80B3-16B9723CE16D}" name="Column14485"/>
    <tableColumn id="14486" xr3:uid="{A0B4A683-1A9C-4AD5-BE0F-7D0653BAE51F}" name="Column14486"/>
    <tableColumn id="14487" xr3:uid="{0FA5FB2C-5AAF-4251-8CC3-197CC07BE88B}" name="Column14487"/>
    <tableColumn id="14488" xr3:uid="{27431330-171A-42F8-87F4-71831D459EAD}" name="Column14488"/>
    <tableColumn id="14489" xr3:uid="{3C3BCBA8-E12A-4DEE-9812-BCD0D4748A23}" name="Column14489"/>
    <tableColumn id="14490" xr3:uid="{E3DEFDF7-8761-4D4E-9297-78B9ECC1B8D1}" name="Column14490"/>
    <tableColumn id="14491" xr3:uid="{47EE59AF-6C4F-4C65-AAD8-A3CC31A1FD31}" name="Column14491"/>
    <tableColumn id="14492" xr3:uid="{8B3E9E69-74D5-441E-94FA-784AAD4DA0DA}" name="Column14492"/>
    <tableColumn id="14493" xr3:uid="{F812D69E-3994-4205-BC06-5E0D52E505A9}" name="Column14493"/>
    <tableColumn id="14494" xr3:uid="{02AC0AC9-6868-4D0C-9D0A-7EF57A5E4F80}" name="Column14494"/>
    <tableColumn id="14495" xr3:uid="{3D6AC5CA-C443-4BED-8617-EF072F2D8EFB}" name="Column14495"/>
    <tableColumn id="14496" xr3:uid="{1DF909D8-B8B6-45CE-BDF0-71A1EFC4E351}" name="Column14496"/>
    <tableColumn id="14497" xr3:uid="{728B34D0-30ED-4F2F-8738-A5EEF854C893}" name="Column14497"/>
    <tableColumn id="14498" xr3:uid="{FED4228D-BFC6-4B90-921E-5C1D09188954}" name="Column14498"/>
    <tableColumn id="14499" xr3:uid="{F189E166-F617-4C29-BCFC-16C2DCB1287E}" name="Column14499"/>
    <tableColumn id="14500" xr3:uid="{5E283337-5E1B-4EDA-99A9-C5C7FFC2EE49}" name="Column14500"/>
    <tableColumn id="14501" xr3:uid="{8AA3F71F-5604-4BF6-A267-9681CA699184}" name="Column14501"/>
    <tableColumn id="14502" xr3:uid="{26C2779C-63CB-4852-A0DD-CDAF2195BF9F}" name="Column14502"/>
    <tableColumn id="14503" xr3:uid="{0DE6258E-31CF-44B2-BE87-A566F1A76805}" name="Column14503"/>
    <tableColumn id="14504" xr3:uid="{BE54C5DC-C1F7-47C9-9AC5-1755BFFB97D7}" name="Column14504"/>
    <tableColumn id="14505" xr3:uid="{8E8735E0-E241-4F07-B255-AE183F71DE48}" name="Column14505"/>
    <tableColumn id="14506" xr3:uid="{4C4557F4-5583-4960-A656-C6A4470DCF7C}" name="Column14506"/>
    <tableColumn id="14507" xr3:uid="{78A5DE32-FF74-43A2-8AA8-7946B950A8F2}" name="Column14507"/>
    <tableColumn id="14508" xr3:uid="{03E907EB-E7FE-49A4-B7CF-1ECD17D2A9DA}" name="Column14508"/>
    <tableColumn id="14509" xr3:uid="{F7A902EB-E240-42A2-9F4B-5D71F5D06918}" name="Column14509"/>
    <tableColumn id="14510" xr3:uid="{5F2683FE-09C7-4B5E-A3F9-6FC779B7A6EE}" name="Column14510"/>
    <tableColumn id="14511" xr3:uid="{C7792DFA-1B7A-468F-A0B2-91BEEE0D3479}" name="Column14511"/>
    <tableColumn id="14512" xr3:uid="{682974A5-F7FD-4E5A-82B8-F1BF758ADA02}" name="Column14512"/>
    <tableColumn id="14513" xr3:uid="{4C4DCCC3-4A51-42DF-9274-2D8116C5BA04}" name="Column14513"/>
    <tableColumn id="14514" xr3:uid="{2D610FAB-0CA6-41B4-AC32-F54C72D94164}" name="Column14514"/>
    <tableColumn id="14515" xr3:uid="{9C47B46D-FE0C-4F15-8197-A42CEA3B9144}" name="Column14515"/>
    <tableColumn id="14516" xr3:uid="{B3304AD4-2E45-4888-87EE-9B0BA9FC5E02}" name="Column14516"/>
    <tableColumn id="14517" xr3:uid="{C660D7E6-F719-4BB4-B9CD-1EC701225523}" name="Column14517"/>
    <tableColumn id="14518" xr3:uid="{72018980-6641-47CF-80CA-95AEE9BA6C14}" name="Column14518"/>
    <tableColumn id="14519" xr3:uid="{FD48692D-E0E9-46B4-A389-2F60DA5223D9}" name="Column14519"/>
    <tableColumn id="14520" xr3:uid="{559761D3-9F88-49E6-8241-BA0A78229643}" name="Column14520"/>
    <tableColumn id="14521" xr3:uid="{A0791B7A-A644-4BDD-8EA3-773F38015261}" name="Column14521"/>
    <tableColumn id="14522" xr3:uid="{EC36AC2C-7BF7-4D3F-B773-F165BBB35B8B}" name="Column14522"/>
    <tableColumn id="14523" xr3:uid="{5D7FBF25-21E0-401E-B353-68F3233CDA72}" name="Column14523"/>
    <tableColumn id="14524" xr3:uid="{1CB52936-8866-4CAD-B677-58302B569D87}" name="Column14524"/>
    <tableColumn id="14525" xr3:uid="{441289B9-E6AC-4736-B0D7-5823C5EC2EE2}" name="Column14525"/>
    <tableColumn id="14526" xr3:uid="{1B7A4B42-2F21-4E81-A65C-71746E88330A}" name="Column14526"/>
    <tableColumn id="14527" xr3:uid="{019DFE5C-6DF1-4BFC-A48E-51FD3283B18F}" name="Column14527"/>
    <tableColumn id="14528" xr3:uid="{552966DD-81A9-452B-B7E9-773E0C40481B}" name="Column14528"/>
    <tableColumn id="14529" xr3:uid="{463FCE49-F68A-4B88-BC42-A5E0CC521FDD}" name="Column14529"/>
    <tableColumn id="14530" xr3:uid="{2BD2CD7F-F21E-4CC0-889D-4C9A051E57C1}" name="Column14530"/>
    <tableColumn id="14531" xr3:uid="{55340E7C-D983-4320-A6F0-3F7207330C17}" name="Column14531"/>
    <tableColumn id="14532" xr3:uid="{15BF5284-E19C-4763-A7D5-32A019EC7352}" name="Column14532"/>
    <tableColumn id="14533" xr3:uid="{35BAD029-2107-427C-A45D-68CB3E8BA675}" name="Column14533"/>
    <tableColumn id="14534" xr3:uid="{D3C22627-29FF-424B-8398-4E681B3FAB4B}" name="Column14534"/>
    <tableColumn id="14535" xr3:uid="{82604C41-EF00-44AE-A582-D19B971C468A}" name="Column14535"/>
    <tableColumn id="14536" xr3:uid="{E4324317-D8E2-40B5-92FE-4DF11F0D3093}" name="Column14536"/>
    <tableColumn id="14537" xr3:uid="{2C6DDD6A-CE80-4AE6-8B9D-2B6FB409F64D}" name="Column14537"/>
    <tableColumn id="14538" xr3:uid="{B59888E2-F91C-4AED-A434-29568ED6853B}" name="Column14538"/>
    <tableColumn id="14539" xr3:uid="{39D17B8F-53D7-4C4A-AE98-795823A9E4D3}" name="Column14539"/>
    <tableColumn id="14540" xr3:uid="{F45B3E8D-263F-40CC-90E2-AD3702474D3B}" name="Column14540"/>
    <tableColumn id="14541" xr3:uid="{A3632868-DCCB-4669-91F0-C8CB297E9CDA}" name="Column14541"/>
    <tableColumn id="14542" xr3:uid="{17970D39-DC51-4618-AB42-50F731303D17}" name="Column14542"/>
    <tableColumn id="14543" xr3:uid="{812F95E6-C82A-48CA-BE87-B42F8E298CDF}" name="Column14543"/>
    <tableColumn id="14544" xr3:uid="{ABE8B31F-C7A0-413F-B4DB-1523CD07E8D1}" name="Column14544"/>
    <tableColumn id="14545" xr3:uid="{8A8F7BB8-1565-4EBB-A5D8-C052E7C1229E}" name="Column14545"/>
    <tableColumn id="14546" xr3:uid="{2BBF6432-F5ED-4D04-A603-A798BE34FA6A}" name="Column14546"/>
    <tableColumn id="14547" xr3:uid="{A50526C0-6E26-433F-ACDC-D6CC8CF4C922}" name="Column14547"/>
    <tableColumn id="14548" xr3:uid="{1C17C11A-78D1-4DEC-9ACD-8CF215D38D63}" name="Column14548"/>
    <tableColumn id="14549" xr3:uid="{74C7DAC5-CE58-4F5E-8B84-7EE03D3F760E}" name="Column14549"/>
    <tableColumn id="14550" xr3:uid="{9D6984F9-FACE-4F31-B88A-C2DD5F075289}" name="Column14550"/>
    <tableColumn id="14551" xr3:uid="{34D82AFB-A89D-4810-9BC8-0DE2F2BDD7FC}" name="Column14551"/>
    <tableColumn id="14552" xr3:uid="{53641F28-4969-4DF5-A65F-26115BED7956}" name="Column14552"/>
    <tableColumn id="14553" xr3:uid="{6951715E-150D-4B6B-9AD8-021ABBB9BBBE}" name="Column14553"/>
    <tableColumn id="14554" xr3:uid="{435906F9-BF90-4383-9BF4-3140872F8A5E}" name="Column14554"/>
    <tableColumn id="14555" xr3:uid="{6C70E871-F31F-46B1-A554-E61807BB7BDF}" name="Column14555"/>
    <tableColumn id="14556" xr3:uid="{C877B33A-733E-4FDC-A3E7-9E8E38BFF8B3}" name="Column14556"/>
    <tableColumn id="14557" xr3:uid="{0513D305-ABDA-4E35-9508-360CE1C79197}" name="Column14557"/>
    <tableColumn id="14558" xr3:uid="{CEB9288D-BA9A-4F7E-B36A-E072A775DA32}" name="Column14558"/>
    <tableColumn id="14559" xr3:uid="{61583B18-96C5-4EC5-B5BE-733DE2EB21A9}" name="Column14559"/>
    <tableColumn id="14560" xr3:uid="{6723A6F5-6DE1-4C19-B67E-3B7115204863}" name="Column14560"/>
    <tableColumn id="14561" xr3:uid="{D20026F4-1734-4AA7-9CB4-E4A5429F4609}" name="Column14561"/>
    <tableColumn id="14562" xr3:uid="{02A74785-FD78-445B-A933-85DB678639A3}" name="Column14562"/>
    <tableColumn id="14563" xr3:uid="{BD1E779C-4653-473F-8FB7-B421F3F68224}" name="Column14563"/>
    <tableColumn id="14564" xr3:uid="{A2F96A11-2142-4FD8-B783-B395C5034CAC}" name="Column14564"/>
    <tableColumn id="14565" xr3:uid="{9857A5CC-B919-47EB-9B3C-CCF8D11811EF}" name="Column14565"/>
    <tableColumn id="14566" xr3:uid="{F0302C78-CE39-4CA7-B638-0C87809CB5DD}" name="Column14566"/>
    <tableColumn id="14567" xr3:uid="{52FE31AB-429E-462C-8CEC-4B253C7A8573}" name="Column14567"/>
    <tableColumn id="14568" xr3:uid="{7D31B1F0-08C4-4F1D-BA75-22A26F52B5BC}" name="Column14568"/>
    <tableColumn id="14569" xr3:uid="{E82C91EF-A913-4E8F-B6C7-690D2431507F}" name="Column14569"/>
    <tableColumn id="14570" xr3:uid="{9D010325-31D0-4247-A42D-35FEB438F0D7}" name="Column14570"/>
    <tableColumn id="14571" xr3:uid="{DD11D4E5-7F0D-4BF5-B2A2-D79E9FB32F72}" name="Column14571"/>
    <tableColumn id="14572" xr3:uid="{F54B00AF-4E6B-4189-A1B1-42BE645F165B}" name="Column14572"/>
    <tableColumn id="14573" xr3:uid="{68E75239-631D-4B1B-B591-F341ECD08E72}" name="Column14573"/>
    <tableColumn id="14574" xr3:uid="{A8AC14E7-1C9E-4B33-B12F-6B5797E19B75}" name="Column14574"/>
    <tableColumn id="14575" xr3:uid="{C9BA1523-AD23-4D0B-A9DD-DFFA699F421D}" name="Column14575"/>
    <tableColumn id="14576" xr3:uid="{9363763A-0624-4F47-B2E3-B0B7984E0A8E}" name="Column14576"/>
    <tableColumn id="14577" xr3:uid="{0965BA44-0836-4F0D-A25A-6A0D0C7A49AF}" name="Column14577"/>
    <tableColumn id="14578" xr3:uid="{BF2A9E2A-D854-41A1-B528-6CD93BF1B1C0}" name="Column14578"/>
    <tableColumn id="14579" xr3:uid="{FC8FCBC0-3F09-407C-94B5-8F1BD8FC08ED}" name="Column14579"/>
    <tableColumn id="14580" xr3:uid="{795517EB-3B4F-43E5-8220-F91F5A2960C6}" name="Column14580"/>
    <tableColumn id="14581" xr3:uid="{3AFA25B5-1D0F-43CB-B472-30EFF26B29F8}" name="Column14581"/>
    <tableColumn id="14582" xr3:uid="{2654C9EE-016F-44C6-BA92-58F9CB20394E}" name="Column14582"/>
    <tableColumn id="14583" xr3:uid="{9DB3BC32-8028-4F50-9A24-A437737EBFCC}" name="Column14583"/>
    <tableColumn id="14584" xr3:uid="{89015BBA-936A-4CDA-9992-617ACF787595}" name="Column14584"/>
    <tableColumn id="14585" xr3:uid="{8CC2712E-20D4-4C3C-98F0-FFF86F6701B8}" name="Column14585"/>
    <tableColumn id="14586" xr3:uid="{36FC7520-1617-4F5E-BD76-65CF670AECC6}" name="Column14586"/>
    <tableColumn id="14587" xr3:uid="{5CBC422B-3A52-4004-88BD-14C484A14FEA}" name="Column14587"/>
    <tableColumn id="14588" xr3:uid="{F8BD44AE-785D-4604-BE54-7C854E8199DC}" name="Column14588"/>
    <tableColumn id="14589" xr3:uid="{18661699-D7B2-4C4C-B580-1DB25D18EAF0}" name="Column14589"/>
    <tableColumn id="14590" xr3:uid="{6920FF97-425D-4949-90AB-23C9E7BE5F01}" name="Column14590"/>
    <tableColumn id="14591" xr3:uid="{2C39E4BD-181F-48CD-831C-E3811BE7565F}" name="Column14591"/>
    <tableColumn id="14592" xr3:uid="{164C7588-16DF-4A44-84A7-DAD9AA882DF3}" name="Column14592"/>
    <tableColumn id="14593" xr3:uid="{5AE94DE6-20CB-4ADF-BCAC-37AE0891DED4}" name="Column14593"/>
    <tableColumn id="14594" xr3:uid="{CFED8D6E-575C-4E08-B7D0-90B3C66144B2}" name="Column14594"/>
    <tableColumn id="14595" xr3:uid="{AD46C89A-E891-41BE-9ADF-569A834E5F5E}" name="Column14595"/>
    <tableColumn id="14596" xr3:uid="{9756B290-1FD0-4B4A-A73E-55DF86B261F7}" name="Column14596"/>
    <tableColumn id="14597" xr3:uid="{B51EAB4C-338A-434A-8D99-D355BED1724D}" name="Column14597"/>
    <tableColumn id="14598" xr3:uid="{2A530526-2DE8-44E4-8533-1326693BABCA}" name="Column14598"/>
    <tableColumn id="14599" xr3:uid="{2ECE164D-FD8D-49E5-A45F-BA13997D4DD1}" name="Column14599"/>
    <tableColumn id="14600" xr3:uid="{397509BD-EA8A-47A9-8639-540EB8E3C7C7}" name="Column14600"/>
    <tableColumn id="14601" xr3:uid="{8319A271-CF84-41B3-98EE-B20E52521344}" name="Column14601"/>
    <tableColumn id="14602" xr3:uid="{F9289E6B-7631-4B63-BCE7-D53E32620C25}" name="Column14602"/>
    <tableColumn id="14603" xr3:uid="{D14A6A47-FFC2-4AF6-A988-E0F155081CF2}" name="Column14603"/>
    <tableColumn id="14604" xr3:uid="{ACE1A39B-9214-43A1-BCE6-9D7A2966C6F1}" name="Column14604"/>
    <tableColumn id="14605" xr3:uid="{82E4AD37-C1BB-4C6B-AEBF-20CB10B9D3C5}" name="Column14605"/>
    <tableColumn id="14606" xr3:uid="{5A50182B-DD1F-498D-B92C-3F9FB54779DC}" name="Column14606"/>
    <tableColumn id="14607" xr3:uid="{A2EEE8F4-31CC-4963-8203-E4C488A76F0A}" name="Column14607"/>
    <tableColumn id="14608" xr3:uid="{37735104-2507-482D-AADB-B17F61C4FC16}" name="Column14608"/>
    <tableColumn id="14609" xr3:uid="{32981EAA-01C8-451C-8593-F95B27DAD39A}" name="Column14609"/>
    <tableColumn id="14610" xr3:uid="{54AE3EF7-9B0D-411C-A3AD-58DD70099B59}" name="Column14610"/>
    <tableColumn id="14611" xr3:uid="{27EC5DD3-7531-4969-8F5A-33DF2A6D3DB7}" name="Column14611"/>
    <tableColumn id="14612" xr3:uid="{15C481B4-E1B9-4C3E-865E-6F931355D539}" name="Column14612"/>
    <tableColumn id="14613" xr3:uid="{77AC385A-E971-46D0-9BA1-B12D856DFA90}" name="Column14613"/>
    <tableColumn id="14614" xr3:uid="{77BB5B57-FED5-4D5E-983A-76D595BBB2E7}" name="Column14614"/>
    <tableColumn id="14615" xr3:uid="{4A00A850-487F-4281-A54F-F981D0104C4C}" name="Column14615"/>
    <tableColumn id="14616" xr3:uid="{0D8D7A07-4FA0-42CB-9928-DA49225EFAFB}" name="Column14616"/>
    <tableColumn id="14617" xr3:uid="{145F7CAE-62FF-4D12-9877-AD3835EFB6CD}" name="Column14617"/>
    <tableColumn id="14618" xr3:uid="{3EFE6226-C47F-427D-8B00-44AAF64FEB53}" name="Column14618"/>
    <tableColumn id="14619" xr3:uid="{580E2886-74CD-4189-94C9-8BC06FC3309D}" name="Column14619"/>
    <tableColumn id="14620" xr3:uid="{910627CA-A479-40F9-9A43-984430CCA2A3}" name="Column14620"/>
    <tableColumn id="14621" xr3:uid="{FB29CDA4-F835-4427-8F14-8BEA5C653397}" name="Column14621"/>
    <tableColumn id="14622" xr3:uid="{E8EC77A1-AF6E-4F62-8350-8D52AC8032DA}" name="Column14622"/>
    <tableColumn id="14623" xr3:uid="{C26192F4-9F52-4C60-BC53-7ADD34E439A2}" name="Column14623"/>
    <tableColumn id="14624" xr3:uid="{F26F100B-03F4-4CCF-80F0-E6C10AF0B650}" name="Column14624"/>
    <tableColumn id="14625" xr3:uid="{8276D33F-632C-43FF-AE5A-C8226090F37C}" name="Column14625"/>
    <tableColumn id="14626" xr3:uid="{E0007671-8AD3-4768-9340-B05304134FEB}" name="Column14626"/>
    <tableColumn id="14627" xr3:uid="{FEDCF23E-E8E9-48B6-8CE9-0281E6EAD56A}" name="Column14627"/>
    <tableColumn id="14628" xr3:uid="{E2D979FA-C25A-4D7E-AAC6-3815B6229283}" name="Column14628"/>
    <tableColumn id="14629" xr3:uid="{BB0F2385-CB05-4349-95B1-BCAAC8D4772E}" name="Column14629"/>
    <tableColumn id="14630" xr3:uid="{43470E60-95BB-4690-B9E0-3BA06B820385}" name="Column14630"/>
    <tableColumn id="14631" xr3:uid="{E37D05CF-B4D8-49D0-BDB3-05C492D15CE0}" name="Column14631"/>
    <tableColumn id="14632" xr3:uid="{CF55E15D-3EE5-4053-AB5F-EA650CB5DAEE}" name="Column14632"/>
    <tableColumn id="14633" xr3:uid="{D2D4C19C-7ED0-4E0F-B668-6653B4BECD7E}" name="Column14633"/>
    <tableColumn id="14634" xr3:uid="{7A583B58-9F24-41A8-A5B3-8FCFFF92C9B7}" name="Column14634"/>
    <tableColumn id="14635" xr3:uid="{7BB531AD-0226-4F5E-B2E8-72A1749D9336}" name="Column14635"/>
    <tableColumn id="14636" xr3:uid="{20595995-6B11-45AA-B576-E849F8EA41AC}" name="Column14636"/>
    <tableColumn id="14637" xr3:uid="{A427B6C9-80E4-49E7-B5E2-4F81ED632979}" name="Column14637"/>
    <tableColumn id="14638" xr3:uid="{9FE5DC36-4F3E-4CE8-A31C-020ECCA44FBC}" name="Column14638"/>
    <tableColumn id="14639" xr3:uid="{E42A0433-2EAC-4D49-BE21-88F6A026A524}" name="Column14639"/>
    <tableColumn id="14640" xr3:uid="{75002E8D-0530-4AE1-AF67-56C83D358709}" name="Column14640"/>
    <tableColumn id="14641" xr3:uid="{5AE2E546-A2DB-41A6-9901-CAA62ECF221F}" name="Column14641"/>
    <tableColumn id="14642" xr3:uid="{57882010-3516-489B-A280-EE31CE403115}" name="Column14642"/>
    <tableColumn id="14643" xr3:uid="{DF7175C9-DB4D-45AB-A217-202DB017FB1A}" name="Column14643"/>
    <tableColumn id="14644" xr3:uid="{5DDB223A-5901-4615-9ED2-BA6BEC6C547E}" name="Column14644"/>
    <tableColumn id="14645" xr3:uid="{BDB0A7D8-D6D3-49CD-A47A-F72606A58703}" name="Column14645"/>
    <tableColumn id="14646" xr3:uid="{B07CB3B3-3202-4CBE-86D1-DAEF967183C1}" name="Column14646"/>
    <tableColumn id="14647" xr3:uid="{AD7DFEB5-6770-4DFD-9122-896CD6926844}" name="Column14647"/>
    <tableColumn id="14648" xr3:uid="{2B794DC7-ECC8-423A-AAFE-EC6B1F7238C9}" name="Column14648"/>
    <tableColumn id="14649" xr3:uid="{54E4E12F-A754-47AE-B9A4-EA783B6B27E3}" name="Column14649"/>
    <tableColumn id="14650" xr3:uid="{E3E4B5F5-5927-473B-B1BB-20FE4DC2046D}" name="Column14650"/>
    <tableColumn id="14651" xr3:uid="{D7B3FD94-AA0B-4B9D-B8B7-D328F985D758}" name="Column14651"/>
    <tableColumn id="14652" xr3:uid="{13E4C7B7-4E0A-4F2E-9B59-395AD2592213}" name="Column14652"/>
    <tableColumn id="14653" xr3:uid="{7B661B4A-B3A6-46F3-ADCE-04CE04F3847A}" name="Column14653"/>
    <tableColumn id="14654" xr3:uid="{5DA80C15-C812-429C-BE00-34BF612C4918}" name="Column14654"/>
    <tableColumn id="14655" xr3:uid="{FECDC33A-605B-457A-87F5-CCA1BB9E23C7}" name="Column14655"/>
    <tableColumn id="14656" xr3:uid="{1FDE6988-BBF4-438E-84CA-10645E78ADED}" name="Column14656"/>
    <tableColumn id="14657" xr3:uid="{D7C9E8E9-4EC4-4387-A2AB-76012AA7185D}" name="Column14657"/>
    <tableColumn id="14658" xr3:uid="{B0206F31-E47B-4271-AE06-49F2544E1CC3}" name="Column14658"/>
    <tableColumn id="14659" xr3:uid="{87C7EB9F-B292-4982-B85E-2097D958844F}" name="Column14659"/>
    <tableColumn id="14660" xr3:uid="{DC203314-F37F-49BA-87F6-BF5AA5E72FCE}" name="Column14660"/>
    <tableColumn id="14661" xr3:uid="{866A0F61-D1F6-4932-B6A6-759616A901AF}" name="Column14661"/>
    <tableColumn id="14662" xr3:uid="{6D5E9EDF-F7AC-4206-9104-EEB7B8AF2C23}" name="Column14662"/>
    <tableColumn id="14663" xr3:uid="{68D78650-B5AE-4114-9BBF-07FFB4618726}" name="Column14663"/>
    <tableColumn id="14664" xr3:uid="{F91BABB3-01E2-4722-9E63-512B4E479A9E}" name="Column14664"/>
    <tableColumn id="14665" xr3:uid="{38401379-80E8-4F5B-B524-A1C8D7FBA141}" name="Column14665"/>
    <tableColumn id="14666" xr3:uid="{5DF749E9-B5EF-4CA8-B4E9-6CA3E68A7516}" name="Column14666"/>
    <tableColumn id="14667" xr3:uid="{0A3CE974-12DE-470A-975D-C0276CA01AD0}" name="Column14667"/>
    <tableColumn id="14668" xr3:uid="{87E817DB-D3A7-4841-8A26-B9C406B06F2B}" name="Column14668"/>
    <tableColumn id="14669" xr3:uid="{D02244A7-2F6C-4500-A78F-A19EADC695DF}" name="Column14669"/>
    <tableColumn id="14670" xr3:uid="{FBFA7731-E632-48ED-9199-F2811356D2FE}" name="Column14670"/>
    <tableColumn id="14671" xr3:uid="{F7823CCA-F58E-4B1F-A959-E61609EC7486}" name="Column14671"/>
    <tableColumn id="14672" xr3:uid="{D9EA48D8-9D77-4D2C-8DF5-43333401D437}" name="Column14672"/>
    <tableColumn id="14673" xr3:uid="{D4591752-4E20-46B5-B6C5-5BCFD3113B05}" name="Column14673"/>
    <tableColumn id="14674" xr3:uid="{D44BDC9F-0323-4A5C-993C-75B160BE1276}" name="Column14674"/>
    <tableColumn id="14675" xr3:uid="{A553944A-AB04-4B48-ABAC-BA2A5E0C8DED}" name="Column14675"/>
    <tableColumn id="14676" xr3:uid="{8304B7E2-47D5-4EB6-9C7F-F3233C1DA1C3}" name="Column14676"/>
    <tableColumn id="14677" xr3:uid="{4076B120-BBD5-4613-9DE2-75E5136173C6}" name="Column14677"/>
    <tableColumn id="14678" xr3:uid="{DD89A7EB-7C10-4665-8066-D62BF203CAE5}" name="Column14678"/>
    <tableColumn id="14679" xr3:uid="{9C97CEE4-C94C-4E3A-861A-C743EA6DFBAB}" name="Column14679"/>
    <tableColumn id="14680" xr3:uid="{DA5FBF12-4A3D-4D5A-9CE3-957E39860A90}" name="Column14680"/>
    <tableColumn id="14681" xr3:uid="{4DDC20AE-8A4B-44A6-81B2-07DDCB2A6946}" name="Column14681"/>
    <tableColumn id="14682" xr3:uid="{0EF32D37-B282-466F-BB37-F799BE904264}" name="Column14682"/>
    <tableColumn id="14683" xr3:uid="{C9421EF2-1023-49D5-A49F-6C2F1856D1CA}" name="Column14683"/>
    <tableColumn id="14684" xr3:uid="{CB501D0E-F22B-4FD0-B285-D5B1A1110EE3}" name="Column14684"/>
    <tableColumn id="14685" xr3:uid="{64A0509F-F7F9-4D47-9E63-2FCF07C4F859}" name="Column14685"/>
    <tableColumn id="14686" xr3:uid="{E38539DB-6B07-4731-A667-217E13B02228}" name="Column14686"/>
    <tableColumn id="14687" xr3:uid="{3BFC3C61-CE5A-4E7D-BD4E-03986A1C5369}" name="Column14687"/>
    <tableColumn id="14688" xr3:uid="{BD38FCBD-0DBE-483D-B533-49BB1B315620}" name="Column14688"/>
    <tableColumn id="14689" xr3:uid="{B11873D7-F183-40E4-B851-1CE79E43E918}" name="Column14689"/>
    <tableColumn id="14690" xr3:uid="{1EB09B38-8C60-4EE2-A169-73763ED6CF6E}" name="Column14690"/>
    <tableColumn id="14691" xr3:uid="{AD01BE72-FA71-4547-A125-0D5A7A8853BD}" name="Column14691"/>
    <tableColumn id="14692" xr3:uid="{491022DB-7231-4754-8CAB-58F1752A66ED}" name="Column14692"/>
    <tableColumn id="14693" xr3:uid="{467011DF-2287-49AD-BA53-C80EF1829837}" name="Column14693"/>
    <tableColumn id="14694" xr3:uid="{4B2CB0BD-9A63-4F89-B894-00082007B7DF}" name="Column14694"/>
    <tableColumn id="14695" xr3:uid="{BFA02F36-423C-4319-9BD2-432E823D49BF}" name="Column14695"/>
    <tableColumn id="14696" xr3:uid="{8AD591CC-0BE2-454B-86C5-44CCC04A71D7}" name="Column14696"/>
    <tableColumn id="14697" xr3:uid="{BFFB9DE1-C081-4FA6-AE81-28013895B2AA}" name="Column14697"/>
    <tableColumn id="14698" xr3:uid="{EC72D638-7ADB-4A91-86A4-E936A567E5C2}" name="Column14698"/>
    <tableColumn id="14699" xr3:uid="{A8A0FBFF-D062-4753-9242-0AD96AAC5533}" name="Column14699"/>
    <tableColumn id="14700" xr3:uid="{E39FCE5A-A7D1-486C-B78D-B84263E0E03F}" name="Column14700"/>
    <tableColumn id="14701" xr3:uid="{0E207E12-BB69-4042-90D4-73AB720404EE}" name="Column14701"/>
    <tableColumn id="14702" xr3:uid="{02ABF8C2-5C1C-4DF2-8EF0-9F1C1AF8D50A}" name="Column14702"/>
    <tableColumn id="14703" xr3:uid="{4797964E-B47E-4514-A15F-3C9E0DF62443}" name="Column14703"/>
    <tableColumn id="14704" xr3:uid="{318A1E80-904B-4770-93A1-7ED0589F5600}" name="Column14704"/>
    <tableColumn id="14705" xr3:uid="{11E3D715-FCAE-4CC9-9492-9D95E4000B1D}" name="Column14705"/>
    <tableColumn id="14706" xr3:uid="{73BE3F4A-D53D-41E2-8968-3C26842F91B2}" name="Column14706"/>
    <tableColumn id="14707" xr3:uid="{DD22FDB1-1778-4C5A-AA7C-BE5D2F640046}" name="Column14707"/>
    <tableColumn id="14708" xr3:uid="{653967A4-E803-4702-B84C-C2E60B40298B}" name="Column14708"/>
    <tableColumn id="14709" xr3:uid="{0E0CE68C-5ABC-4B4B-8BAD-4FBF00C39675}" name="Column14709"/>
    <tableColumn id="14710" xr3:uid="{5318E63A-3289-48F2-9C77-00520B42FC44}" name="Column14710"/>
    <tableColumn id="14711" xr3:uid="{F7D2D363-43A0-4F23-B70D-C58BB35C0073}" name="Column14711"/>
    <tableColumn id="14712" xr3:uid="{E561AC3C-9B9B-4491-A2EA-3F61960DB9A9}" name="Column14712"/>
    <tableColumn id="14713" xr3:uid="{92E922DF-009F-494F-B15D-5F3EE3158215}" name="Column14713"/>
    <tableColumn id="14714" xr3:uid="{9F007FAD-4EBB-4132-84B1-8DCE2DC3560D}" name="Column14714"/>
    <tableColumn id="14715" xr3:uid="{078005A4-87E4-4452-ADCB-9BC1793D9682}" name="Column14715"/>
    <tableColumn id="14716" xr3:uid="{ECD9B232-ED70-4055-BA2E-E83ADD51B941}" name="Column14716"/>
    <tableColumn id="14717" xr3:uid="{4DB1C673-427C-4972-9456-FB37E5FA064C}" name="Column14717"/>
    <tableColumn id="14718" xr3:uid="{64101D70-7BA6-4DE1-9E74-78D34BDAD7E2}" name="Column14718"/>
    <tableColumn id="14719" xr3:uid="{F988D8BA-E0F7-4441-83BE-A4DB0F67E7EC}" name="Column14719"/>
    <tableColumn id="14720" xr3:uid="{B5422E53-F01D-4741-83AF-3F63F01EDF7C}" name="Column14720"/>
    <tableColumn id="14721" xr3:uid="{ACD8BAE5-1C5D-4D52-BF6C-8EB5DBEB1117}" name="Column14721"/>
    <tableColumn id="14722" xr3:uid="{4E90B923-B485-4919-9974-5859DDDDF80F}" name="Column14722"/>
    <tableColumn id="14723" xr3:uid="{5768D0F4-C6E8-496A-AAEE-7E632B7A73CE}" name="Column14723"/>
    <tableColumn id="14724" xr3:uid="{2FF9C349-5C4D-42CF-B113-FB95809F7FF0}" name="Column14724"/>
    <tableColumn id="14725" xr3:uid="{57C3D2BC-DF4A-4635-B1F4-BCF2650AE6D1}" name="Column14725"/>
    <tableColumn id="14726" xr3:uid="{10F2BBBF-E0BB-4E85-AFA9-AD37461FD42D}" name="Column14726"/>
    <tableColumn id="14727" xr3:uid="{D19AB0CA-73CF-4131-9D57-B944B3EA1F26}" name="Column14727"/>
    <tableColumn id="14728" xr3:uid="{53771FFD-E4BE-40C7-8954-17A792FF99DA}" name="Column14728"/>
    <tableColumn id="14729" xr3:uid="{EBD17D39-F938-43FB-A83A-F262287FA006}" name="Column14729"/>
    <tableColumn id="14730" xr3:uid="{7DBDF5B2-915B-47CB-90A1-1D81FEAF15B7}" name="Column14730"/>
    <tableColumn id="14731" xr3:uid="{D30564FE-7314-4E94-81E8-56E938D34F35}" name="Column14731"/>
    <tableColumn id="14732" xr3:uid="{29F527B3-AF3C-4A6E-8A12-452153C84183}" name="Column14732"/>
    <tableColumn id="14733" xr3:uid="{604EBE66-64BD-4007-98BF-7E43D3609746}" name="Column14733"/>
    <tableColumn id="14734" xr3:uid="{77AD4247-5413-468C-8109-B6A7D890C8BD}" name="Column14734"/>
    <tableColumn id="14735" xr3:uid="{324FD332-2EE5-4039-AB74-9B7FC9F72396}" name="Column14735"/>
    <tableColumn id="14736" xr3:uid="{6CE8B330-7E81-40A6-AADA-406683F3479F}" name="Column14736"/>
    <tableColumn id="14737" xr3:uid="{C74E2A51-10B3-4AFB-861E-96E618C77593}" name="Column14737"/>
    <tableColumn id="14738" xr3:uid="{F1EEE554-A672-4170-807B-4E6432652D86}" name="Column14738"/>
    <tableColumn id="14739" xr3:uid="{A95156A5-4C18-4928-A644-8316D6EFBA92}" name="Column14739"/>
    <tableColumn id="14740" xr3:uid="{E19CD82C-F2A7-47DC-86D8-9CF2DF2E6568}" name="Column14740"/>
    <tableColumn id="14741" xr3:uid="{9BE67BCB-F9C0-4C41-B155-E877902625B0}" name="Column14741"/>
    <tableColumn id="14742" xr3:uid="{ED0170A4-DCA9-4738-B51B-5682DAE2A5F3}" name="Column14742"/>
    <tableColumn id="14743" xr3:uid="{332DB1BD-5B74-43C8-986C-16A81DE74D46}" name="Column14743"/>
    <tableColumn id="14744" xr3:uid="{92771389-E768-48CA-999D-3B7771DE01B0}" name="Column14744"/>
    <tableColumn id="14745" xr3:uid="{064C488B-F713-4E40-A79C-B866094EC89C}" name="Column14745"/>
    <tableColumn id="14746" xr3:uid="{4E59C9CD-F26D-48E2-A93A-34199D86DF61}" name="Column14746"/>
    <tableColumn id="14747" xr3:uid="{37BFCEB4-3246-4B56-A1DB-25134BC9D56C}" name="Column14747"/>
    <tableColumn id="14748" xr3:uid="{835523F2-7203-4EFF-B71D-F9F342570178}" name="Column14748"/>
    <tableColumn id="14749" xr3:uid="{EFD927AE-F7CE-41ED-BEED-0E7B9A027A8C}" name="Column14749"/>
    <tableColumn id="14750" xr3:uid="{7EEC1A7F-B27B-48F2-B226-41F9435DCA64}" name="Column14750"/>
    <tableColumn id="14751" xr3:uid="{A1E593A4-9ABC-48D6-8315-0DA2F1DC751B}" name="Column14751"/>
    <tableColumn id="14752" xr3:uid="{1CA5235E-81D2-4565-B24F-79814ED294C2}" name="Column14752"/>
    <tableColumn id="14753" xr3:uid="{A530AF98-60C0-4C42-A2D2-2BB1B2A0EE5B}" name="Column14753"/>
    <tableColumn id="14754" xr3:uid="{7E9121C0-7807-4583-8743-E67142A369A8}" name="Column14754"/>
    <tableColumn id="14755" xr3:uid="{6253AA06-41C8-42A8-BD13-2543DB44A3F6}" name="Column14755"/>
    <tableColumn id="14756" xr3:uid="{812A3D29-B46D-41AD-BC32-CECE7642E5CF}" name="Column14756"/>
    <tableColumn id="14757" xr3:uid="{6A8925E8-8EA7-4F8D-A539-4BB577C8F5BB}" name="Column14757"/>
    <tableColumn id="14758" xr3:uid="{2BDC0AAA-4366-4432-AC17-0FB722E848E1}" name="Column14758"/>
    <tableColumn id="14759" xr3:uid="{B28C53F3-34BA-4534-8406-5692AD7B00E1}" name="Column14759"/>
    <tableColumn id="14760" xr3:uid="{4A15462A-A56D-4B6C-8F45-C05308239FA9}" name="Column14760"/>
    <tableColumn id="14761" xr3:uid="{425C7158-A725-4C77-8812-6433E11E6B00}" name="Column14761"/>
    <tableColumn id="14762" xr3:uid="{92699A10-CDE2-4EA2-9325-DA75BD98DADD}" name="Column14762"/>
    <tableColumn id="14763" xr3:uid="{B63A799B-E81E-434D-965F-4FDE479C81B5}" name="Column14763"/>
    <tableColumn id="14764" xr3:uid="{C5BFDCF9-5EF7-4BFD-A4FA-C8C2EFB60BAB}" name="Column14764"/>
    <tableColumn id="14765" xr3:uid="{42F7BB9B-8E98-4270-A2F5-09A06246C298}" name="Column14765"/>
    <tableColumn id="14766" xr3:uid="{967C7A39-885B-4158-9CC1-816792050DF2}" name="Column14766"/>
    <tableColumn id="14767" xr3:uid="{408F0875-BA29-45C4-9F6D-34672A4A650C}" name="Column14767"/>
    <tableColumn id="14768" xr3:uid="{8DDB9B59-6AF7-4D10-96BB-AA0140E55420}" name="Column14768"/>
    <tableColumn id="14769" xr3:uid="{E402365B-F289-4730-A6E1-96073CAE91CE}" name="Column14769"/>
    <tableColumn id="14770" xr3:uid="{2A11F38B-5EC0-46E2-98AB-32B7BC3E9E6D}" name="Column14770"/>
    <tableColumn id="14771" xr3:uid="{5122D7EC-63BF-44BB-BF13-0CE730C5251F}" name="Column14771"/>
    <tableColumn id="14772" xr3:uid="{70458947-F8EB-42D4-8601-6E606F26F2EA}" name="Column14772"/>
    <tableColumn id="14773" xr3:uid="{D7594ABC-5D88-4D39-8DF5-46101D9E797A}" name="Column14773"/>
    <tableColumn id="14774" xr3:uid="{3B97743D-665A-4B53-8F59-174A02BE3E1D}" name="Column14774"/>
    <tableColumn id="14775" xr3:uid="{E80F250F-B44D-434D-A219-60D5EB866D19}" name="Column14775"/>
    <tableColumn id="14776" xr3:uid="{E695D5CC-9BB2-4272-B313-892BAE012F83}" name="Column14776"/>
    <tableColumn id="14777" xr3:uid="{E648E747-2BF2-4268-A8D0-F1CAE88B2CE0}" name="Column14777"/>
    <tableColumn id="14778" xr3:uid="{CBD896CF-14A5-4305-B2DA-74F7BEB916E0}" name="Column14778"/>
    <tableColumn id="14779" xr3:uid="{F98F6E5F-7C4B-48CD-A16A-A99BF4548846}" name="Column14779"/>
    <tableColumn id="14780" xr3:uid="{9315219B-8DC0-494B-8BB7-FD6604A988E6}" name="Column14780"/>
    <tableColumn id="14781" xr3:uid="{12C93B57-AA98-45E2-A7AF-0A0EBC746028}" name="Column14781"/>
    <tableColumn id="14782" xr3:uid="{487A16FC-649E-4CB0-9A74-241FB427736A}" name="Column14782"/>
    <tableColumn id="14783" xr3:uid="{2F60B0F6-613B-4EA3-84AB-C7F22D1C0C94}" name="Column14783"/>
    <tableColumn id="14784" xr3:uid="{6CBD252D-5976-4B60-91CB-411AE7AC1C6B}" name="Column14784"/>
    <tableColumn id="14785" xr3:uid="{08A2CAE1-B499-492A-B950-15501110EEDB}" name="Column14785"/>
    <tableColumn id="14786" xr3:uid="{41A05B83-C9C6-4FC7-8B9F-C22FA62ACF06}" name="Column14786"/>
    <tableColumn id="14787" xr3:uid="{A78B1D70-7636-43D5-A08F-C862E37CD40B}" name="Column14787"/>
    <tableColumn id="14788" xr3:uid="{F1D37B77-5BB3-4D15-B065-B10743BFA9C0}" name="Column14788"/>
    <tableColumn id="14789" xr3:uid="{AA2F424F-3270-45FB-AF60-7098D1B9E010}" name="Column14789"/>
    <tableColumn id="14790" xr3:uid="{BB7C753A-84B4-47F3-B018-86B8080A469C}" name="Column14790"/>
    <tableColumn id="14791" xr3:uid="{8FF90716-B251-400A-8839-4DC189ACEC17}" name="Column14791"/>
    <tableColumn id="14792" xr3:uid="{2404E82B-FB5A-4D9B-A718-3579641A6EC0}" name="Column14792"/>
    <tableColumn id="14793" xr3:uid="{13ACBF76-0CE6-4EEB-8053-4D889B8269C8}" name="Column14793"/>
    <tableColumn id="14794" xr3:uid="{EA6D1B3E-7857-4BB0-9770-4489B0A7435A}" name="Column14794"/>
    <tableColumn id="14795" xr3:uid="{18C32CA4-8668-48DF-8482-CFA9CBFC5F9F}" name="Column14795"/>
    <tableColumn id="14796" xr3:uid="{443946E8-6012-4053-9C31-CE249C4BA0E2}" name="Column14796"/>
    <tableColumn id="14797" xr3:uid="{416E3E57-82C6-4FE8-BAB5-6A1FC88CB104}" name="Column14797"/>
    <tableColumn id="14798" xr3:uid="{0766753A-0E93-4489-9CBA-0693A1FFD4BC}" name="Column14798"/>
    <tableColumn id="14799" xr3:uid="{04F8B3C2-68BB-481F-937D-D65AB0C27C38}" name="Column14799"/>
    <tableColumn id="14800" xr3:uid="{3E83E934-8238-474F-A92E-570891570A1B}" name="Column14800"/>
    <tableColumn id="14801" xr3:uid="{C68361EF-4074-4FEE-A0C5-ADCD5495CB5C}" name="Column14801"/>
    <tableColumn id="14802" xr3:uid="{0B03FDF1-A3A0-4844-884C-2AA7B264B34F}" name="Column14802"/>
    <tableColumn id="14803" xr3:uid="{E3C9C1FB-F5C3-444A-BBA6-C4BE75ECA6B6}" name="Column14803"/>
    <tableColumn id="14804" xr3:uid="{0FB5E23F-27E1-47BA-9D81-A782A81765F5}" name="Column14804"/>
    <tableColumn id="14805" xr3:uid="{EE5BB364-BF8C-41E7-9583-12A40D9D44ED}" name="Column14805"/>
    <tableColumn id="14806" xr3:uid="{E7A6BE00-669D-428C-8C01-45CACE4E77AA}" name="Column14806"/>
    <tableColumn id="14807" xr3:uid="{193D3D65-C58B-4B2F-AFFC-DE5E2171F3F2}" name="Column14807"/>
    <tableColumn id="14808" xr3:uid="{43E09478-1E62-4289-A830-5514045DBA96}" name="Column14808"/>
    <tableColumn id="14809" xr3:uid="{5F59F67B-366F-4B9C-A844-9190CFDDA913}" name="Column14809"/>
    <tableColumn id="14810" xr3:uid="{65F756A0-29B3-4016-BE6D-2C2B4EF9DB43}" name="Column14810"/>
    <tableColumn id="14811" xr3:uid="{D9E0FE91-D2C5-47D9-A285-F736EDAF8D5C}" name="Column14811"/>
    <tableColumn id="14812" xr3:uid="{F8276403-BB48-4DDB-9F14-4DA19BD5A471}" name="Column14812"/>
    <tableColumn id="14813" xr3:uid="{F6B564BA-D801-4A04-858A-0DAA63EE74C5}" name="Column14813"/>
    <tableColumn id="14814" xr3:uid="{0ABD1BBD-23FC-46F5-A617-0702FECA901F}" name="Column14814"/>
    <tableColumn id="14815" xr3:uid="{D19183C4-474D-4C84-AC81-44AE2F7430E5}" name="Column14815"/>
    <tableColumn id="14816" xr3:uid="{2CF1EF52-4DEF-413E-94DA-E42341F4874B}" name="Column14816"/>
    <tableColumn id="14817" xr3:uid="{B3C70246-6A76-4093-934D-2B812D39C0A2}" name="Column14817"/>
    <tableColumn id="14818" xr3:uid="{82151A80-352C-4CEA-BF2F-CE2C1F92ADA2}" name="Column14818"/>
    <tableColumn id="14819" xr3:uid="{32D6B62E-15EB-4779-9DB0-37899672AD27}" name="Column14819"/>
    <tableColumn id="14820" xr3:uid="{4FCF58DC-88C8-498F-8626-A32AF99C811C}" name="Column14820"/>
    <tableColumn id="14821" xr3:uid="{678524F6-5EC8-4E95-8EB7-497D3CC137A9}" name="Column14821"/>
    <tableColumn id="14822" xr3:uid="{653061C8-ACF1-4D1A-825E-1BED9B7C2263}" name="Column14822"/>
    <tableColumn id="14823" xr3:uid="{5AB73E30-EF4B-4A5C-A221-CF96485A452A}" name="Column14823"/>
    <tableColumn id="14824" xr3:uid="{2AB297B7-04B3-42E7-9EE7-A92D4770F222}" name="Column14824"/>
    <tableColumn id="14825" xr3:uid="{2129E728-75B4-4432-8FFD-0A2AB83F420E}" name="Column14825"/>
    <tableColumn id="14826" xr3:uid="{32A9E8B6-F2A4-4F7C-AE9E-7519108CC2FA}" name="Column14826"/>
    <tableColumn id="14827" xr3:uid="{BA618860-CC7A-4A32-B904-2BA010BB3ECB}" name="Column14827"/>
    <tableColumn id="14828" xr3:uid="{2DC0CE15-4295-4F0F-91E8-B6AB2E131C1A}" name="Column14828"/>
    <tableColumn id="14829" xr3:uid="{3036C86A-716C-45C5-B3D7-13D85E1619DE}" name="Column14829"/>
    <tableColumn id="14830" xr3:uid="{DEEF5E99-D035-48A6-B9CB-C94539740BA0}" name="Column14830"/>
    <tableColumn id="14831" xr3:uid="{A52D63AB-7F7C-4DCB-BD1C-58204D708362}" name="Column14831"/>
    <tableColumn id="14832" xr3:uid="{4F81B3EF-0381-4CC8-B93F-46ED63171E2F}" name="Column14832"/>
    <tableColumn id="14833" xr3:uid="{0191C4E8-F423-49E4-B44A-5C017450CD98}" name="Column14833"/>
    <tableColumn id="14834" xr3:uid="{83187C3E-A63A-4AA0-93CC-06CD9867E76A}" name="Column14834"/>
    <tableColumn id="14835" xr3:uid="{13235EF2-D835-46CC-8BA6-349C3A98DC71}" name="Column14835"/>
    <tableColumn id="14836" xr3:uid="{51832F0C-E645-4664-AC79-58D56EED70E3}" name="Column14836"/>
    <tableColumn id="14837" xr3:uid="{FE38A8E4-7424-4670-A3D4-E16BD8DAA0A4}" name="Column14837"/>
    <tableColumn id="14838" xr3:uid="{B0B13806-791D-441C-9FFB-970DB6C167E4}" name="Column14838"/>
    <tableColumn id="14839" xr3:uid="{E0074340-7BCB-463F-AD8E-18E2EAD5C3FF}" name="Column14839"/>
    <tableColumn id="14840" xr3:uid="{A504FB98-995B-424B-9579-47A1E69A187E}" name="Column14840"/>
    <tableColumn id="14841" xr3:uid="{987773BE-8756-432D-8E8C-C7893C00A907}" name="Column14841"/>
    <tableColumn id="14842" xr3:uid="{C2BD9B48-B22E-4BF7-B989-9F9E84499FD3}" name="Column14842"/>
    <tableColumn id="14843" xr3:uid="{9134D9E2-0423-4F36-AEA7-079A94B70127}" name="Column14843"/>
    <tableColumn id="14844" xr3:uid="{09D1CA0A-D4B9-49CB-AEE8-07F87694F3BD}" name="Column14844"/>
    <tableColumn id="14845" xr3:uid="{963054EB-727D-4639-9CDE-6DE9990ADBAD}" name="Column14845"/>
    <tableColumn id="14846" xr3:uid="{83A77D93-C33E-4EA2-BCE8-E0DB207CC44D}" name="Column14846"/>
    <tableColumn id="14847" xr3:uid="{0FE260EE-EE7E-46E8-9A05-FC8C02747715}" name="Column14847"/>
    <tableColumn id="14848" xr3:uid="{2C837D7D-F2B4-487D-83AB-AD19207E83AF}" name="Column14848"/>
    <tableColumn id="14849" xr3:uid="{2B91816C-696E-4A75-8DE1-9CA248693813}" name="Column14849"/>
    <tableColumn id="14850" xr3:uid="{9AB89368-46FB-49E1-BE2E-DD0ED01C57B0}" name="Column14850"/>
    <tableColumn id="14851" xr3:uid="{76DB78DC-78BF-46DD-90BC-252819B7AB46}" name="Column14851"/>
    <tableColumn id="14852" xr3:uid="{18C447F5-6544-40A2-8178-377F5DCF6CD7}" name="Column14852"/>
    <tableColumn id="14853" xr3:uid="{25F87B94-60D5-4C99-AB1C-6AA5C011257D}" name="Column14853"/>
    <tableColumn id="14854" xr3:uid="{4BC66B4F-9995-4513-B66B-492FB898C7EA}" name="Column14854"/>
    <tableColumn id="14855" xr3:uid="{400B5870-765A-4E8B-8FEF-1148A21835B6}" name="Column14855"/>
    <tableColumn id="14856" xr3:uid="{4644A115-E20B-44E2-80FB-BF5C9A30BB4E}" name="Column14856"/>
    <tableColumn id="14857" xr3:uid="{73E4C34E-B6E7-4A3F-8719-7DE376DE09BC}" name="Column14857"/>
    <tableColumn id="14858" xr3:uid="{E76FE319-6BEB-4EA0-8BF0-1396CFED7045}" name="Column14858"/>
    <tableColumn id="14859" xr3:uid="{526C25DF-15F8-4431-AF29-00D74C5BF0C7}" name="Column14859"/>
    <tableColumn id="14860" xr3:uid="{F0E38426-948A-459B-B4CA-BD5A21E9C197}" name="Column14860"/>
    <tableColumn id="14861" xr3:uid="{C8F9B82F-E8E2-4B03-ACF5-89037B341BFC}" name="Column14861"/>
    <tableColumn id="14862" xr3:uid="{7E58F172-E43C-4F4B-8573-BB8636E7726B}" name="Column14862"/>
    <tableColumn id="14863" xr3:uid="{3B5FECE9-8D52-458C-B0D3-2F85A3AE6A48}" name="Column14863"/>
    <tableColumn id="14864" xr3:uid="{6F54B5B1-31C9-4E76-B91F-35F9A4EB1F47}" name="Column14864"/>
    <tableColumn id="14865" xr3:uid="{C629BB48-7C3F-4FE3-BA48-F3A9A1AEB355}" name="Column14865"/>
    <tableColumn id="14866" xr3:uid="{FB2A4C85-B67F-419D-AFC4-32E5258E7CA9}" name="Column14866"/>
    <tableColumn id="14867" xr3:uid="{3F181F51-CA01-4928-8CD7-FFCD5A6E5C95}" name="Column14867"/>
    <tableColumn id="14868" xr3:uid="{E1B00298-D601-4AD3-8BDC-4708EE71C8CF}" name="Column14868"/>
    <tableColumn id="14869" xr3:uid="{A9EA829F-3070-429A-9E92-2C7A31141A7F}" name="Column14869"/>
    <tableColumn id="14870" xr3:uid="{00A0E32B-B349-4CEB-87F8-0AA67CE42A9C}" name="Column14870"/>
    <tableColumn id="14871" xr3:uid="{C60AD900-8F9F-4B0D-9C8C-01F1F43D7B21}" name="Column14871"/>
    <tableColumn id="14872" xr3:uid="{2B648338-D6A4-4F0C-9741-7DDAC0B93EBC}" name="Column14872"/>
    <tableColumn id="14873" xr3:uid="{D5B4B0E9-56D1-429A-94F7-1B046EC71FD0}" name="Column14873"/>
    <tableColumn id="14874" xr3:uid="{8C76919C-0C6F-46F8-811D-A51FCA798D45}" name="Column14874"/>
    <tableColumn id="14875" xr3:uid="{93EE60C6-6FEE-4A85-BB36-765DCE425DB7}" name="Column14875"/>
    <tableColumn id="14876" xr3:uid="{E18C824A-DF1E-408A-8C48-84C4D3B20418}" name="Column14876"/>
    <tableColumn id="14877" xr3:uid="{AE7FA4EE-00C0-4F42-BFE5-423796DAC75C}" name="Column14877"/>
    <tableColumn id="14878" xr3:uid="{E76C9EF3-E59C-48D3-B16F-EDCC6FD4A923}" name="Column14878"/>
    <tableColumn id="14879" xr3:uid="{010CC809-F862-4DD2-88E4-B314D9819442}" name="Column14879"/>
    <tableColumn id="14880" xr3:uid="{CED9DE32-05D7-4D43-B60C-FEE6CC2242A9}" name="Column14880"/>
    <tableColumn id="14881" xr3:uid="{EEB2EBD2-BE70-4180-B6F4-D989BC601493}" name="Column14881"/>
    <tableColumn id="14882" xr3:uid="{90B9AA56-B2F0-441B-8E2F-367A5C99EA45}" name="Column14882"/>
    <tableColumn id="14883" xr3:uid="{B225E44A-761A-4C64-8397-C0FEB16B7C0B}" name="Column14883"/>
    <tableColumn id="14884" xr3:uid="{C57250B1-466C-45AC-B69B-CB653DE6E269}" name="Column14884"/>
    <tableColumn id="14885" xr3:uid="{DBAA1682-8A7C-4991-91AF-BD12344854AB}" name="Column14885"/>
    <tableColumn id="14886" xr3:uid="{A2A29EAB-87BC-47D1-B58C-F6E113E714D5}" name="Column14886"/>
    <tableColumn id="14887" xr3:uid="{B13167F1-56BC-43B9-AC6C-4834D3A2E8F7}" name="Column14887"/>
    <tableColumn id="14888" xr3:uid="{79328BA5-6537-4E1F-A952-F06B1056442E}" name="Column14888"/>
    <tableColumn id="14889" xr3:uid="{60782B2E-1B82-4589-9A32-E82F432365B5}" name="Column14889"/>
    <tableColumn id="14890" xr3:uid="{EC9CB5F5-8F4C-47E0-91B9-0830C801475A}" name="Column14890"/>
    <tableColumn id="14891" xr3:uid="{26682E1E-8A2E-4A2D-8FA9-020481D1713D}" name="Column14891"/>
    <tableColumn id="14892" xr3:uid="{62CAE53E-C176-4FA0-9359-D932440917EC}" name="Column14892"/>
    <tableColumn id="14893" xr3:uid="{19D38091-6080-4DB1-90BC-D0247E7EB8D0}" name="Column14893"/>
    <tableColumn id="14894" xr3:uid="{A68CABB0-FC68-4DCE-B63B-53F2BB59FEFB}" name="Column14894"/>
    <tableColumn id="14895" xr3:uid="{AC8DA522-8781-48B7-884A-592689373253}" name="Column14895"/>
    <tableColumn id="14896" xr3:uid="{1BAE508C-B3AB-46C0-98D4-BC135B1E2FA5}" name="Column14896"/>
    <tableColumn id="14897" xr3:uid="{F6847BA4-DF10-42F3-AAE2-EA1DB11976C3}" name="Column14897"/>
    <tableColumn id="14898" xr3:uid="{1A672818-39FF-4670-859F-5514B7A91C57}" name="Column14898"/>
    <tableColumn id="14899" xr3:uid="{699C127D-8D86-4372-8A86-5F43637574F1}" name="Column14899"/>
    <tableColumn id="14900" xr3:uid="{1DA1F70D-7BA5-488F-8EF6-98574A0EC921}" name="Column14900"/>
    <tableColumn id="14901" xr3:uid="{22ADFB5F-8A3C-4960-9B51-C24BAA2934E3}" name="Column14901"/>
    <tableColumn id="14902" xr3:uid="{DED5D5CA-C7DE-4182-97E2-0415ADADDD33}" name="Column14902"/>
    <tableColumn id="14903" xr3:uid="{AABA7D40-28D0-4A45-A703-9F705DAFCDBA}" name="Column14903"/>
    <tableColumn id="14904" xr3:uid="{089003AD-8160-4312-BF81-9263930E661F}" name="Column14904"/>
    <tableColumn id="14905" xr3:uid="{D5AD2B4E-E758-4F75-90A9-CDD91FBED1E1}" name="Column14905"/>
    <tableColumn id="14906" xr3:uid="{AEC19AE5-0719-45F0-8510-2EAEB4DCF733}" name="Column14906"/>
    <tableColumn id="14907" xr3:uid="{5C068DF7-F840-4AEB-92DD-DC8F5EA6816D}" name="Column14907"/>
    <tableColumn id="14908" xr3:uid="{DB3B15C3-EBAA-429C-8210-A0346FD36D37}" name="Column14908"/>
    <tableColumn id="14909" xr3:uid="{4705BB3F-220B-4658-A3D6-8662E7667DE2}" name="Column14909"/>
    <tableColumn id="14910" xr3:uid="{D00F3050-32B9-4897-A5EF-63905EA664F0}" name="Column14910"/>
    <tableColumn id="14911" xr3:uid="{27D468A0-84D8-4CEC-B022-B853F2FB31D7}" name="Column14911"/>
    <tableColumn id="14912" xr3:uid="{70798378-E551-4BCC-9A43-C25B963B41A7}" name="Column14912"/>
    <tableColumn id="14913" xr3:uid="{95974B19-4942-4211-8424-E0AA2E097158}" name="Column14913"/>
    <tableColumn id="14914" xr3:uid="{4CBBB5CB-F731-482E-B11C-2BEEA61F1769}" name="Column14914"/>
    <tableColumn id="14915" xr3:uid="{D0C19658-8B42-4012-B6F5-0A0593E15977}" name="Column14915"/>
    <tableColumn id="14916" xr3:uid="{26307270-0053-4447-AC42-9D1011139BDB}" name="Column14916"/>
    <tableColumn id="14917" xr3:uid="{771961DD-6993-43DE-85D1-842BDD144971}" name="Column14917"/>
    <tableColumn id="14918" xr3:uid="{81479D53-7A50-4290-AB2F-99147AA3345E}" name="Column14918"/>
    <tableColumn id="14919" xr3:uid="{F82D070D-AFCD-4701-96FA-A920BEDF1E07}" name="Column14919"/>
    <tableColumn id="14920" xr3:uid="{2A2819A3-74EF-468D-9389-818612434C07}" name="Column14920"/>
    <tableColumn id="14921" xr3:uid="{93BC4D1E-D0CA-4791-8FD1-96DD9E0351B0}" name="Column14921"/>
    <tableColumn id="14922" xr3:uid="{1A4DCD1D-5219-4790-B7D3-63A633C10CF2}" name="Column14922"/>
    <tableColumn id="14923" xr3:uid="{3861A2B1-0DDD-4925-9E42-11927F99BFA1}" name="Column14923"/>
    <tableColumn id="14924" xr3:uid="{EA03FF18-802A-411A-ACA2-067A2DEEEA86}" name="Column14924"/>
    <tableColumn id="14925" xr3:uid="{48095649-324A-4A5E-8D92-D421654FF03E}" name="Column14925"/>
    <tableColumn id="14926" xr3:uid="{8E411F26-28C3-4B13-BA61-6F213F439187}" name="Column14926"/>
    <tableColumn id="14927" xr3:uid="{900F7042-0244-4333-A4C8-E64BA53B37D7}" name="Column14927"/>
    <tableColumn id="14928" xr3:uid="{7BB55CCF-125C-44B6-8D32-7226C06E9662}" name="Column14928"/>
    <tableColumn id="14929" xr3:uid="{2433BB12-376D-4BBC-A2B6-257709D08071}" name="Column14929"/>
    <tableColumn id="14930" xr3:uid="{C42E9CAE-CEDF-42DF-B8B6-E74C47A41B66}" name="Column14930"/>
    <tableColumn id="14931" xr3:uid="{9323F211-8F66-4DF4-9CA1-9B5F8F177F2A}" name="Column14931"/>
    <tableColumn id="14932" xr3:uid="{F6C799E6-E901-4EF0-9838-05EFDA9929E3}" name="Column14932"/>
    <tableColumn id="14933" xr3:uid="{716B5076-5C8E-4D74-971E-4AB1D89B8B2E}" name="Column14933"/>
    <tableColumn id="14934" xr3:uid="{56B9CCED-6FAA-4CCF-8321-13796FF3B14A}" name="Column14934"/>
    <tableColumn id="14935" xr3:uid="{ED26E9A3-B143-46DF-AC9D-5174EC8FCFE0}" name="Column14935"/>
    <tableColumn id="14936" xr3:uid="{A74F7343-DB9F-4DF5-888F-C62F3B6B7DF3}" name="Column14936"/>
    <tableColumn id="14937" xr3:uid="{C3DC6AF2-797B-4E68-9088-C918CC1314D4}" name="Column14937"/>
    <tableColumn id="14938" xr3:uid="{460D52D5-8C6E-460A-93AF-ED3E5C2899D8}" name="Column14938"/>
    <tableColumn id="14939" xr3:uid="{B0148BAA-5A19-46F6-BC00-35297EDDB9E3}" name="Column14939"/>
    <tableColumn id="14940" xr3:uid="{14C672DF-2CCE-47B8-9210-DD3665091BC5}" name="Column14940"/>
    <tableColumn id="14941" xr3:uid="{54D87F04-A037-4167-8754-33E377AE5C68}" name="Column14941"/>
    <tableColumn id="14942" xr3:uid="{2B3CA36A-1450-4EE0-9C8E-27F25E18A80A}" name="Column14942"/>
    <tableColumn id="14943" xr3:uid="{060C63FD-8378-4A92-8ED2-BBC337C819EC}" name="Column14943"/>
    <tableColumn id="14944" xr3:uid="{A2230EDE-5A4C-4352-9160-C30D003D897B}" name="Column14944"/>
    <tableColumn id="14945" xr3:uid="{019319EF-3150-4CD9-9FD5-936F5D0F4AAD}" name="Column14945"/>
    <tableColumn id="14946" xr3:uid="{F5538170-A766-4A06-BBF8-0DADF7309813}" name="Column14946"/>
    <tableColumn id="14947" xr3:uid="{9452AE9B-6BD3-4A2A-AF03-CA17C019A835}" name="Column14947"/>
    <tableColumn id="14948" xr3:uid="{98AAD762-A3E5-4543-B114-D60F07498F4A}" name="Column14948"/>
    <tableColumn id="14949" xr3:uid="{7CBDD33E-0757-4721-838C-5AE127414921}" name="Column14949"/>
    <tableColumn id="14950" xr3:uid="{C92DE22F-2163-4FAA-A95D-1277E0968ABD}" name="Column14950"/>
    <tableColumn id="14951" xr3:uid="{EABFBB3D-6349-4612-9A0F-7642FA48756B}" name="Column14951"/>
    <tableColumn id="14952" xr3:uid="{C1904578-ECC2-4E13-9561-DB532279058C}" name="Column14952"/>
    <tableColumn id="14953" xr3:uid="{CFF9CC5B-6D3C-4D35-9207-D2627B1A3435}" name="Column14953"/>
    <tableColumn id="14954" xr3:uid="{3591CD16-C09C-4E23-80F2-35B1C06F5930}" name="Column14954"/>
    <tableColumn id="14955" xr3:uid="{38711F37-8222-43B2-A7AA-20BF66CC9090}" name="Column14955"/>
    <tableColumn id="14956" xr3:uid="{9AA8FFED-3D5C-423A-9368-5490ADB06791}" name="Column14956"/>
    <tableColumn id="14957" xr3:uid="{D35273E6-7406-468C-B6AE-9B74A2F03D1B}" name="Column14957"/>
    <tableColumn id="14958" xr3:uid="{90F88148-150E-45CA-B189-39991EEBFC15}" name="Column14958"/>
    <tableColumn id="14959" xr3:uid="{5C655BBB-8BE5-40DE-B618-05382646B4F7}" name="Column14959"/>
    <tableColumn id="14960" xr3:uid="{0909B85A-A6E1-4BDD-B97A-AF496699BD8E}" name="Column14960"/>
    <tableColumn id="14961" xr3:uid="{A7865D84-E6B9-4D4E-A7DC-30BC5E2DC847}" name="Column14961"/>
    <tableColumn id="14962" xr3:uid="{912DCD70-817D-481A-8EC2-926806BB068E}" name="Column14962"/>
    <tableColumn id="14963" xr3:uid="{26C489C5-3682-42ED-8BD7-4E5480BDD061}" name="Column14963"/>
    <tableColumn id="14964" xr3:uid="{5C5A1947-C5D5-44DD-928B-83324F2322A0}" name="Column14964"/>
    <tableColumn id="14965" xr3:uid="{031CC238-AD73-417E-877B-ABC48A1F01DD}" name="Column14965"/>
    <tableColumn id="14966" xr3:uid="{955BD27E-8052-47D3-91E9-3D0AED401971}" name="Column14966"/>
    <tableColumn id="14967" xr3:uid="{DD4DBD29-8DAD-4855-BEF8-821CE98B875F}" name="Column14967"/>
    <tableColumn id="14968" xr3:uid="{117BF5BD-315B-4720-BADD-6BD9A84CF9D5}" name="Column14968"/>
    <tableColumn id="14969" xr3:uid="{A586CFC9-82E9-428D-8559-CAB87D8F28B2}" name="Column14969"/>
    <tableColumn id="14970" xr3:uid="{A5C207F4-76A6-4F8A-B06A-B954ADD657E6}" name="Column14970"/>
    <tableColumn id="14971" xr3:uid="{05431B53-6927-4610-8A06-9C596A3A3B63}" name="Column14971"/>
    <tableColumn id="14972" xr3:uid="{D2F4244F-47DB-49AC-8030-27D24F20F520}" name="Column14972"/>
    <tableColumn id="14973" xr3:uid="{67EA2CE8-7410-4B5C-98F0-7A9AF978F092}" name="Column14973"/>
    <tableColumn id="14974" xr3:uid="{953353B0-E09E-4B82-A258-5C2D002CBACD}" name="Column14974"/>
    <tableColumn id="14975" xr3:uid="{30CB4229-CD58-4C38-B0A5-5BCD0EBF6730}" name="Column14975"/>
    <tableColumn id="14976" xr3:uid="{D3A9149E-2A04-4FDD-9127-8B75B9C37AA3}" name="Column14976"/>
    <tableColumn id="14977" xr3:uid="{315A4343-38DD-41FC-8E52-F762E5BEEF7A}" name="Column14977"/>
    <tableColumn id="14978" xr3:uid="{07F832EB-A6E9-4B8D-9556-A6F90ED0AFB4}" name="Column14978"/>
    <tableColumn id="14979" xr3:uid="{E55BF19E-6111-49B5-B8A0-368B044FE981}" name="Column14979"/>
    <tableColumn id="14980" xr3:uid="{AF46562E-D5A5-44F2-BEC6-54E2B5FB8181}" name="Column14980"/>
    <tableColumn id="14981" xr3:uid="{BC0D6442-BEAB-4C67-8ED3-1E25F6D5EE11}" name="Column14981"/>
    <tableColumn id="14982" xr3:uid="{D3812B24-F33D-4F55-8A51-472A52F71B89}" name="Column14982"/>
    <tableColumn id="14983" xr3:uid="{3D0F48AF-107C-4083-9C79-50120A318122}" name="Column14983"/>
    <tableColumn id="14984" xr3:uid="{0AF6A3A5-B240-487A-A597-40FFE7121AC8}" name="Column14984"/>
    <tableColumn id="14985" xr3:uid="{DEF30883-30BB-4A58-8502-7577BA96B850}" name="Column14985"/>
    <tableColumn id="14986" xr3:uid="{4AEE2E3C-1143-4191-B993-3E08443103FB}" name="Column14986"/>
    <tableColumn id="14987" xr3:uid="{436942B2-F774-4192-B9BC-89966670F5F1}" name="Column14987"/>
    <tableColumn id="14988" xr3:uid="{5B9293F5-4170-4392-B1D6-F3C7BA6929EB}" name="Column14988"/>
    <tableColumn id="14989" xr3:uid="{679C1766-A768-4804-B712-9236D535702E}" name="Column14989"/>
    <tableColumn id="14990" xr3:uid="{0FAA10B7-FEE8-4985-B59F-70B67A337936}" name="Column14990"/>
    <tableColumn id="14991" xr3:uid="{1210D615-7D19-480C-8D38-49A0846B1708}" name="Column14991"/>
    <tableColumn id="14992" xr3:uid="{F9530202-857A-441F-89DC-37421F3E749D}" name="Column14992"/>
    <tableColumn id="14993" xr3:uid="{F200D52D-C5D0-40F4-9253-D855265CB48D}" name="Column14993"/>
    <tableColumn id="14994" xr3:uid="{74CA7B87-7D2D-4FEC-8669-1418ED56BB18}" name="Column14994"/>
    <tableColumn id="14995" xr3:uid="{D2D596E8-93C6-4854-9009-19B61394534D}" name="Column14995"/>
    <tableColumn id="14996" xr3:uid="{DCDD2CAC-F13D-4113-88FA-E9E9657ADA76}" name="Column14996"/>
    <tableColumn id="14997" xr3:uid="{F987BA3F-6AA9-42E2-8045-1D041DA28D0A}" name="Column14997"/>
    <tableColumn id="14998" xr3:uid="{233FAA62-B3F8-46F1-8771-99CF436B7A09}" name="Column14998"/>
    <tableColumn id="14999" xr3:uid="{BC18831A-966C-46B8-AD26-92671642A647}" name="Column14999"/>
    <tableColumn id="15000" xr3:uid="{C9FBE14B-F609-477D-8266-6F557E4D5751}" name="Column15000"/>
    <tableColumn id="15001" xr3:uid="{8BDF04D6-8FB5-48A3-8510-A9F78B305317}" name="Column15001"/>
    <tableColumn id="15002" xr3:uid="{18883F28-9A4E-4CB9-9C98-9584DF17DF20}" name="Column15002"/>
    <tableColumn id="15003" xr3:uid="{17B4F8DF-C7FD-4019-9F38-393E61523696}" name="Column15003"/>
    <tableColumn id="15004" xr3:uid="{09FB7654-0D15-485E-AE6B-8A2901678AEE}" name="Column15004"/>
    <tableColumn id="15005" xr3:uid="{0D982113-63A9-47EB-AA9D-5035BE3646C7}" name="Column15005"/>
    <tableColumn id="15006" xr3:uid="{8F2CF45B-F72E-46D1-986B-4E21E1014509}" name="Column15006"/>
    <tableColumn id="15007" xr3:uid="{59B874C6-C398-4C03-A364-AE65FBC26CDF}" name="Column15007"/>
    <tableColumn id="15008" xr3:uid="{197D41CE-DDBD-4A4C-AE27-FD1D79BAAF85}" name="Column15008"/>
    <tableColumn id="15009" xr3:uid="{CE468B4A-71F9-4349-B1BD-7CA873A257C2}" name="Column15009"/>
    <tableColumn id="15010" xr3:uid="{4F5BE7B5-69E5-429B-8FD2-C62DD3DBA048}" name="Column15010"/>
    <tableColumn id="15011" xr3:uid="{1F74963A-A4E2-4738-B8B1-F031422EC1D7}" name="Column15011"/>
    <tableColumn id="15012" xr3:uid="{A6722B99-61D2-4941-95F6-E97A069BE203}" name="Column15012"/>
    <tableColumn id="15013" xr3:uid="{7A0CEF9B-9EED-4E75-A37B-A96722E5ACA4}" name="Column15013"/>
    <tableColumn id="15014" xr3:uid="{09E87B2B-F71E-48E5-8949-AEF24F3811E0}" name="Column15014"/>
    <tableColumn id="15015" xr3:uid="{4389CE12-4001-41C6-BCEA-CF35510A63FF}" name="Column15015"/>
    <tableColumn id="15016" xr3:uid="{C0BDBC94-9748-4223-9C81-A69137026AD8}" name="Column15016"/>
    <tableColumn id="15017" xr3:uid="{37AB7E92-C868-4A00-B862-A1E841AB2CF0}" name="Column15017"/>
    <tableColumn id="15018" xr3:uid="{BC2D19AC-B83E-41A1-B716-764DE0D32526}" name="Column15018"/>
    <tableColumn id="15019" xr3:uid="{44881728-C1D3-4D5C-9CD2-173A4DD139CF}" name="Column15019"/>
    <tableColumn id="15020" xr3:uid="{89C5FC5A-0177-4134-A654-206FD569F064}" name="Column15020"/>
    <tableColumn id="15021" xr3:uid="{B4923EA3-EA14-4FD8-9901-5B942F230470}" name="Column15021"/>
    <tableColumn id="15022" xr3:uid="{E49B31F6-238E-4769-90AC-FC1A6EA8A7A4}" name="Column15022"/>
    <tableColumn id="15023" xr3:uid="{B87C6B49-0F34-45EE-B7F6-BC230BD34052}" name="Column15023"/>
    <tableColumn id="15024" xr3:uid="{27FFD75E-9043-4C0C-9D6A-47B905850F34}" name="Column15024"/>
    <tableColumn id="15025" xr3:uid="{FA7D0D83-FEE4-4981-87AA-E6DAE7609840}" name="Column15025"/>
    <tableColumn id="15026" xr3:uid="{54E36DA4-EE26-488F-AB37-2FA862479F2E}" name="Column15026"/>
    <tableColumn id="15027" xr3:uid="{A0B6D233-30FF-4E8B-8D53-8C04D70B5D9F}" name="Column15027"/>
    <tableColumn id="15028" xr3:uid="{B8418984-20FD-4475-BC7B-67C85F91A603}" name="Column15028"/>
    <tableColumn id="15029" xr3:uid="{B062075A-9535-4733-B0F0-23B735DA5C38}" name="Column15029"/>
    <tableColumn id="15030" xr3:uid="{2553AE75-A412-4888-8F0F-8A78A2207092}" name="Column15030"/>
    <tableColumn id="15031" xr3:uid="{90CFE008-3079-4B56-9F48-0DDD360326CD}" name="Column15031"/>
    <tableColumn id="15032" xr3:uid="{47F0900E-FA2D-4B29-B614-7261EB3BA87D}" name="Column15032"/>
    <tableColumn id="15033" xr3:uid="{DF9A7F74-B091-489E-9E0F-470D89284CCF}" name="Column15033"/>
    <tableColumn id="15034" xr3:uid="{FA5D122C-E646-4D5B-A489-27A92FFCA15A}" name="Column15034"/>
    <tableColumn id="15035" xr3:uid="{45304091-09BA-452E-ACBE-D20F91F04A0D}" name="Column15035"/>
    <tableColumn id="15036" xr3:uid="{4168E961-7FEC-4125-A7A8-4E83F4DEC6A4}" name="Column15036"/>
    <tableColumn id="15037" xr3:uid="{19087723-49F7-4BDA-951E-AFC3DC5D1860}" name="Column15037"/>
    <tableColumn id="15038" xr3:uid="{7B9516C0-C40E-474E-837C-737310878234}" name="Column15038"/>
    <tableColumn id="15039" xr3:uid="{34539602-3251-487C-9A40-0A04B007CB50}" name="Column15039"/>
    <tableColumn id="15040" xr3:uid="{F90648D6-05A6-44E0-A27E-DA21DAF411FF}" name="Column15040"/>
    <tableColumn id="15041" xr3:uid="{F4A34B5B-A1F4-4292-84F0-B5FDEE6B27A8}" name="Column15041"/>
    <tableColumn id="15042" xr3:uid="{13646174-1F01-4AC6-8598-A8DE90C8A46D}" name="Column15042"/>
    <tableColumn id="15043" xr3:uid="{62A49C82-0F2A-478A-B6AF-A813CBD118DF}" name="Column15043"/>
    <tableColumn id="15044" xr3:uid="{1572091E-FDE9-4BE1-A9B6-E7BA3738D1F7}" name="Column15044"/>
    <tableColumn id="15045" xr3:uid="{5513F504-11D4-4570-911E-BAA8F3FCE4A7}" name="Column15045"/>
    <tableColumn id="15046" xr3:uid="{874A091D-09D2-4DFE-82D4-73AD32E11981}" name="Column15046"/>
    <tableColumn id="15047" xr3:uid="{F3E505D9-0532-44FF-91CE-84530A979859}" name="Column15047"/>
    <tableColumn id="15048" xr3:uid="{8DFE2237-E276-4CAA-871E-E6D066A493AC}" name="Column15048"/>
    <tableColumn id="15049" xr3:uid="{645D7990-05DF-4E49-B6DB-C4E2DEAEFE0F}" name="Column15049"/>
    <tableColumn id="15050" xr3:uid="{909AC93E-CAAC-42AB-B02C-821D0B1761C1}" name="Column15050"/>
    <tableColumn id="15051" xr3:uid="{3525E131-3742-4A5C-BDFF-2214159F1822}" name="Column15051"/>
    <tableColumn id="15052" xr3:uid="{97161B35-4158-42AE-9ED5-62495E492CAE}" name="Column15052"/>
    <tableColumn id="15053" xr3:uid="{2AE97DA8-25AC-4B35-BB98-69AE44AED996}" name="Column15053"/>
    <tableColumn id="15054" xr3:uid="{9B220BDB-1D92-4687-BD9B-A1EB347D267C}" name="Column15054"/>
    <tableColumn id="15055" xr3:uid="{00E57245-5C82-469E-8082-C02414FC9411}" name="Column15055"/>
    <tableColumn id="15056" xr3:uid="{C9B20DBF-3F22-4A2D-A2BF-D82A3FD11706}" name="Column15056"/>
    <tableColumn id="15057" xr3:uid="{4BBA5C85-11BA-48F3-855D-0C975CD256A3}" name="Column15057"/>
    <tableColumn id="15058" xr3:uid="{8B7495DB-4DAC-4C9D-BBD7-61AD6B60BFE2}" name="Column15058"/>
    <tableColumn id="15059" xr3:uid="{943F1E01-83D8-45C1-BB40-427EB50F237A}" name="Column15059"/>
    <tableColumn id="15060" xr3:uid="{A1A57F08-1C3D-464D-9C2C-6AEA380B13CA}" name="Column15060"/>
    <tableColumn id="15061" xr3:uid="{3672C873-77EB-4D86-8CD9-BD97F06A650C}" name="Column15061"/>
    <tableColumn id="15062" xr3:uid="{763518AC-74FB-4CD0-A3C9-19AEA96BA65C}" name="Column15062"/>
    <tableColumn id="15063" xr3:uid="{4A6DA357-8FD9-4113-A806-695A89BC64F7}" name="Column15063"/>
    <tableColumn id="15064" xr3:uid="{9DED92A1-B2DA-4BC5-B24C-CCB5A20CCEDA}" name="Column15064"/>
    <tableColumn id="15065" xr3:uid="{573AF433-2473-4CBF-A728-FF4C41E4A507}" name="Column15065"/>
    <tableColumn id="15066" xr3:uid="{99D24910-9D94-4139-A74B-47DE825841CD}" name="Column15066"/>
    <tableColumn id="15067" xr3:uid="{F64E546A-C3A1-4A6B-B19B-FE84E706EA1C}" name="Column15067"/>
    <tableColumn id="15068" xr3:uid="{A01D0FBE-1B00-4629-AB62-ADED3D3D1CC6}" name="Column15068"/>
    <tableColumn id="15069" xr3:uid="{CC7D561E-A4F1-4F08-BA50-BE5229FBFA83}" name="Column15069"/>
    <tableColumn id="15070" xr3:uid="{B63BE7DE-34F9-4C7C-8B73-BC06EF15E936}" name="Column15070"/>
    <tableColumn id="15071" xr3:uid="{704FF417-A97B-4470-A86E-0227F493D8D7}" name="Column15071"/>
    <tableColumn id="15072" xr3:uid="{AB0300CA-5005-418D-A4AE-E9C90A2EF7C9}" name="Column15072"/>
    <tableColumn id="15073" xr3:uid="{9A5DBB68-57B2-466A-83D3-AE345820C1FE}" name="Column15073"/>
    <tableColumn id="15074" xr3:uid="{3D1618F9-DB05-4398-8BDF-DC7AE51F1BF9}" name="Column15074"/>
    <tableColumn id="15075" xr3:uid="{205208CE-0591-41D1-8C1A-443BAFDAFE6F}" name="Column15075"/>
    <tableColumn id="15076" xr3:uid="{6A34F9C5-599E-4EE1-BCD8-E5741946B70B}" name="Column15076"/>
    <tableColumn id="15077" xr3:uid="{676117DA-70F2-45D4-B1F0-A7DC25239E0E}" name="Column15077"/>
    <tableColumn id="15078" xr3:uid="{1B6989BB-2C48-4515-8F5B-C27388105BDA}" name="Column15078"/>
    <tableColumn id="15079" xr3:uid="{E46274E6-3CF0-458B-B969-D20A853FC42F}" name="Column15079"/>
    <tableColumn id="15080" xr3:uid="{62329BA3-0C6F-412D-B930-B3AA89EF0ADA}" name="Column15080"/>
    <tableColumn id="15081" xr3:uid="{21971748-8F61-47DB-80BE-CFFDEF6E0090}" name="Column15081"/>
    <tableColumn id="15082" xr3:uid="{AD86015F-510F-4ADF-8080-0B7FF210D924}" name="Column15082"/>
    <tableColumn id="15083" xr3:uid="{CE31F2D0-A94E-429E-8540-6E0E16C52334}" name="Column15083"/>
    <tableColumn id="15084" xr3:uid="{B0BF65BA-FF23-4FEA-BC56-782E1EDB0FEF}" name="Column15084"/>
    <tableColumn id="15085" xr3:uid="{C9E860FF-2ABC-4B6B-B47E-64F5123B972D}" name="Column15085"/>
    <tableColumn id="15086" xr3:uid="{3DF87322-50EC-4DBF-A3E7-563C887189EC}" name="Column15086"/>
    <tableColumn id="15087" xr3:uid="{00CEC2C8-94FB-4A4B-86A7-280BFCA4EBF4}" name="Column15087"/>
    <tableColumn id="15088" xr3:uid="{3416EA06-E4D7-493B-B93A-C2CA8A322C9C}" name="Column15088"/>
    <tableColumn id="15089" xr3:uid="{D8A5FC00-B8BE-41C0-81A5-10BD7C8A2749}" name="Column15089"/>
    <tableColumn id="15090" xr3:uid="{2DB1F80F-B3C3-46EB-AF04-6335156380DC}" name="Column15090"/>
    <tableColumn id="15091" xr3:uid="{27F7D840-57DD-44A1-AB31-5413DC02C335}" name="Column15091"/>
    <tableColumn id="15092" xr3:uid="{2C729D97-8217-4903-8250-39DFB403EA47}" name="Column15092"/>
    <tableColumn id="15093" xr3:uid="{065258E1-1D30-4B21-824A-60852FF1731C}" name="Column15093"/>
    <tableColumn id="15094" xr3:uid="{14B27730-792A-466E-A3D0-1B99F4820B6F}" name="Column15094"/>
    <tableColumn id="15095" xr3:uid="{8D8FADD2-5110-4ABA-AD2A-6B05E2BE2B57}" name="Column15095"/>
    <tableColumn id="15096" xr3:uid="{30578E2C-7D41-415E-8964-0B3BAEC57479}" name="Column15096"/>
    <tableColumn id="15097" xr3:uid="{E21294B2-CDF3-4C9F-A291-ACE9FE62189E}" name="Column15097"/>
    <tableColumn id="15098" xr3:uid="{6F07CE58-EF47-4E8D-9B03-67D0E469743D}" name="Column15098"/>
    <tableColumn id="15099" xr3:uid="{F857A967-5DB6-46B9-959F-664CEE790AFE}" name="Column15099"/>
    <tableColumn id="15100" xr3:uid="{65FE9CED-A818-41E6-BBC0-1B5C853FF25B}" name="Column15100"/>
    <tableColumn id="15101" xr3:uid="{E170F60D-CBB7-456A-9281-D1633C9C5DC5}" name="Column15101"/>
    <tableColumn id="15102" xr3:uid="{65274BAD-EC7C-4FBA-9C32-CA00E955F909}" name="Column15102"/>
    <tableColumn id="15103" xr3:uid="{5740C1FC-2BE6-41C3-AE3F-2BDAB285AF47}" name="Column15103"/>
    <tableColumn id="15104" xr3:uid="{536DE609-BB54-4197-BC07-CFC3AC39E934}" name="Column15104"/>
    <tableColumn id="15105" xr3:uid="{3C87DF08-61B1-4FCF-BECD-17D0EE7D4C69}" name="Column15105"/>
    <tableColumn id="15106" xr3:uid="{B6FD9E37-B738-4902-A75F-443FC82F4342}" name="Column15106"/>
    <tableColumn id="15107" xr3:uid="{45AB7F89-76A6-403C-8CEE-5B90B5ABEF83}" name="Column15107"/>
    <tableColumn id="15108" xr3:uid="{BA6FCBC8-9B49-4209-A6A4-C4A351B16B9D}" name="Column15108"/>
    <tableColumn id="15109" xr3:uid="{E38A411C-00E5-4D9C-9748-AD8594EFDCF8}" name="Column15109"/>
    <tableColumn id="15110" xr3:uid="{A517620E-5F4A-4C3C-B5F6-53F859CFAD08}" name="Column15110"/>
    <tableColumn id="15111" xr3:uid="{1C4EAC55-F146-4DE0-A818-4CB3DBCFF994}" name="Column15111"/>
    <tableColumn id="15112" xr3:uid="{39DDD32B-4799-404F-886D-6CB65474EC28}" name="Column15112"/>
    <tableColumn id="15113" xr3:uid="{0491A8E9-C444-43F9-8C86-9C5107EA1149}" name="Column15113"/>
    <tableColumn id="15114" xr3:uid="{2C1B6713-A771-4477-A0BB-49393E05B201}" name="Column15114"/>
    <tableColumn id="15115" xr3:uid="{2D0DFB88-D421-4D03-B15E-4D4568433671}" name="Column15115"/>
    <tableColumn id="15116" xr3:uid="{6C1B1674-64A8-439D-81A5-F7206D6AAFE3}" name="Column15116"/>
    <tableColumn id="15117" xr3:uid="{6E0C0BD9-420F-4D07-BD27-616F487B0163}" name="Column15117"/>
    <tableColumn id="15118" xr3:uid="{BD41B97E-4B27-4D21-894C-E212846AF315}" name="Column15118"/>
    <tableColumn id="15119" xr3:uid="{5A772A81-6F92-4514-BC02-74B11D1C4B24}" name="Column15119"/>
    <tableColumn id="15120" xr3:uid="{A12279C2-9947-4EF5-8F5A-4DBACE60BA1B}" name="Column15120"/>
    <tableColumn id="15121" xr3:uid="{12832A69-9747-41D5-8069-AA3038B3D544}" name="Column15121"/>
    <tableColumn id="15122" xr3:uid="{279A6F5B-C689-40A0-91C6-CA329F1C8108}" name="Column15122"/>
    <tableColumn id="15123" xr3:uid="{B966E7CA-DEDC-4E63-8E19-AF0D0BD2DDA5}" name="Column15123"/>
    <tableColumn id="15124" xr3:uid="{D16A0DB8-B661-4EBE-9B56-BA2B6EEB5344}" name="Column15124"/>
    <tableColumn id="15125" xr3:uid="{5F173B35-D4B7-4876-939D-A0FE18055F9C}" name="Column15125"/>
    <tableColumn id="15126" xr3:uid="{F6D90A6B-F8C2-4992-8D57-105995F1F641}" name="Column15126"/>
    <tableColumn id="15127" xr3:uid="{69A56FDB-D12B-4F3D-A18C-B87F92E24F01}" name="Column15127"/>
    <tableColumn id="15128" xr3:uid="{5256873F-D840-43ED-97A9-E22401501851}" name="Column15128"/>
    <tableColumn id="15129" xr3:uid="{C6E1B153-AD18-4340-933B-9B554DF37F20}" name="Column15129"/>
    <tableColumn id="15130" xr3:uid="{B3CCDF7F-5074-44EA-88DB-7B4368DCBA8F}" name="Column15130"/>
    <tableColumn id="15131" xr3:uid="{8143F101-182A-4B8F-A147-1128CCB78F76}" name="Column15131"/>
    <tableColumn id="15132" xr3:uid="{BBADA453-C6E2-441C-B044-79109A1E774A}" name="Column15132"/>
    <tableColumn id="15133" xr3:uid="{6CB687B7-52E1-44DB-9C05-AADA0F2474AB}" name="Column15133"/>
    <tableColumn id="15134" xr3:uid="{31BF23E4-6AA8-44D7-9648-17B1750F5DEC}" name="Column15134"/>
    <tableColumn id="15135" xr3:uid="{7A61137C-F58A-4E44-BBA7-F900E2F26EB7}" name="Column15135"/>
    <tableColumn id="15136" xr3:uid="{62AD85B3-5C77-47FC-B44B-4F4DAE81DE09}" name="Column15136"/>
    <tableColumn id="15137" xr3:uid="{DA881FFD-216A-494A-A68C-56DC739A5444}" name="Column15137"/>
    <tableColumn id="15138" xr3:uid="{CD353003-2DED-4EC9-B322-6D09F8C63D39}" name="Column15138"/>
    <tableColumn id="15139" xr3:uid="{351C9C02-97E5-4059-A010-A6941EEAB2D4}" name="Column15139"/>
    <tableColumn id="15140" xr3:uid="{8AAA649A-ACCA-4231-A269-10DBB85A27E4}" name="Column15140"/>
    <tableColumn id="15141" xr3:uid="{D944494A-D060-4A00-A7BD-A756DB6939F0}" name="Column15141"/>
    <tableColumn id="15142" xr3:uid="{23A16CD2-A883-4D2B-ACD2-F97F5B9FA3E7}" name="Column15142"/>
    <tableColumn id="15143" xr3:uid="{5A295154-8D6C-46C1-A37B-6DD2582CC592}" name="Column15143"/>
    <tableColumn id="15144" xr3:uid="{92B99E8F-5477-4AD9-8E1C-3A8A70D718D6}" name="Column15144"/>
    <tableColumn id="15145" xr3:uid="{BCC63332-5E92-439E-BF9F-EE019224E280}" name="Column15145"/>
    <tableColumn id="15146" xr3:uid="{7047E087-3F2F-40EA-8CB8-B3CA938D6713}" name="Column15146"/>
    <tableColumn id="15147" xr3:uid="{C520CB3E-95B2-4839-903B-81565E663C0C}" name="Column15147"/>
    <tableColumn id="15148" xr3:uid="{4B091C7E-6E04-4369-9CFD-037FE66F8F33}" name="Column15148"/>
    <tableColumn id="15149" xr3:uid="{A854738B-3829-4406-B6A5-03FBB2D4595F}" name="Column15149"/>
    <tableColumn id="15150" xr3:uid="{714F4DD8-3D54-4B1A-A164-EEBD1ADDCCF7}" name="Column15150"/>
    <tableColumn id="15151" xr3:uid="{D71471A4-A4AC-43B1-92E3-97A7DB62F345}" name="Column15151"/>
    <tableColumn id="15152" xr3:uid="{DB5548C7-CBB1-4CDF-9AA7-312AAFD8291B}" name="Column15152"/>
    <tableColumn id="15153" xr3:uid="{ED5DE467-892B-40D1-9425-02756EEC2C0D}" name="Column15153"/>
    <tableColumn id="15154" xr3:uid="{A8C0E80A-F1C8-481C-9ACA-602915CAC2A9}" name="Column15154"/>
    <tableColumn id="15155" xr3:uid="{0CFFB5A0-AE55-4AB3-9B68-E7A4D3343412}" name="Column15155"/>
    <tableColumn id="15156" xr3:uid="{EE58FE6B-4F0C-4B1B-B652-67358B53C255}" name="Column15156"/>
    <tableColumn id="15157" xr3:uid="{29960A05-2A64-4900-96DE-0D32EF07944A}" name="Column15157"/>
    <tableColumn id="15158" xr3:uid="{245BF31E-E5EE-4411-8DFC-8C58496825B8}" name="Column15158"/>
    <tableColumn id="15159" xr3:uid="{2E28B5A3-47BC-4F86-B2BF-77AA651EB04A}" name="Column15159"/>
    <tableColumn id="15160" xr3:uid="{185FF2DB-3DDC-4FE3-A66D-76F2FF50B461}" name="Column15160"/>
    <tableColumn id="15161" xr3:uid="{F011A3B1-6607-4864-9505-5A9B0F5A8655}" name="Column15161"/>
    <tableColumn id="15162" xr3:uid="{80085603-4357-41F9-BAA8-9CA4501F5D22}" name="Column15162"/>
    <tableColumn id="15163" xr3:uid="{3E44C1AC-C173-4EDF-B7BE-8575EC1C2968}" name="Column15163"/>
    <tableColumn id="15164" xr3:uid="{933B4321-6452-4E73-AA9B-B2A3D07077EB}" name="Column15164"/>
    <tableColumn id="15165" xr3:uid="{0142AC64-D9AC-4E39-8BD7-842746DE6290}" name="Column15165"/>
    <tableColumn id="15166" xr3:uid="{431ED1D4-9DFB-49BD-8BAB-D4BE03A6385A}" name="Column15166"/>
    <tableColumn id="15167" xr3:uid="{F5A8B543-51E9-428A-9F4F-AD820632C09E}" name="Column15167"/>
    <tableColumn id="15168" xr3:uid="{7D922D72-50C7-4100-9147-5309ACC7BBB2}" name="Column15168"/>
    <tableColumn id="15169" xr3:uid="{1C1EC91A-F337-45DE-95EB-C53CCC23067C}" name="Column15169"/>
    <tableColumn id="15170" xr3:uid="{9218907E-5E74-43EB-9170-B0E4E2887AE8}" name="Column15170"/>
    <tableColumn id="15171" xr3:uid="{42130102-FA05-4194-A225-39AE05E59558}" name="Column15171"/>
    <tableColumn id="15172" xr3:uid="{5A6DADB9-5468-4EA8-B3BC-A990B6979EB0}" name="Column15172"/>
    <tableColumn id="15173" xr3:uid="{26C4AB65-5493-4899-A10F-81A392FE6EB1}" name="Column15173"/>
    <tableColumn id="15174" xr3:uid="{251A0031-D531-443D-9F0C-299E4A00190A}" name="Column15174"/>
    <tableColumn id="15175" xr3:uid="{7DB93195-055C-4A9D-B77B-596BABCECDA0}" name="Column15175"/>
    <tableColumn id="15176" xr3:uid="{8F8C0A51-817F-43C7-B511-52957E416795}" name="Column15176"/>
    <tableColumn id="15177" xr3:uid="{6AEE7032-2209-438F-808F-808A229C8284}" name="Column15177"/>
    <tableColumn id="15178" xr3:uid="{450A0928-21A2-416F-A6BF-5C40B663B4D9}" name="Column15178"/>
    <tableColumn id="15179" xr3:uid="{8C63D572-0BC5-4757-8396-5911B05578A7}" name="Column15179"/>
    <tableColumn id="15180" xr3:uid="{C6E41BD5-B976-4C72-AD15-7BB055D3D6D0}" name="Column15180"/>
    <tableColumn id="15181" xr3:uid="{A3F33198-FE7F-4638-B55B-4CA0CBDF9A76}" name="Column15181"/>
    <tableColumn id="15182" xr3:uid="{838CDC1B-B3DE-499A-84D1-BEA181161E38}" name="Column15182"/>
    <tableColumn id="15183" xr3:uid="{8B0A0D13-DFB6-4A47-99E0-448654318579}" name="Column15183"/>
    <tableColumn id="15184" xr3:uid="{3418F03A-C041-490B-9F94-1BBC4AB3659E}" name="Column15184"/>
    <tableColumn id="15185" xr3:uid="{5CF02EEA-7BA2-42BD-9940-45E0429B0C54}" name="Column15185"/>
    <tableColumn id="15186" xr3:uid="{C138C9C8-48C1-4683-B9FA-4374019B6A16}" name="Column15186"/>
    <tableColumn id="15187" xr3:uid="{6E236AA9-04E7-470C-B687-B35224A96EE0}" name="Column15187"/>
    <tableColumn id="15188" xr3:uid="{5CB5EE97-592B-47C2-8109-CB0A948381BA}" name="Column15188"/>
    <tableColumn id="15189" xr3:uid="{8C2D4B3E-751B-4254-B55E-8A4F61A3C572}" name="Column15189"/>
    <tableColumn id="15190" xr3:uid="{9289FAD1-2BFF-49B4-B02B-703D1753C737}" name="Column15190"/>
    <tableColumn id="15191" xr3:uid="{67BBBDD6-C362-40B6-8D1A-102ABADA4B91}" name="Column15191"/>
    <tableColumn id="15192" xr3:uid="{49472A18-15B6-4729-9D06-52C2EDBFE600}" name="Column15192"/>
    <tableColumn id="15193" xr3:uid="{ABA68E41-D349-404A-9530-F318EC1DDDA0}" name="Column15193"/>
    <tableColumn id="15194" xr3:uid="{A20972A0-9BB0-4284-9C0C-E6ACC3E0814C}" name="Column15194"/>
    <tableColumn id="15195" xr3:uid="{DE22DBFC-CFCF-4052-94BA-A4495DAA2977}" name="Column15195"/>
    <tableColumn id="15196" xr3:uid="{5B83B58E-8A60-4915-9072-506A7F3BC656}" name="Column15196"/>
    <tableColumn id="15197" xr3:uid="{D636A929-B117-4383-8750-DEC9F0544AB5}" name="Column15197"/>
    <tableColumn id="15198" xr3:uid="{547C2814-73D0-460E-8F27-056AB23AC957}" name="Column15198"/>
    <tableColumn id="15199" xr3:uid="{676B8BF7-82F9-4521-9A06-36F905C85329}" name="Column15199"/>
    <tableColumn id="15200" xr3:uid="{66B5B4E6-612B-4E2D-96DC-734283CF89BE}" name="Column15200"/>
    <tableColumn id="15201" xr3:uid="{0100F921-8C30-4118-8D29-94DB41870470}" name="Column15201"/>
    <tableColumn id="15202" xr3:uid="{1DC08A39-59B6-4FFE-B92B-9EE23A81ADC1}" name="Column15202"/>
    <tableColumn id="15203" xr3:uid="{40479257-6BC5-4CB2-818C-B20C72DCD2E3}" name="Column15203"/>
    <tableColumn id="15204" xr3:uid="{2F5C26BC-D990-4436-9565-9B250149F16F}" name="Column15204"/>
    <tableColumn id="15205" xr3:uid="{2A3F50F8-CC77-4EE0-913C-7B27EFAE8BE2}" name="Column15205"/>
    <tableColumn id="15206" xr3:uid="{3E8CEE21-CA82-404C-BB80-578FA7E9B8BD}" name="Column15206"/>
    <tableColumn id="15207" xr3:uid="{16FEBDAE-8048-46A3-9065-80D8462308C4}" name="Column15207"/>
    <tableColumn id="15208" xr3:uid="{3F7B1C95-A10B-477A-B063-4B0BBAB2EBE0}" name="Column15208"/>
    <tableColumn id="15209" xr3:uid="{2726D187-7441-4DF5-8520-9AC0C74F1C63}" name="Column15209"/>
    <tableColumn id="15210" xr3:uid="{0274EB0A-3110-44A7-AF5D-1F7200D2AD02}" name="Column15210"/>
    <tableColumn id="15211" xr3:uid="{8E1B2C49-D582-443F-90CC-A921CDEE5549}" name="Column15211"/>
    <tableColumn id="15212" xr3:uid="{78BA04EC-B178-4543-8856-FC4235C7911C}" name="Column15212"/>
    <tableColumn id="15213" xr3:uid="{B7326B74-02AC-4E4A-95D3-20A34939E463}" name="Column15213"/>
    <tableColumn id="15214" xr3:uid="{F9024DBE-BDA5-4E9C-8775-51F4D693A0FE}" name="Column15214"/>
    <tableColumn id="15215" xr3:uid="{4BA6369D-B40D-461B-8B78-7E6F709C383E}" name="Column15215"/>
    <tableColumn id="15216" xr3:uid="{291F2C1C-82D5-4EC1-8981-A5F58FEFD2F8}" name="Column15216"/>
    <tableColumn id="15217" xr3:uid="{4303E1CF-5C26-475E-997B-315FA8221BD4}" name="Column15217"/>
    <tableColumn id="15218" xr3:uid="{5E043CBE-708C-42E1-9593-5DCD0D3EC5B2}" name="Column15218"/>
    <tableColumn id="15219" xr3:uid="{B1832112-A48A-4FD4-9E59-821121C7CB7C}" name="Column15219"/>
    <tableColumn id="15220" xr3:uid="{88FD1D2D-AE30-498A-9752-E2D163620162}" name="Column15220"/>
    <tableColumn id="15221" xr3:uid="{37D9AD43-3A48-4F62-9538-4ECB64A579E1}" name="Column15221"/>
    <tableColumn id="15222" xr3:uid="{E2627879-E7F5-4F43-82AD-DC30DFC60A26}" name="Column15222"/>
    <tableColumn id="15223" xr3:uid="{BC39768C-2B1A-4E67-BBB3-6145E2F9759A}" name="Column15223"/>
    <tableColumn id="15224" xr3:uid="{737398D3-8D77-4E10-85D1-9A9B07402FA0}" name="Column15224"/>
    <tableColumn id="15225" xr3:uid="{95D2203B-EACD-461C-A627-BEFBD9315D41}" name="Column15225"/>
    <tableColumn id="15226" xr3:uid="{BC1FBC2B-4FB5-4C71-B960-841DEF0AF2F9}" name="Column15226"/>
    <tableColumn id="15227" xr3:uid="{3DC39B56-4FBA-4409-A50A-B977B18AF826}" name="Column15227"/>
    <tableColumn id="15228" xr3:uid="{E04C7286-B779-4CB4-B9AD-7F19343A4C37}" name="Column15228"/>
    <tableColumn id="15229" xr3:uid="{9790AE8E-7D0C-4502-BFF8-AAFAEEEFF524}" name="Column15229"/>
    <tableColumn id="15230" xr3:uid="{D7DD3162-3EC4-40AD-8ACB-CE44E1149027}" name="Column15230"/>
    <tableColumn id="15231" xr3:uid="{62DA79AF-3DD7-4201-A4B1-454ECDAA6DFC}" name="Column15231"/>
    <tableColumn id="15232" xr3:uid="{CE7FC7B1-9EC8-41C1-806A-5C86DEDC98E2}" name="Column15232"/>
    <tableColumn id="15233" xr3:uid="{F01E8F64-05B8-4066-919C-D7F4ED8F9F0D}" name="Column15233"/>
    <tableColumn id="15234" xr3:uid="{AFD40D18-B2C9-4331-B9C9-DD2E7E879ECD}" name="Column15234"/>
    <tableColumn id="15235" xr3:uid="{6E90AABE-F572-4F25-B039-5ABF493879D7}" name="Column15235"/>
    <tableColumn id="15236" xr3:uid="{9E35C7F4-7B6E-4714-8CFD-6EAC70DD791B}" name="Column15236"/>
    <tableColumn id="15237" xr3:uid="{7C59918E-EF3C-4297-A0AA-214ECA675199}" name="Column15237"/>
    <tableColumn id="15238" xr3:uid="{47A33823-2C74-467A-B397-3D0D04490E89}" name="Column15238"/>
    <tableColumn id="15239" xr3:uid="{7DA8A66E-60CC-4DB6-8BA7-D138E5E32360}" name="Column15239"/>
    <tableColumn id="15240" xr3:uid="{1CA5187E-B823-4FCC-89EA-2224BB8BF7CB}" name="Column15240"/>
    <tableColumn id="15241" xr3:uid="{DF235550-34FA-4A6C-89E7-7CF3DF8F89D3}" name="Column15241"/>
    <tableColumn id="15242" xr3:uid="{16D23C8A-1FD7-447D-A0E6-69EDD6760EBF}" name="Column15242"/>
    <tableColumn id="15243" xr3:uid="{C515974C-4874-4001-81A0-5211E45AB4E6}" name="Column15243"/>
    <tableColumn id="15244" xr3:uid="{91EFC78A-ECD8-463E-80D4-D673B8300258}" name="Column15244"/>
    <tableColumn id="15245" xr3:uid="{DAF2D136-045B-427C-8D80-08275C9546ED}" name="Column15245"/>
    <tableColumn id="15246" xr3:uid="{85319FD5-3F25-44D8-8FCC-39BD1B9F97D1}" name="Column15246"/>
    <tableColumn id="15247" xr3:uid="{87C65BBB-0387-4739-8C18-D0BE7B889C4C}" name="Column15247"/>
    <tableColumn id="15248" xr3:uid="{617BE8CB-0BA7-410E-8B22-87D4A830CFAB}" name="Column15248"/>
    <tableColumn id="15249" xr3:uid="{F2426076-E836-4B07-8A08-64EB569E4D25}" name="Column15249"/>
    <tableColumn id="15250" xr3:uid="{54551D37-B225-4C78-8C87-CB7929F8E35D}" name="Column15250"/>
    <tableColumn id="15251" xr3:uid="{B11CF8FA-BCEB-419F-828B-825EEDDCD5DF}" name="Column15251"/>
    <tableColumn id="15252" xr3:uid="{2F7DAE12-9C33-4D40-82FC-07921CE64093}" name="Column15252"/>
    <tableColumn id="15253" xr3:uid="{595041D2-58B3-4400-9E4A-AE47CE55C855}" name="Column15253"/>
    <tableColumn id="15254" xr3:uid="{CD77E9D3-EEE7-42A6-9839-E794276123AB}" name="Column15254"/>
    <tableColumn id="15255" xr3:uid="{9C7C281E-C4C0-4CA8-AB00-9E92EF4E7DFC}" name="Column15255"/>
    <tableColumn id="15256" xr3:uid="{96FD94C2-7F8E-439B-A412-0264DDF40AF8}" name="Column15256"/>
    <tableColumn id="15257" xr3:uid="{5C91B092-1BB1-4E37-950B-55CD223AC44A}" name="Column15257"/>
    <tableColumn id="15258" xr3:uid="{2F635FCD-3A89-49B7-98EE-A255DD1A61BE}" name="Column15258"/>
    <tableColumn id="15259" xr3:uid="{0BFE7027-D95C-4633-95A6-2E17268F0BDC}" name="Column15259"/>
    <tableColumn id="15260" xr3:uid="{C6469A61-EBCC-484A-A7EA-12B4737E51DE}" name="Column15260"/>
    <tableColumn id="15261" xr3:uid="{9BF0E5D9-7DAD-4A3F-B038-0A28E91E14E4}" name="Column15261"/>
    <tableColumn id="15262" xr3:uid="{BE3B10BC-243D-42A0-984B-0EDC7A962D3A}" name="Column15262"/>
    <tableColumn id="15263" xr3:uid="{53811422-F22B-4148-BB0C-CBBD85A6452E}" name="Column15263"/>
    <tableColumn id="15264" xr3:uid="{F8BBD3EA-4381-45EC-957A-892693FD65B7}" name="Column15264"/>
    <tableColumn id="15265" xr3:uid="{EF710AD5-50D4-45A9-8D0C-EF1495CCFEEC}" name="Column15265"/>
    <tableColumn id="15266" xr3:uid="{A1E652F8-BC48-4ACA-A3CB-B9016E6A8F86}" name="Column15266"/>
    <tableColumn id="15267" xr3:uid="{597E467B-6D57-4C51-9B10-C86ADD4B1FB7}" name="Column15267"/>
    <tableColumn id="15268" xr3:uid="{F4CD07C8-0409-400C-86D3-E9C0100DA6EF}" name="Column15268"/>
    <tableColumn id="15269" xr3:uid="{739E279A-F485-42E1-BA88-00AA76ED0BA0}" name="Column15269"/>
    <tableColumn id="15270" xr3:uid="{C7CC1048-7F1D-4648-9771-0DF61999922B}" name="Column15270"/>
    <tableColumn id="15271" xr3:uid="{803F6567-F743-4217-ADDD-75A232A0F425}" name="Column15271"/>
    <tableColumn id="15272" xr3:uid="{08AD02F4-28D8-4251-BE87-35888F7119E2}" name="Column15272"/>
    <tableColumn id="15273" xr3:uid="{55A99404-9EB2-483D-994F-A0627036260C}" name="Column15273"/>
    <tableColumn id="15274" xr3:uid="{276DB0B0-DDF0-4CCB-B694-9A87A5C7B549}" name="Column15274"/>
    <tableColumn id="15275" xr3:uid="{1E8FF5E1-0F03-4A0A-965D-42D87F30FCA0}" name="Column15275"/>
    <tableColumn id="15276" xr3:uid="{D65F2324-7620-44DF-86DC-17418E54EC43}" name="Column15276"/>
    <tableColumn id="15277" xr3:uid="{14C592B7-3C95-40DF-8F56-CB25AE5901F6}" name="Column15277"/>
    <tableColumn id="15278" xr3:uid="{421C63B1-2DE7-4599-B554-FB75DAAAE74A}" name="Column15278"/>
    <tableColumn id="15279" xr3:uid="{F085BDC9-514E-41CB-A9CF-7B366690E934}" name="Column15279"/>
    <tableColumn id="15280" xr3:uid="{40BA5270-C5E3-4593-9102-6092A844816D}" name="Column15280"/>
    <tableColumn id="15281" xr3:uid="{3F7A5E98-8F58-4231-BA75-69E66672E5E6}" name="Column15281"/>
    <tableColumn id="15282" xr3:uid="{54C7F3EF-A915-4AE1-92C1-166A5D17EDCA}" name="Column15282"/>
    <tableColumn id="15283" xr3:uid="{C6155F51-52D9-4F99-804F-6F99605C7BF7}" name="Column15283"/>
    <tableColumn id="15284" xr3:uid="{FDDEB769-B387-47C3-9C6E-E10866F3EC24}" name="Column15284"/>
    <tableColumn id="15285" xr3:uid="{E58C2FAE-622A-483A-B0D5-24D0D46FC74B}" name="Column15285"/>
    <tableColumn id="15286" xr3:uid="{8487CDCF-980D-4BD6-873A-3E9723C9A62F}" name="Column15286"/>
    <tableColumn id="15287" xr3:uid="{C2CADD29-141F-4ED2-8D62-872353278955}" name="Column15287"/>
    <tableColumn id="15288" xr3:uid="{76B62265-A2ED-491D-B5DE-B0DA5564A693}" name="Column15288"/>
    <tableColumn id="15289" xr3:uid="{A7B23C0A-F193-457F-97A4-69FE5AD41F4C}" name="Column15289"/>
    <tableColumn id="15290" xr3:uid="{CF0A5750-2B74-4D27-8080-9511A1C94A14}" name="Column15290"/>
    <tableColumn id="15291" xr3:uid="{EC2B129E-1BCB-4A04-9C79-B6B6C0EE95A6}" name="Column15291"/>
    <tableColumn id="15292" xr3:uid="{A60025AE-45A8-4D3E-BD4D-CF9A3DFD992A}" name="Column15292"/>
    <tableColumn id="15293" xr3:uid="{497E4777-27D6-4369-818F-93306515EF86}" name="Column15293"/>
    <tableColumn id="15294" xr3:uid="{2C4FF671-4365-4E59-8C3F-6A3DB01F45CC}" name="Column15294"/>
    <tableColumn id="15295" xr3:uid="{87E7DD32-E918-460A-9FCB-36E3D7DE7D84}" name="Column15295"/>
    <tableColumn id="15296" xr3:uid="{96053559-6531-492A-8853-43CAF801B743}" name="Column15296"/>
    <tableColumn id="15297" xr3:uid="{8ED06BCC-CCAC-43EE-9DA2-880D46371605}" name="Column15297"/>
    <tableColumn id="15298" xr3:uid="{6772A1BC-A7E4-4160-A7C9-6DBC8F36422D}" name="Column15298"/>
    <tableColumn id="15299" xr3:uid="{AF79C18E-6690-47C0-8895-1A1EDBC0948C}" name="Column15299"/>
    <tableColumn id="15300" xr3:uid="{327D8A4B-3FDB-407D-A081-440F78D1F530}" name="Column15300"/>
    <tableColumn id="15301" xr3:uid="{4D9ED4A9-290C-4799-AD35-3690CD7ABDBB}" name="Column15301"/>
    <tableColumn id="15302" xr3:uid="{D0D9DAA6-44E0-49FA-80E1-8375D759D2E0}" name="Column15302"/>
    <tableColumn id="15303" xr3:uid="{E7FC8CFA-70FF-49A9-80FD-93B9A397D51F}" name="Column15303"/>
    <tableColumn id="15304" xr3:uid="{01179033-317A-4327-9482-71E2A6BCACA7}" name="Column15304"/>
    <tableColumn id="15305" xr3:uid="{B6194493-A68E-4571-A923-20BD6E030D69}" name="Column15305"/>
    <tableColumn id="15306" xr3:uid="{279400B5-4EEC-4210-8FE8-382E9AA10211}" name="Column15306"/>
    <tableColumn id="15307" xr3:uid="{BF3FBAEF-AFB2-4773-9D88-9CC0D9138C3A}" name="Column15307"/>
    <tableColumn id="15308" xr3:uid="{2B2817FD-1070-4646-A8F0-2BA3212AE44F}" name="Column15308"/>
    <tableColumn id="15309" xr3:uid="{C58A00AC-5B29-4BA1-B641-AE811A5DBD37}" name="Column15309"/>
    <tableColumn id="15310" xr3:uid="{F0E1FC4E-2E52-46D7-A959-2E216D46205E}" name="Column15310"/>
    <tableColumn id="15311" xr3:uid="{BFEE2424-111E-42BD-9B05-22362B98920F}" name="Column15311"/>
    <tableColumn id="15312" xr3:uid="{4583396D-3D24-439D-A065-2D7C775AC10A}" name="Column15312"/>
    <tableColumn id="15313" xr3:uid="{5875ACB4-FB6C-4C06-A7B7-A8B7C8661179}" name="Column15313"/>
    <tableColumn id="15314" xr3:uid="{8611D23F-4646-4773-B1A3-38E6A49E71ED}" name="Column15314"/>
    <tableColumn id="15315" xr3:uid="{B0FFF7B2-8D15-45DD-95DA-E29E50B7AD72}" name="Column15315"/>
    <tableColumn id="15316" xr3:uid="{663DFC1E-0C06-4748-99B6-61F6617CD547}" name="Column15316"/>
    <tableColumn id="15317" xr3:uid="{7CE5AF51-437E-4C75-B223-AF27D75212D0}" name="Column15317"/>
    <tableColumn id="15318" xr3:uid="{8518BE7D-425C-406B-98E1-0DDA5B0340FC}" name="Column15318"/>
    <tableColumn id="15319" xr3:uid="{CF3C9A8A-4699-4799-BEE8-F33F2F371516}" name="Column15319"/>
    <tableColumn id="15320" xr3:uid="{65F09891-BB1B-435D-B069-4495EDACE7F8}" name="Column15320"/>
    <tableColumn id="15321" xr3:uid="{8E5F7DC2-497F-48C6-B76E-52C29ADB5BA1}" name="Column15321"/>
    <tableColumn id="15322" xr3:uid="{2A5F1E04-5220-4F52-AA49-1D750648703F}" name="Column15322"/>
    <tableColumn id="15323" xr3:uid="{40EED9CB-76E8-48D9-85D2-807848EECBFC}" name="Column15323"/>
    <tableColumn id="15324" xr3:uid="{7F78FED4-A329-4DDE-9B7A-A36CEC0B1BB1}" name="Column15324"/>
    <tableColumn id="15325" xr3:uid="{C64D798D-7E33-40E5-A31F-D98F57BA2723}" name="Column15325"/>
    <tableColumn id="15326" xr3:uid="{89CDB71D-020B-473B-85E3-431F69B9C755}" name="Column15326"/>
    <tableColumn id="15327" xr3:uid="{46FD3D46-739A-4179-ABD3-DEA3C38FF14B}" name="Column15327"/>
    <tableColumn id="15328" xr3:uid="{6080E8BC-5706-44BB-9927-5A1EDD9CAA7C}" name="Column15328"/>
    <tableColumn id="15329" xr3:uid="{87E99526-7C94-4DDB-9241-23F5BC123881}" name="Column15329"/>
    <tableColumn id="15330" xr3:uid="{905443E5-F92C-4610-98B0-4B68101727C9}" name="Column15330"/>
    <tableColumn id="15331" xr3:uid="{D711CB6C-EFE0-4991-9AE5-242D38721B4B}" name="Column15331"/>
    <tableColumn id="15332" xr3:uid="{F10BCFD6-CE31-4E66-9C9A-C0CDBFA7C2BD}" name="Column15332"/>
    <tableColumn id="15333" xr3:uid="{BE612901-E825-4FAD-97EE-2E0F4C5C5E07}" name="Column15333"/>
    <tableColumn id="15334" xr3:uid="{A2341304-1E8A-48C3-B626-F92ADCB5D37C}" name="Column15334"/>
    <tableColumn id="15335" xr3:uid="{F82141A2-97BD-4E72-8BB7-358EB3F41218}" name="Column15335"/>
    <tableColumn id="15336" xr3:uid="{D196CBC4-61D6-435B-8776-851CB005E45C}" name="Column15336"/>
    <tableColumn id="15337" xr3:uid="{45EC87A0-EC79-48E6-8FF9-B4542F30E07C}" name="Column15337"/>
    <tableColumn id="15338" xr3:uid="{3DA00741-515E-487C-9CF0-1C9BE09E0490}" name="Column15338"/>
    <tableColumn id="15339" xr3:uid="{0EF02D0D-813D-4599-8F03-A4BC720CF7B8}" name="Column15339"/>
    <tableColumn id="15340" xr3:uid="{3F5852DA-4BB6-4336-A7EC-3FAE7BC2ACD9}" name="Column15340"/>
    <tableColumn id="15341" xr3:uid="{50EAF489-3D20-413E-AD91-3EDF735DDEF7}" name="Column15341"/>
    <tableColumn id="15342" xr3:uid="{80E6C448-0FA3-4B31-8448-DD46C647010E}" name="Column15342"/>
    <tableColumn id="15343" xr3:uid="{D712FA27-B030-490A-9352-12C4702C60C4}" name="Column15343"/>
    <tableColumn id="15344" xr3:uid="{E9BED8CE-F0BC-4BC7-8D82-404F0307D6BD}" name="Column15344"/>
    <tableColumn id="15345" xr3:uid="{A5A7AC28-75CA-4730-8A21-7063892B9AA3}" name="Column15345"/>
    <tableColumn id="15346" xr3:uid="{EB8DEA20-D80C-487D-8435-58DED3119351}" name="Column15346"/>
    <tableColumn id="15347" xr3:uid="{16FA5194-215C-4ED3-A560-AD7A0CB90849}" name="Column15347"/>
    <tableColumn id="15348" xr3:uid="{C9C85EB9-F80E-473C-A596-78EC0992C433}" name="Column15348"/>
    <tableColumn id="15349" xr3:uid="{493184F6-15A9-45CE-98DD-48851BBFBEE4}" name="Column15349"/>
    <tableColumn id="15350" xr3:uid="{E86EACF1-2844-4CC1-A2B0-713472A92A81}" name="Column15350"/>
    <tableColumn id="15351" xr3:uid="{96E8F09D-7E4B-4B04-8ED3-5BA9B9AB5B0C}" name="Column15351"/>
    <tableColumn id="15352" xr3:uid="{1411B0E1-64AA-4FAE-83CC-0C004955A5A6}" name="Column15352"/>
    <tableColumn id="15353" xr3:uid="{36892D4C-37AD-415C-AB36-B5D4831AF79C}" name="Column15353"/>
    <tableColumn id="15354" xr3:uid="{81EFBAF1-B412-436A-AF9C-7A9DFC5E9B36}" name="Column15354"/>
    <tableColumn id="15355" xr3:uid="{2DF386D9-491A-4EA6-8AC9-93FC5B150E4E}" name="Column15355"/>
    <tableColumn id="15356" xr3:uid="{DCE8643D-BA94-4266-BD98-E1774ABEA957}" name="Column15356"/>
    <tableColumn id="15357" xr3:uid="{56D67898-EE84-4D46-BA8B-F557B44CAE3B}" name="Column15357"/>
    <tableColumn id="15358" xr3:uid="{B9D28575-A9DE-45E5-9207-45FC0C3FA5B1}" name="Column15358"/>
    <tableColumn id="15359" xr3:uid="{F2C37214-74A4-4218-8AC8-0573A2AC182F}" name="Column15359"/>
    <tableColumn id="15360" xr3:uid="{2A6EC86A-9E53-405A-AA2E-382DB300DD90}" name="Column15360"/>
    <tableColumn id="15361" xr3:uid="{EF25A452-DCEC-438A-B793-CB62A5FC4798}" name="Column15361"/>
    <tableColumn id="15362" xr3:uid="{EF10CE42-AF68-4569-838B-22362F18EEDB}" name="Column15362"/>
    <tableColumn id="15363" xr3:uid="{80D5063B-5F48-4609-B78D-2B5CFF440060}" name="Column15363"/>
    <tableColumn id="15364" xr3:uid="{0CE1E881-993F-489A-B823-4A3143594293}" name="Column15364"/>
    <tableColumn id="15365" xr3:uid="{3CC6FB19-B46F-4704-80DC-161D9B4C2D02}" name="Column15365"/>
    <tableColumn id="15366" xr3:uid="{0537A771-23B7-4E0C-BC28-9FE7F982342E}" name="Column15366"/>
    <tableColumn id="15367" xr3:uid="{FABA7D07-C632-4E26-8150-E63E6090AD07}" name="Column15367"/>
    <tableColumn id="15368" xr3:uid="{D58B6A20-AB1F-4264-9D94-9D466B8BD9A5}" name="Column15368"/>
    <tableColumn id="15369" xr3:uid="{E5AAA61C-5F82-4C3F-8A17-00B58B50F323}" name="Column15369"/>
    <tableColumn id="15370" xr3:uid="{FCB59E7A-1DE7-474F-983B-467DB3613E14}" name="Column15370"/>
    <tableColumn id="15371" xr3:uid="{DF702070-404D-41C2-8A93-C033DE82EF6D}" name="Column15371"/>
    <tableColumn id="15372" xr3:uid="{B1B29C34-25E2-4934-B0CB-945CE703454E}" name="Column15372"/>
    <tableColumn id="15373" xr3:uid="{18CB9E02-073D-4C62-B956-2F7BCEFF7213}" name="Column15373"/>
    <tableColumn id="15374" xr3:uid="{1D1BCB86-CCA1-4200-AB25-0BD07E27ACC3}" name="Column15374"/>
    <tableColumn id="15375" xr3:uid="{D8125616-2780-4643-9341-9C598CEE3FB0}" name="Column15375"/>
    <tableColumn id="15376" xr3:uid="{193EBB38-5E33-4D23-A888-FC104638D82E}" name="Column15376"/>
    <tableColumn id="15377" xr3:uid="{20EC6070-148B-40BF-8580-BDA23C147F39}" name="Column15377"/>
    <tableColumn id="15378" xr3:uid="{1534D10C-D3B8-4E86-865C-A2C3B46479B5}" name="Column15378"/>
    <tableColumn id="15379" xr3:uid="{7614CED9-20CC-4F09-A7B8-8C8E3A785551}" name="Column15379"/>
    <tableColumn id="15380" xr3:uid="{E9092662-38FA-49BA-956A-F965FA37EA9C}" name="Column15380"/>
    <tableColumn id="15381" xr3:uid="{11D2E415-2F76-4412-9A03-143F138BA9AE}" name="Column15381"/>
    <tableColumn id="15382" xr3:uid="{A354ACC5-BF33-4736-A5B7-BBEB1324E3C5}" name="Column15382"/>
    <tableColumn id="15383" xr3:uid="{008B83E9-AA1F-449E-8279-9B5C467ED5AE}" name="Column15383"/>
    <tableColumn id="15384" xr3:uid="{B9BEBFC5-717A-4C6A-BD31-6F39B1490555}" name="Column15384"/>
    <tableColumn id="15385" xr3:uid="{F8B258AD-2487-4C1B-A99C-1D1B9F1DECB3}" name="Column15385"/>
    <tableColumn id="15386" xr3:uid="{DD0FC8BC-F34D-471E-B36C-4E683174287E}" name="Column15386"/>
    <tableColumn id="15387" xr3:uid="{1AE75394-9FEA-44D4-BBEE-4E3A193ED9B0}" name="Column15387"/>
    <tableColumn id="15388" xr3:uid="{E687898F-F3BF-46EB-AD11-A708F7D1C15C}" name="Column15388"/>
    <tableColumn id="15389" xr3:uid="{CEC7AB5B-A9CF-4E62-A05B-0A519D5FD4D7}" name="Column15389"/>
    <tableColumn id="15390" xr3:uid="{924E7FFA-0708-42E1-A896-96B9A00CB250}" name="Column15390"/>
    <tableColumn id="15391" xr3:uid="{9C402D2E-A518-45C5-86C6-03A31877B6C3}" name="Column15391"/>
    <tableColumn id="15392" xr3:uid="{94C86A76-9192-4906-AFF3-C31AF58C2F70}" name="Column15392"/>
    <tableColumn id="15393" xr3:uid="{6C1FF2FE-BB4E-415C-A018-0587B9F47D61}" name="Column15393"/>
    <tableColumn id="15394" xr3:uid="{D4DADD5B-CB8F-4183-8A88-6BD38B50598C}" name="Column15394"/>
    <tableColumn id="15395" xr3:uid="{022C9AEA-7AA6-43DC-AD70-68334456176C}" name="Column15395"/>
    <tableColumn id="15396" xr3:uid="{D27D9F2A-E1B3-4A7C-B124-598E15B08BFD}" name="Column15396"/>
    <tableColumn id="15397" xr3:uid="{2D1C50C8-9E9F-417D-AB2E-2794BC79DFF6}" name="Column15397"/>
    <tableColumn id="15398" xr3:uid="{4E87B7BE-628B-40D4-B6DF-C29DC3314E20}" name="Column15398"/>
    <tableColumn id="15399" xr3:uid="{8DC40C25-9F7B-4B54-B159-4CB4BA3A0A71}" name="Column15399"/>
    <tableColumn id="15400" xr3:uid="{CFB5970D-7E7D-4CE6-959C-B5734FED0D67}" name="Column15400"/>
    <tableColumn id="15401" xr3:uid="{53FB1C24-F498-409D-9655-4D317B88A473}" name="Column15401"/>
    <tableColumn id="15402" xr3:uid="{820177B0-9CDD-47EE-9D0C-39878DAA4A99}" name="Column15402"/>
    <tableColumn id="15403" xr3:uid="{494E6214-B092-4582-87D1-4B2C105C0FF2}" name="Column15403"/>
    <tableColumn id="15404" xr3:uid="{C05B51C8-9457-4D04-B4C8-B5C9F83D5E03}" name="Column15404"/>
    <tableColumn id="15405" xr3:uid="{D10961BD-5A19-4CAD-9528-B79BBD93A822}" name="Column15405"/>
    <tableColumn id="15406" xr3:uid="{A23976FC-DCC8-4492-8EBA-D3B933B24A5B}" name="Column15406"/>
    <tableColumn id="15407" xr3:uid="{8C620C13-F1FE-4155-8671-4D1CF325D1F4}" name="Column15407"/>
    <tableColumn id="15408" xr3:uid="{79EFD449-3029-40EF-8113-12082D7723A3}" name="Column15408"/>
    <tableColumn id="15409" xr3:uid="{B58D26B3-72D6-43FB-B001-73AB54052598}" name="Column15409"/>
    <tableColumn id="15410" xr3:uid="{8095090D-D74C-4286-8CFF-A713512B9F84}" name="Column15410"/>
    <tableColumn id="15411" xr3:uid="{7EDD43DE-BB21-4423-9A1A-FE80E2B21B49}" name="Column15411"/>
    <tableColumn id="15412" xr3:uid="{4465FCB3-0D5D-489D-9102-E9426FCC9AFD}" name="Column15412"/>
    <tableColumn id="15413" xr3:uid="{AD34F725-E00D-4498-9AAA-E9EF18F8EF55}" name="Column15413"/>
    <tableColumn id="15414" xr3:uid="{A59BFC5B-270E-43AE-8B28-9612CD006AD2}" name="Column15414"/>
    <tableColumn id="15415" xr3:uid="{2A6D0CCD-898F-46EA-B30A-A4E5F1D42BF7}" name="Column15415"/>
    <tableColumn id="15416" xr3:uid="{04974C1B-B82A-45BD-9F37-B8876FF236FF}" name="Column15416"/>
    <tableColumn id="15417" xr3:uid="{6DAA8085-0B83-4DC4-ABC9-E853157B39D2}" name="Column15417"/>
    <tableColumn id="15418" xr3:uid="{F754E5F2-1C01-4003-A4A4-2C7849C2A8A0}" name="Column15418"/>
    <tableColumn id="15419" xr3:uid="{BF4AE85B-1814-454B-B44B-795F1011B7D3}" name="Column15419"/>
    <tableColumn id="15420" xr3:uid="{FB663867-B270-49A7-B5D5-F3FB2AA2C342}" name="Column15420"/>
    <tableColumn id="15421" xr3:uid="{82D4281E-90A4-4EA9-BA0C-46491589774B}" name="Column15421"/>
    <tableColumn id="15422" xr3:uid="{84956CE8-7FC5-4DDC-A804-F7FCC0604E02}" name="Column15422"/>
    <tableColumn id="15423" xr3:uid="{DEADDD00-CE1F-46BA-95DE-5332AA7F09AC}" name="Column15423"/>
    <tableColumn id="15424" xr3:uid="{3C1B05F8-9352-4C76-A698-664BE0B68188}" name="Column15424"/>
    <tableColumn id="15425" xr3:uid="{555FB0E2-0E50-4CDF-A1F8-4B91A83AB105}" name="Column15425"/>
    <tableColumn id="15426" xr3:uid="{CAB7AD3A-438D-4F76-B12F-1080224C675A}" name="Column15426"/>
    <tableColumn id="15427" xr3:uid="{477EE0FF-247F-4C99-AE15-7060C1C742C9}" name="Column15427"/>
    <tableColumn id="15428" xr3:uid="{A636AF41-1591-4466-871E-BCD1D24AE844}" name="Column15428"/>
    <tableColumn id="15429" xr3:uid="{D849D62F-B72F-4865-A34E-36835FBE8D1B}" name="Column15429"/>
    <tableColumn id="15430" xr3:uid="{CF957849-2284-4E9F-BD1F-68BD2E7E7BA8}" name="Column15430"/>
    <tableColumn id="15431" xr3:uid="{02061A39-9EAD-4322-A897-07D3F49BD1AC}" name="Column15431"/>
    <tableColumn id="15432" xr3:uid="{84B2898C-87F9-4EE9-9E8F-C75B210F70BB}" name="Column15432"/>
    <tableColumn id="15433" xr3:uid="{0809F739-F33A-4F2F-8C1C-47EA220ACD1E}" name="Column15433"/>
    <tableColumn id="15434" xr3:uid="{B1644B05-5FD4-4E16-A56F-BF6D76221D32}" name="Column15434"/>
    <tableColumn id="15435" xr3:uid="{5A05AAC1-FD4C-46D1-879B-5EAB81FEBC10}" name="Column15435"/>
    <tableColumn id="15436" xr3:uid="{CBDFAF76-0237-4827-BB26-5BC0C66D5CCD}" name="Column15436"/>
    <tableColumn id="15437" xr3:uid="{DE40A921-F58F-4BB3-AA76-22D1333E5755}" name="Column15437"/>
    <tableColumn id="15438" xr3:uid="{AF7C3F45-B841-4411-9973-F97DE5D982C6}" name="Column15438"/>
    <tableColumn id="15439" xr3:uid="{B12C3003-AC17-43B6-8E12-D887B7CB1E7B}" name="Column15439"/>
    <tableColumn id="15440" xr3:uid="{7275F273-0825-4AAD-AFDC-28D4B90A9B0C}" name="Column15440"/>
    <tableColumn id="15441" xr3:uid="{08CA6F12-3980-4AC6-AA52-821CB20745D6}" name="Column15441"/>
    <tableColumn id="15442" xr3:uid="{61F26507-34D2-437E-80A4-D18A252EF80F}" name="Column15442"/>
    <tableColumn id="15443" xr3:uid="{69B12908-70A9-42DD-B3C3-504A6003B4A9}" name="Column15443"/>
    <tableColumn id="15444" xr3:uid="{143FF607-06AD-42E6-A14C-E13C8372BB51}" name="Column15444"/>
    <tableColumn id="15445" xr3:uid="{92FA777B-1BFC-43F5-A73F-99A145957205}" name="Column15445"/>
    <tableColumn id="15446" xr3:uid="{5249A92B-BD13-4F45-9A96-AEFE29092895}" name="Column15446"/>
    <tableColumn id="15447" xr3:uid="{FDD92B75-90B9-4429-8E63-1CE63822603A}" name="Column15447"/>
    <tableColumn id="15448" xr3:uid="{FB2EA832-475B-4368-A8F2-3AE807005731}" name="Column15448"/>
    <tableColumn id="15449" xr3:uid="{52723814-CC31-4902-B914-AEFFAB9FA801}" name="Column15449"/>
    <tableColumn id="15450" xr3:uid="{A68EB3BB-F51E-4D23-8F3B-F0FD02FA393E}" name="Column15450"/>
    <tableColumn id="15451" xr3:uid="{B618F994-1800-41CC-8241-E7BD40CD1B01}" name="Column15451"/>
    <tableColumn id="15452" xr3:uid="{0B189421-D8B0-44AD-86FB-CC41104B6081}" name="Column15452"/>
    <tableColumn id="15453" xr3:uid="{5303F906-08F8-425D-859B-B4CE9E8FB3D2}" name="Column15453"/>
    <tableColumn id="15454" xr3:uid="{1C98E3B3-733D-4E5D-95F2-B0C6B3AD5D8F}" name="Column15454"/>
    <tableColumn id="15455" xr3:uid="{AD605949-06FF-4472-A2D6-0A4A7631F01D}" name="Column15455"/>
    <tableColumn id="15456" xr3:uid="{16A5BB93-492C-4152-B565-EE7DE92B1B10}" name="Column15456"/>
    <tableColumn id="15457" xr3:uid="{3CF2019C-EAFE-4CAA-9FB3-F4CA1E62CE1B}" name="Column15457"/>
    <tableColumn id="15458" xr3:uid="{AE3AFC68-9732-4AA7-B886-D96AF2F7D0AE}" name="Column15458"/>
    <tableColumn id="15459" xr3:uid="{2ADD6FC6-CAB1-4BC5-A90F-295E8818393E}" name="Column15459"/>
    <tableColumn id="15460" xr3:uid="{B945D53B-F5B1-40D6-AEBA-FFF91CF04B92}" name="Column15460"/>
    <tableColumn id="15461" xr3:uid="{28498B9C-8AB1-4D0C-B299-D4F8E484764F}" name="Column15461"/>
    <tableColumn id="15462" xr3:uid="{32E949F2-B90F-4162-8670-27B25CA2AE44}" name="Column15462"/>
    <tableColumn id="15463" xr3:uid="{3CC05886-B7EB-41B0-A0AC-664F037B3914}" name="Column15463"/>
    <tableColumn id="15464" xr3:uid="{B0D3CB61-3DCF-4146-B80A-9F0AD74BB402}" name="Column15464"/>
    <tableColumn id="15465" xr3:uid="{BACAE8D0-F5DC-4A5D-A37E-121161EEDDEF}" name="Column15465"/>
    <tableColumn id="15466" xr3:uid="{B0BD2465-2B22-4330-B87B-5DFA0B42FF59}" name="Column15466"/>
    <tableColumn id="15467" xr3:uid="{4BE9DE57-754B-4AC0-8C12-0A43DC8B71A9}" name="Column15467"/>
    <tableColumn id="15468" xr3:uid="{A0E365CB-47FB-46C6-AC9D-6314D532BCE9}" name="Column15468"/>
    <tableColumn id="15469" xr3:uid="{6E913C7B-3C7D-4727-BCEA-06B21031E4CD}" name="Column15469"/>
    <tableColumn id="15470" xr3:uid="{064B90A1-4933-4603-8C98-A92FC3043444}" name="Column15470"/>
    <tableColumn id="15471" xr3:uid="{747801A3-A20D-4716-9A57-E23208F237E4}" name="Column15471"/>
    <tableColumn id="15472" xr3:uid="{D952F167-AB32-48E7-9DAC-C10282DB1304}" name="Column15472"/>
    <tableColumn id="15473" xr3:uid="{0B56F09A-9F9F-4BC3-A75C-C6D381839F78}" name="Column15473"/>
    <tableColumn id="15474" xr3:uid="{3308F41A-FE96-4B1A-88A0-44D890C46E96}" name="Column15474"/>
    <tableColumn id="15475" xr3:uid="{D9D53011-C7B6-4190-B7C7-6ED3E110B42B}" name="Column15475"/>
    <tableColumn id="15476" xr3:uid="{8A5A767E-39BB-4229-ABD3-1A1D6523C4C1}" name="Column15476"/>
    <tableColumn id="15477" xr3:uid="{6CB68BE3-1209-4930-9B2F-D351A9B744D2}" name="Column15477"/>
    <tableColumn id="15478" xr3:uid="{90A69AD1-A2B2-4F75-8CC2-34C61AD0DFAD}" name="Column15478"/>
    <tableColumn id="15479" xr3:uid="{B45362D4-BCD5-475B-A92C-FBBF3FD69F72}" name="Column15479"/>
    <tableColumn id="15480" xr3:uid="{1130C0D2-899B-4030-BCC4-6D394678F761}" name="Column15480"/>
    <tableColumn id="15481" xr3:uid="{1B08418D-C9F9-4906-AE99-60C1814515AE}" name="Column15481"/>
    <tableColumn id="15482" xr3:uid="{55FADA18-FB60-4E39-9CEC-71F06906278F}" name="Column15482"/>
    <tableColumn id="15483" xr3:uid="{FACF8678-7675-4702-A8F8-A11E26043FD5}" name="Column15483"/>
    <tableColumn id="15484" xr3:uid="{7386BEEF-136F-425E-A10B-6AC50E70410F}" name="Column15484"/>
    <tableColumn id="15485" xr3:uid="{13A36F6A-4ACB-47AD-83C7-4C9A7FA80C2D}" name="Column15485"/>
    <tableColumn id="15486" xr3:uid="{F0D8710A-5FC5-4567-BBDB-7605BEDF0470}" name="Column15486"/>
    <tableColumn id="15487" xr3:uid="{69B0F2F2-6981-4C8F-B78E-DDCE9FD425E0}" name="Column15487"/>
    <tableColumn id="15488" xr3:uid="{5FD268E1-B727-4514-95BB-7F27B911BD6A}" name="Column15488"/>
    <tableColumn id="15489" xr3:uid="{798093C7-A95D-4314-96EE-7F17B40620F5}" name="Column15489"/>
    <tableColumn id="15490" xr3:uid="{AEDBC108-3617-4E2C-AA17-A0CAC8C93785}" name="Column15490"/>
    <tableColumn id="15491" xr3:uid="{4B546AA5-4DF6-4FB2-AE6A-E8B1F1BCCC6E}" name="Column15491"/>
    <tableColumn id="15492" xr3:uid="{EE8B8346-37C8-42B9-8418-ABF32220B1DF}" name="Column15492"/>
    <tableColumn id="15493" xr3:uid="{145D99F3-6406-4A83-895C-600E0883D38D}" name="Column15493"/>
    <tableColumn id="15494" xr3:uid="{0C72CC9F-170A-405B-AEA3-FAE6DF8E3AA8}" name="Column15494"/>
    <tableColumn id="15495" xr3:uid="{13201FC6-C1F5-44A8-B85C-E11A2F29FB04}" name="Column15495"/>
    <tableColumn id="15496" xr3:uid="{75B8E13D-22AB-402E-B52B-FF11A01965FA}" name="Column15496"/>
    <tableColumn id="15497" xr3:uid="{04415FDB-B710-4D3C-8CB0-DB37C8806380}" name="Column15497"/>
    <tableColumn id="15498" xr3:uid="{5D0AE3DC-6214-4842-A337-C7C1486DFD82}" name="Column15498"/>
    <tableColumn id="15499" xr3:uid="{44BE838C-3B2A-4634-A6F6-8819671048B4}" name="Column15499"/>
    <tableColumn id="15500" xr3:uid="{0BC24190-3322-43EC-BF71-441B23339755}" name="Column15500"/>
    <tableColumn id="15501" xr3:uid="{E9DBD39D-3EBC-4185-A9BD-C6EABD11223E}" name="Column15501"/>
    <tableColumn id="15502" xr3:uid="{3D7A0D02-A882-48D7-B9F3-FAB233CBF6D0}" name="Column15502"/>
    <tableColumn id="15503" xr3:uid="{3E97326C-A5A7-4471-9C52-922614425509}" name="Column15503"/>
    <tableColumn id="15504" xr3:uid="{D81C42E4-4F4D-4505-AA87-F0F8D0163C26}" name="Column15504"/>
    <tableColumn id="15505" xr3:uid="{36A5C70B-1051-4653-B7DF-8305588BBD19}" name="Column15505"/>
    <tableColumn id="15506" xr3:uid="{33BFD110-4338-443F-8D48-1750D2033704}" name="Column15506"/>
    <tableColumn id="15507" xr3:uid="{CD452246-F764-4D24-B849-F4EEB44B2DAC}" name="Column15507"/>
    <tableColumn id="15508" xr3:uid="{05AD479B-383B-4984-8895-BA0F0004C675}" name="Column15508"/>
    <tableColumn id="15509" xr3:uid="{1FF86806-A8F8-4AEF-ADB2-B4DDFF759FA4}" name="Column15509"/>
    <tableColumn id="15510" xr3:uid="{67752662-1CF0-4471-B623-91CAFC69E0F0}" name="Column15510"/>
    <tableColumn id="15511" xr3:uid="{A1BDEE20-0024-44AD-B5CF-81866FB5F383}" name="Column15511"/>
    <tableColumn id="15512" xr3:uid="{1C8AF5F4-DDB9-4247-998A-E1FB11C70BFF}" name="Column15512"/>
    <tableColumn id="15513" xr3:uid="{440BCC1A-51E9-472A-978A-BF3A038D8D30}" name="Column15513"/>
    <tableColumn id="15514" xr3:uid="{02093C7D-5A26-4FFB-BF86-4D2085FC57FD}" name="Column15514"/>
    <tableColumn id="15515" xr3:uid="{938B96A1-B623-4FD1-928F-BC363FD52FA6}" name="Column15515"/>
    <tableColumn id="15516" xr3:uid="{28F353E6-0213-4739-BA3A-5933D7C72683}" name="Column15516"/>
    <tableColumn id="15517" xr3:uid="{92140FFB-085D-408E-B786-AB22544854A1}" name="Column15517"/>
    <tableColumn id="15518" xr3:uid="{10F420FD-1F90-4EC8-94C0-21C3BA8B30DB}" name="Column15518"/>
    <tableColumn id="15519" xr3:uid="{2DC84781-84CB-4B9E-A991-3BFC6B981DEA}" name="Column15519"/>
    <tableColumn id="15520" xr3:uid="{9D7432A7-BE4B-42FD-8323-1650885E2FFB}" name="Column15520"/>
    <tableColumn id="15521" xr3:uid="{F5CA0AF2-53AE-4F51-8737-44863813C612}" name="Column15521"/>
    <tableColumn id="15522" xr3:uid="{3563AC68-6220-42FA-B0F8-95CA7DF06A36}" name="Column15522"/>
    <tableColumn id="15523" xr3:uid="{17958A9F-1776-4BD8-BA75-045C821E44AC}" name="Column15523"/>
    <tableColumn id="15524" xr3:uid="{F4404D91-4636-406A-A4FC-E613BC5FEF3E}" name="Column15524"/>
    <tableColumn id="15525" xr3:uid="{0C60FD78-BF3B-43D6-B446-8F1D428670E0}" name="Column15525"/>
    <tableColumn id="15526" xr3:uid="{C761DFD7-02D9-4330-ACFD-5A6D29346547}" name="Column15526"/>
    <tableColumn id="15527" xr3:uid="{AF7750E4-1C3A-4824-8BEF-3683F31C2589}" name="Column15527"/>
    <tableColumn id="15528" xr3:uid="{101A8E1D-3A99-496D-ACE5-E00746C066FA}" name="Column15528"/>
    <tableColumn id="15529" xr3:uid="{755AC5D0-D28D-4F53-93B9-B88590B93663}" name="Column15529"/>
    <tableColumn id="15530" xr3:uid="{74977F43-AC36-4523-9912-AA1651068C58}" name="Column15530"/>
    <tableColumn id="15531" xr3:uid="{1155CCCB-44C9-4807-9697-8792E05454E8}" name="Column15531"/>
    <tableColumn id="15532" xr3:uid="{D481B0F3-B690-4391-9BBC-29548AAC8382}" name="Column15532"/>
    <tableColumn id="15533" xr3:uid="{68C951BB-3709-42C8-8F56-AD4981118E63}" name="Column15533"/>
    <tableColumn id="15534" xr3:uid="{7842069A-921D-465E-BEE3-E2038E1F3222}" name="Column15534"/>
    <tableColumn id="15535" xr3:uid="{AC3993CE-1F6C-4BAE-9A5F-F76F54FE74AA}" name="Column15535"/>
    <tableColumn id="15536" xr3:uid="{DCC5A869-BBE3-4D0C-8FC6-B9293FB971FE}" name="Column15536"/>
    <tableColumn id="15537" xr3:uid="{3BED517B-63EC-4668-B3C7-DF52F251C5C4}" name="Column15537"/>
    <tableColumn id="15538" xr3:uid="{66931343-653B-404D-8845-239F2F2BFF1E}" name="Column15538"/>
    <tableColumn id="15539" xr3:uid="{EF373EEB-03EC-4E10-96A1-EAF5AF36D4F6}" name="Column15539"/>
    <tableColumn id="15540" xr3:uid="{B6B96CC1-6846-475A-99A7-DF1BAFB04C38}" name="Column15540"/>
    <tableColumn id="15541" xr3:uid="{58F102E9-0EAD-4198-86BF-4E263F9C16E0}" name="Column15541"/>
    <tableColumn id="15542" xr3:uid="{A241CE1E-BADA-4CAC-A709-102A2221B7AD}" name="Column15542"/>
    <tableColumn id="15543" xr3:uid="{C7249610-EBAD-4596-BB31-9F8168552A62}" name="Column15543"/>
    <tableColumn id="15544" xr3:uid="{8D662A6C-185F-438C-9237-97739475BD2F}" name="Column15544"/>
    <tableColumn id="15545" xr3:uid="{A68E4DB3-D161-41B8-83C8-42ED29CB81AD}" name="Column15545"/>
    <tableColumn id="15546" xr3:uid="{D3ACAAB5-9038-4756-BD75-F41FD5162D2B}" name="Column15546"/>
    <tableColumn id="15547" xr3:uid="{9F0C20D5-7D3F-4D32-8771-EAE023D58900}" name="Column15547"/>
    <tableColumn id="15548" xr3:uid="{0C7D1E77-956D-4FBA-BE35-53B51EDBCF22}" name="Column15548"/>
    <tableColumn id="15549" xr3:uid="{F131F3E8-08E6-46B2-A4E8-184DEF296573}" name="Column15549"/>
    <tableColumn id="15550" xr3:uid="{9A963B19-02CD-4DE1-B52E-DC980558D69B}" name="Column15550"/>
    <tableColumn id="15551" xr3:uid="{6BD01218-B276-4FCC-8355-3C1E556F0522}" name="Column15551"/>
    <tableColumn id="15552" xr3:uid="{AE3EAC60-F554-4692-A8BD-3AEABACF6DA8}" name="Column15552"/>
    <tableColumn id="15553" xr3:uid="{E1133555-058B-4766-868A-9DE11953ADA9}" name="Column15553"/>
    <tableColumn id="15554" xr3:uid="{D5014B54-A4FA-46B2-96F3-57AD65CEC20A}" name="Column15554"/>
    <tableColumn id="15555" xr3:uid="{18574C2B-87A7-4FCC-BFC1-AE4EF4691D69}" name="Column15555"/>
    <tableColumn id="15556" xr3:uid="{F8E5647F-10BD-46ED-A92B-1CB2A82DE15F}" name="Column15556"/>
    <tableColumn id="15557" xr3:uid="{BAC6872C-BFC1-4635-8D1E-102DDA1A6A90}" name="Column15557"/>
    <tableColumn id="15558" xr3:uid="{1E647732-39D6-4F82-B6E0-A788742F4B55}" name="Column15558"/>
    <tableColumn id="15559" xr3:uid="{0BC5B044-349D-4C4A-9A7E-CC89CFEDC7DE}" name="Column15559"/>
    <tableColumn id="15560" xr3:uid="{EF9A00C4-70DD-4B64-9243-CE568F387C47}" name="Column15560"/>
    <tableColumn id="15561" xr3:uid="{3B30A2C3-5E97-40AD-933F-39FAD688092E}" name="Column15561"/>
    <tableColumn id="15562" xr3:uid="{307F8A36-E515-4B07-9F30-D05C87779179}" name="Column15562"/>
    <tableColumn id="15563" xr3:uid="{9F32F8B6-A7BB-4D87-8CDD-3143C216F244}" name="Column15563"/>
    <tableColumn id="15564" xr3:uid="{EF00D4A2-5076-49AD-8C7B-1F035C37AA94}" name="Column15564"/>
    <tableColumn id="15565" xr3:uid="{20F35936-65A1-46CF-B461-2D7BDDBE2717}" name="Column15565"/>
    <tableColumn id="15566" xr3:uid="{1B89D84C-63B7-4561-B4AE-71765DBA7876}" name="Column15566"/>
    <tableColumn id="15567" xr3:uid="{805046D6-76F9-4D53-8DBD-DB398BBE763E}" name="Column15567"/>
    <tableColumn id="15568" xr3:uid="{62E3611E-1D37-41C8-BC56-7FD45162BBE9}" name="Column15568"/>
    <tableColumn id="15569" xr3:uid="{5AD9030B-4CA0-47D5-82F7-5C1B8D0EC120}" name="Column15569"/>
    <tableColumn id="15570" xr3:uid="{BE587D39-CDCB-4765-A71A-7A126B14F9D3}" name="Column15570"/>
    <tableColumn id="15571" xr3:uid="{A0AFD23F-8DF9-4D32-AFFB-57B7FD7C214E}" name="Column15571"/>
    <tableColumn id="15572" xr3:uid="{76C13C8F-FC80-4103-AC64-9FC7BDAD24C7}" name="Column15572"/>
    <tableColumn id="15573" xr3:uid="{0BE8EE05-6C26-40C5-AF60-CCC32CF24AD6}" name="Column15573"/>
    <tableColumn id="15574" xr3:uid="{6647FEA0-8BBD-4392-8DFE-080514BA1162}" name="Column15574"/>
    <tableColumn id="15575" xr3:uid="{908A339E-5191-4793-8A6D-EF566D44C7E8}" name="Column15575"/>
    <tableColumn id="15576" xr3:uid="{85E4C350-A69E-4538-96A4-93196EDECAFE}" name="Column15576"/>
    <tableColumn id="15577" xr3:uid="{1E299D50-86DB-4D89-8BFD-A6E1713BD99A}" name="Column15577"/>
    <tableColumn id="15578" xr3:uid="{0282358B-AE5F-48E8-BE94-C5F5F5A28546}" name="Column15578"/>
    <tableColumn id="15579" xr3:uid="{CC1B7D63-1CDA-468C-8D5B-52BA86DFDBE4}" name="Column15579"/>
    <tableColumn id="15580" xr3:uid="{A6DB6341-2599-4BA0-B294-2485ECF6217E}" name="Column15580"/>
    <tableColumn id="15581" xr3:uid="{5ED38A04-CEDF-4485-9575-39A61662710A}" name="Column15581"/>
    <tableColumn id="15582" xr3:uid="{9F1A09B0-53AB-4B43-ACA1-8E6D564655A3}" name="Column15582"/>
    <tableColumn id="15583" xr3:uid="{C771DA1C-607F-45BF-BDE0-1541C41FD736}" name="Column15583"/>
    <tableColumn id="15584" xr3:uid="{6CA011C8-207A-482B-9347-88FD5791A99A}" name="Column15584"/>
    <tableColumn id="15585" xr3:uid="{8D890DE9-4485-405B-862C-9B3D25DD33EF}" name="Column15585"/>
    <tableColumn id="15586" xr3:uid="{C29A703C-B704-4DF1-89FB-9E2852B60E07}" name="Column15586"/>
    <tableColumn id="15587" xr3:uid="{89B00B81-EF1B-4071-8C85-9BE090D33517}" name="Column15587"/>
    <tableColumn id="15588" xr3:uid="{5008484D-BF2C-4CF6-AA22-E746FF318095}" name="Column15588"/>
    <tableColumn id="15589" xr3:uid="{BA88E3BE-7FDD-4924-A5C8-DD640CC76C19}" name="Column15589"/>
    <tableColumn id="15590" xr3:uid="{CD93B8C8-4E42-4982-9E3B-2C4B948E0B75}" name="Column15590"/>
    <tableColumn id="15591" xr3:uid="{5F65970A-B5EF-4243-9D51-BA383D891DA2}" name="Column15591"/>
    <tableColumn id="15592" xr3:uid="{297B895A-FB33-4553-958B-EFEC791BE0C7}" name="Column15592"/>
    <tableColumn id="15593" xr3:uid="{AB221802-CC9E-4DAF-B5C2-B61B10F38E27}" name="Column15593"/>
    <tableColumn id="15594" xr3:uid="{10E1C1A0-8091-4485-ADFB-0427376DB58C}" name="Column15594"/>
    <tableColumn id="15595" xr3:uid="{08590AE2-77EE-4B67-B8E5-D45F7AA335BC}" name="Column15595"/>
    <tableColumn id="15596" xr3:uid="{714FF86C-EEDA-4C01-9EA5-C130F83AF6AC}" name="Column15596"/>
    <tableColumn id="15597" xr3:uid="{90EF474A-4A11-4B9F-B30D-E7C3080BA0FB}" name="Column15597"/>
    <tableColumn id="15598" xr3:uid="{724B8BFD-7AF2-43F5-A6C2-7B52F2E18C1B}" name="Column15598"/>
    <tableColumn id="15599" xr3:uid="{A1B85191-017D-4307-8608-085D7E7201A2}" name="Column15599"/>
    <tableColumn id="15600" xr3:uid="{4B3FC102-ED5C-4F0E-BE60-3622ABB9AB02}" name="Column15600"/>
    <tableColumn id="15601" xr3:uid="{2A1F8979-0A5F-4CAF-983D-275BC21EC5A5}" name="Column15601"/>
    <tableColumn id="15602" xr3:uid="{33E8D875-CB28-4B56-887D-B2A268FE3416}" name="Column15602"/>
    <tableColumn id="15603" xr3:uid="{3F80CD81-592C-4FD7-8AD1-D2B2D8560257}" name="Column15603"/>
    <tableColumn id="15604" xr3:uid="{76630292-DCDF-45EF-ABD0-1ED003D75FFC}" name="Column15604"/>
    <tableColumn id="15605" xr3:uid="{0DAF7883-33A5-4E5C-B454-C82350307C4D}" name="Column15605"/>
    <tableColumn id="15606" xr3:uid="{4B71EABA-5239-448C-B9D1-35E8C779AE09}" name="Column15606"/>
    <tableColumn id="15607" xr3:uid="{31FAB8FD-93F7-4622-BA08-2C3C44E331B4}" name="Column15607"/>
    <tableColumn id="15608" xr3:uid="{523BFF0E-3F73-4FA9-8D5F-741C04904497}" name="Column15608"/>
    <tableColumn id="15609" xr3:uid="{B2E96165-3BA1-408E-A8E4-4435C6FB6374}" name="Column15609"/>
    <tableColumn id="15610" xr3:uid="{C310845D-2807-4AC4-8066-8780FDA926B5}" name="Column15610"/>
    <tableColumn id="15611" xr3:uid="{DE739EAF-26B2-405D-AAE4-0918744E90EE}" name="Column15611"/>
    <tableColumn id="15612" xr3:uid="{B35ECFC2-9FF7-40A7-97C8-77ABBA220952}" name="Column15612"/>
    <tableColumn id="15613" xr3:uid="{80DC4D42-A86D-44AE-8EDF-2DBAA67A6961}" name="Column15613"/>
    <tableColumn id="15614" xr3:uid="{E6F6B151-62F4-406B-9E0C-47A8D16E5467}" name="Column15614"/>
    <tableColumn id="15615" xr3:uid="{7034D99E-AAE0-41CB-BCED-9CA5A796EBE4}" name="Column15615"/>
    <tableColumn id="15616" xr3:uid="{B8775135-0F5B-42FB-A93B-078E942D0059}" name="Column15616"/>
    <tableColumn id="15617" xr3:uid="{B12BDAC3-0FFD-4C6C-ABBC-A8BFB95685CC}" name="Column15617"/>
    <tableColumn id="15618" xr3:uid="{25DC94CF-0B72-47DE-B854-EB0B0F33A1B2}" name="Column15618"/>
    <tableColumn id="15619" xr3:uid="{A882374B-82E3-406A-AF58-658710E70A82}" name="Column15619"/>
    <tableColumn id="15620" xr3:uid="{E54CEFB7-131F-4CBB-B7E4-0B2557101052}" name="Column15620"/>
    <tableColumn id="15621" xr3:uid="{32DAC468-822A-45B4-9D26-B410F015554C}" name="Column15621"/>
    <tableColumn id="15622" xr3:uid="{F135A380-507B-4ABB-B525-DCC5FFDBD3DF}" name="Column15622"/>
    <tableColumn id="15623" xr3:uid="{56064D3F-81DC-46B1-8F7B-1E4B807C1690}" name="Column15623"/>
    <tableColumn id="15624" xr3:uid="{AEAD88D7-CA4B-41DA-B979-E7CFE307C478}" name="Column15624"/>
    <tableColumn id="15625" xr3:uid="{044B245C-E9E1-43A0-84B2-9355A37C82C8}" name="Column15625"/>
    <tableColumn id="15626" xr3:uid="{35B427D3-97A6-4B5D-BA0D-B8F531EC5983}" name="Column15626"/>
    <tableColumn id="15627" xr3:uid="{5775B283-F478-4D0E-B40D-EA72D66F99EE}" name="Column15627"/>
    <tableColumn id="15628" xr3:uid="{89BA832C-67DB-4F03-B47D-127B0F899C9D}" name="Column15628"/>
    <tableColumn id="15629" xr3:uid="{047BEEB0-0FF8-48AD-A324-3EC1FD3A22AD}" name="Column15629"/>
    <tableColumn id="15630" xr3:uid="{C30C8240-304D-4ED2-92B7-73CEE11D15A2}" name="Column15630"/>
    <tableColumn id="15631" xr3:uid="{4C970D43-6D77-4953-99FA-CF4245FE998C}" name="Column15631"/>
    <tableColumn id="15632" xr3:uid="{95B13427-51D0-4173-8432-B2FE27155DD5}" name="Column15632"/>
    <tableColumn id="15633" xr3:uid="{8AB4C937-C298-4693-ADAF-8DD44E93FE90}" name="Column15633"/>
    <tableColumn id="15634" xr3:uid="{A99397A8-A802-462B-AA01-AF7D7A952960}" name="Column15634"/>
    <tableColumn id="15635" xr3:uid="{967D475E-AEA6-46B3-9B0C-EE6D6E04BCB4}" name="Column15635"/>
    <tableColumn id="15636" xr3:uid="{26C2E292-BB12-4568-BF76-EFB8A3BADA1F}" name="Column15636"/>
    <tableColumn id="15637" xr3:uid="{4537F997-D6A9-4E15-8C11-8C03F760348B}" name="Column15637"/>
    <tableColumn id="15638" xr3:uid="{0B167C0E-18CB-4266-A396-F7B8DE2B0362}" name="Column15638"/>
    <tableColumn id="15639" xr3:uid="{5D346368-DC32-45DC-9E68-A2945384DD24}" name="Column15639"/>
    <tableColumn id="15640" xr3:uid="{2C00CC3C-059F-486E-8E1D-3A957076734A}" name="Column15640"/>
    <tableColumn id="15641" xr3:uid="{D35C93E1-D9B8-4C46-94B1-0E19F6CD0018}" name="Column15641"/>
    <tableColumn id="15642" xr3:uid="{02886F6C-65B5-46FE-A0AB-74D27A946C96}" name="Column15642"/>
    <tableColumn id="15643" xr3:uid="{67235F5E-C257-43E4-83C3-CC85924F7D0C}" name="Column15643"/>
    <tableColumn id="15644" xr3:uid="{2383763A-C29C-4B74-856D-57B8C2185656}" name="Column15644"/>
    <tableColumn id="15645" xr3:uid="{421DB493-AC86-4F52-B46F-7F9ED7D9CC64}" name="Column15645"/>
    <tableColumn id="15646" xr3:uid="{8EF20CE2-DAE9-4DC0-B8F0-D71796D8A3E0}" name="Column15646"/>
    <tableColumn id="15647" xr3:uid="{F7A9D1DA-3C5E-4B08-AA1D-B20E0A62E1DE}" name="Column15647"/>
    <tableColumn id="15648" xr3:uid="{9EAEFC5A-D067-4F20-BDB1-E35FD6A2F7B1}" name="Column15648"/>
    <tableColumn id="15649" xr3:uid="{9978B1F9-8D36-4851-AD46-271C3347062B}" name="Column15649"/>
    <tableColumn id="15650" xr3:uid="{66F9B720-AE69-448F-9908-8D7C1E111739}" name="Column15650"/>
    <tableColumn id="15651" xr3:uid="{B1117E1E-33F8-46C9-BB48-E3050FCD6A20}" name="Column15651"/>
    <tableColumn id="15652" xr3:uid="{F4F7A0F5-DEF5-40ED-B88E-0EB991E3844A}" name="Column15652"/>
    <tableColumn id="15653" xr3:uid="{6CDD39B0-2C1F-4251-9C69-C51CF084C948}" name="Column15653"/>
    <tableColumn id="15654" xr3:uid="{E04A22DB-CFAA-4073-BCC4-20AD48775681}" name="Column15654"/>
    <tableColumn id="15655" xr3:uid="{090992A2-1DAE-489E-9E11-F058EB1F5ED7}" name="Column15655"/>
    <tableColumn id="15656" xr3:uid="{E01C06A1-6844-42B2-84AE-71FE20883A85}" name="Column15656"/>
    <tableColumn id="15657" xr3:uid="{AE7EC690-B7C3-4F23-872E-747779A22CB9}" name="Column15657"/>
    <tableColumn id="15658" xr3:uid="{1A8EB7C7-9187-47A6-9846-1B92E2B0F4EB}" name="Column15658"/>
    <tableColumn id="15659" xr3:uid="{84B2ECF4-08F2-4C56-8829-CBDA6A3E55EC}" name="Column15659"/>
    <tableColumn id="15660" xr3:uid="{DC5A1072-10DC-48CF-B3DF-C14BE62FB858}" name="Column15660"/>
    <tableColumn id="15661" xr3:uid="{DD1C0097-7AF2-4499-A987-C07549086660}" name="Column15661"/>
    <tableColumn id="15662" xr3:uid="{13D41E80-696C-45EC-9F05-340B6951BD22}" name="Column15662"/>
    <tableColumn id="15663" xr3:uid="{DD59E684-DDF4-4E7E-BF4C-54ACE0B0C6B5}" name="Column15663"/>
    <tableColumn id="15664" xr3:uid="{AA8150D3-2031-46AD-A330-4114B7772228}" name="Column15664"/>
    <tableColumn id="15665" xr3:uid="{C6638065-8D90-4E77-9FC0-4BEB1A11AE12}" name="Column15665"/>
    <tableColumn id="15666" xr3:uid="{70E8A56C-AE45-447D-AAB6-4FC565D3941A}" name="Column15666"/>
    <tableColumn id="15667" xr3:uid="{7722144E-8FD0-4E21-A2F9-C9866663DE44}" name="Column15667"/>
    <tableColumn id="15668" xr3:uid="{97A114C8-BD53-4AEF-B86E-BCB903B81E75}" name="Column15668"/>
    <tableColumn id="15669" xr3:uid="{80E32907-9A62-4059-A4ED-1F43A8BF1834}" name="Column15669"/>
    <tableColumn id="15670" xr3:uid="{791F1F7F-BA73-4D49-8725-8E6E199144E7}" name="Column15670"/>
    <tableColumn id="15671" xr3:uid="{42C90861-06EB-48ED-BD56-5C077A6D2654}" name="Column15671"/>
    <tableColumn id="15672" xr3:uid="{DD52D0CB-15D8-4FB8-BCDD-9F8AB12543B8}" name="Column15672"/>
    <tableColumn id="15673" xr3:uid="{E3E07591-5ED6-44AB-9925-762F50F591F1}" name="Column15673"/>
    <tableColumn id="15674" xr3:uid="{205C8F52-65D4-4946-A22E-90A092B285E2}" name="Column15674"/>
    <tableColumn id="15675" xr3:uid="{EA0DBA0B-0314-4164-ADE0-9E552328BF25}" name="Column15675"/>
    <tableColumn id="15676" xr3:uid="{57C68CBC-D352-45B3-B7A4-AB3FF9FC600E}" name="Column15676"/>
    <tableColumn id="15677" xr3:uid="{DC8443AA-B09A-474F-B222-7A029FEDD881}" name="Column15677"/>
    <tableColumn id="15678" xr3:uid="{EF083779-564B-445B-A84C-04FCBCEBEC79}" name="Column15678"/>
    <tableColumn id="15679" xr3:uid="{F2028D75-8BC3-4A91-A103-1FD740890AEB}" name="Column15679"/>
    <tableColumn id="15680" xr3:uid="{AD221A19-B1F4-42DF-8FD4-C839A1484CA6}" name="Column15680"/>
    <tableColumn id="15681" xr3:uid="{ACC1B8D2-64E7-477B-A977-0433303EEC7B}" name="Column15681"/>
    <tableColumn id="15682" xr3:uid="{9E830BEA-2001-443D-86E8-98E39CCFD58D}" name="Column15682"/>
    <tableColumn id="15683" xr3:uid="{AE75EE05-F4E2-4B38-BEA2-FA8B8FC69099}" name="Column15683"/>
    <tableColumn id="15684" xr3:uid="{346A4F71-9BA3-4EE2-9F92-0F1D5C221D5C}" name="Column15684"/>
    <tableColumn id="15685" xr3:uid="{8A20CD12-0667-4A72-9DAA-B8B608BFACDC}" name="Column15685"/>
    <tableColumn id="15686" xr3:uid="{3C818F43-ED4B-4E69-8CB1-74CFC5E4ECB2}" name="Column15686"/>
    <tableColumn id="15687" xr3:uid="{D20C79F5-E81C-4464-82C9-CD56D1C6D6B6}" name="Column15687"/>
    <tableColumn id="15688" xr3:uid="{36EBCE0F-3A9C-44FA-BE78-B815FBC1AD44}" name="Column15688"/>
    <tableColumn id="15689" xr3:uid="{25A9D3B0-64CF-469F-AA6E-5F745CC340B3}" name="Column15689"/>
    <tableColumn id="15690" xr3:uid="{CDE53FF1-0F0B-4817-9FF6-29EFF5DEDECE}" name="Column15690"/>
    <tableColumn id="15691" xr3:uid="{2BCA3742-2F51-4BCE-B1F0-AC5801335BA5}" name="Column15691"/>
    <tableColumn id="15692" xr3:uid="{661F54F5-B086-4944-8D30-666F27903197}" name="Column15692"/>
    <tableColumn id="15693" xr3:uid="{B800BDCB-D06B-4C7A-83E1-21DA1C15FEC7}" name="Column15693"/>
    <tableColumn id="15694" xr3:uid="{360FA892-E6E8-4B5A-BBEE-296EE3334473}" name="Column15694"/>
    <tableColumn id="15695" xr3:uid="{9A6A60FC-3087-4CF7-9ECD-E5701F2460E4}" name="Column15695"/>
    <tableColumn id="15696" xr3:uid="{6BFE3087-EFD5-4B54-A7BF-5414FBB8407A}" name="Column15696"/>
    <tableColumn id="15697" xr3:uid="{05DFDCC7-AB74-4B3D-8E55-CF5329CD793A}" name="Column15697"/>
    <tableColumn id="15698" xr3:uid="{883DD9B6-D70B-405A-90D2-9B32E8B3AF0D}" name="Column15698"/>
    <tableColumn id="15699" xr3:uid="{6BD2E005-453B-4EF2-88AE-80563C0FA37C}" name="Column15699"/>
    <tableColumn id="15700" xr3:uid="{9460EFC9-C645-4792-A8C7-3F1DC2F681D8}" name="Column15700"/>
    <tableColumn id="15701" xr3:uid="{58F1D2FC-816F-49A1-AD01-07DF7FA13C1D}" name="Column15701"/>
    <tableColumn id="15702" xr3:uid="{03C2F5AB-702E-40D7-B800-1B3AC957E5EA}" name="Column15702"/>
    <tableColumn id="15703" xr3:uid="{EDF85C8C-18CD-4689-A3A5-833582A9E40F}" name="Column15703"/>
    <tableColumn id="15704" xr3:uid="{B10E59A9-2058-40CB-9E9B-8E0F26DB8440}" name="Column15704"/>
    <tableColumn id="15705" xr3:uid="{5E869B19-C94E-42E5-AC11-AD9675B451F5}" name="Column15705"/>
    <tableColumn id="15706" xr3:uid="{24215B67-3CC3-41CE-BF4C-D011F0D0B8AC}" name="Column15706"/>
    <tableColumn id="15707" xr3:uid="{17DE0411-B73B-406B-9ADE-219F1533CB56}" name="Column15707"/>
    <tableColumn id="15708" xr3:uid="{9F188766-305D-4F05-8F55-22539FF75E02}" name="Column15708"/>
    <tableColumn id="15709" xr3:uid="{ADDA2ACB-552F-4BE8-BE51-A28B1E1C59BA}" name="Column15709"/>
    <tableColumn id="15710" xr3:uid="{F64A483B-C0AE-489D-9C51-A3D118859A94}" name="Column15710"/>
    <tableColumn id="15711" xr3:uid="{8561A366-BC8E-46EE-90F5-E9CF114961D3}" name="Column15711"/>
    <tableColumn id="15712" xr3:uid="{211A3019-0601-4360-9838-E392A4569BEA}" name="Column15712"/>
    <tableColumn id="15713" xr3:uid="{AAAEC436-4B50-4201-89F2-26DAA9A96FC5}" name="Column15713"/>
    <tableColumn id="15714" xr3:uid="{4398E733-FAAF-4BDD-811D-1F2A6F5995A2}" name="Column15714"/>
    <tableColumn id="15715" xr3:uid="{9829842F-E7F2-4276-9EB1-00B64CD9E933}" name="Column15715"/>
    <tableColumn id="15716" xr3:uid="{FB1AB19A-8ADD-4BBF-AC40-3BF099724EA8}" name="Column15716"/>
    <tableColumn id="15717" xr3:uid="{728BC73A-EA18-4D84-8837-B4D14DDB5E47}" name="Column15717"/>
    <tableColumn id="15718" xr3:uid="{A606AFBA-D72A-47BA-9301-718BCDD49387}" name="Column15718"/>
    <tableColumn id="15719" xr3:uid="{8F07F716-1493-47B2-9D99-099855A04B77}" name="Column15719"/>
    <tableColumn id="15720" xr3:uid="{A8B06922-F371-4F81-BD3D-5D0C21116B90}" name="Column15720"/>
    <tableColumn id="15721" xr3:uid="{2F7C3972-53A8-48BB-8614-28D73405EE3A}" name="Column15721"/>
    <tableColumn id="15722" xr3:uid="{5184D2BA-35FF-4824-AEFE-78139F12228D}" name="Column15722"/>
    <tableColumn id="15723" xr3:uid="{1BF78E21-784F-49A6-A9D9-F528E57EFC8E}" name="Column15723"/>
    <tableColumn id="15724" xr3:uid="{60778C12-23F8-4DB9-A8F2-BDBFCF1E6987}" name="Column15724"/>
    <tableColumn id="15725" xr3:uid="{6979C86E-514D-45E9-A5F0-F84E1EBBDAC8}" name="Column15725"/>
    <tableColumn id="15726" xr3:uid="{55E98056-55F3-43B6-BABE-8BB1C2CA0BAA}" name="Column15726"/>
    <tableColumn id="15727" xr3:uid="{6CC9E476-617F-4CED-8413-E91FA9382F6D}" name="Column15727"/>
    <tableColumn id="15728" xr3:uid="{EEE7FCB3-A791-4AF0-B87E-71A72BAEAA82}" name="Column15728"/>
    <tableColumn id="15729" xr3:uid="{64A84216-FBB7-493E-95F0-BF0F900EB2F0}" name="Column15729"/>
    <tableColumn id="15730" xr3:uid="{88D98987-E01D-4EEC-A94F-FC388009CFBF}" name="Column15730"/>
    <tableColumn id="15731" xr3:uid="{D9E963FB-FCDF-49D9-A20D-C3407BEA6A2C}" name="Column15731"/>
    <tableColumn id="15732" xr3:uid="{FCE334B6-9C47-440B-BCCA-B82FB39F51A2}" name="Column15732"/>
    <tableColumn id="15733" xr3:uid="{442AFE56-041A-4A12-BE27-FCB1FBE14B08}" name="Column15733"/>
    <tableColumn id="15734" xr3:uid="{A7DA186C-C6A5-45C1-8FB1-452AF2ABB239}" name="Column15734"/>
    <tableColumn id="15735" xr3:uid="{01BC654B-9198-49BC-B7DA-C018667B0DC8}" name="Column15735"/>
    <tableColumn id="15736" xr3:uid="{5C6C180B-CAAF-4520-A00D-316D835D4B93}" name="Column15736"/>
    <tableColumn id="15737" xr3:uid="{22479072-0422-4A98-B049-B7F799DC3A70}" name="Column15737"/>
    <tableColumn id="15738" xr3:uid="{D9CBF937-83C4-4243-86FF-A9A424E3B1B2}" name="Column15738"/>
    <tableColumn id="15739" xr3:uid="{54CCD1BB-C1FE-4E16-815B-AAA4D5CDDB55}" name="Column15739"/>
    <tableColumn id="15740" xr3:uid="{00A76AE5-9DD5-4F75-8E1B-476BEBBDCA8D}" name="Column15740"/>
    <tableColumn id="15741" xr3:uid="{D425F603-52BE-4E44-A641-3DB9DB007C66}" name="Column15741"/>
    <tableColumn id="15742" xr3:uid="{4B77C28B-3AAE-4943-8E28-CBCE8370DE98}" name="Column15742"/>
    <tableColumn id="15743" xr3:uid="{96D73653-9830-4A5F-A8A4-1E848D723CC1}" name="Column15743"/>
    <tableColumn id="15744" xr3:uid="{767F3E42-1440-4122-8F1D-5C12BC4E88FA}" name="Column15744"/>
    <tableColumn id="15745" xr3:uid="{F7B3F31D-B9A1-47D4-970E-5CAD92A99FE6}" name="Column15745"/>
    <tableColumn id="15746" xr3:uid="{14DFC6A5-C339-4BD4-93F3-FF8ECE9374F1}" name="Column15746"/>
    <tableColumn id="15747" xr3:uid="{51169E6E-59CF-4955-A4D5-04D10BC0E998}" name="Column15747"/>
    <tableColumn id="15748" xr3:uid="{F993157F-9B9A-4A99-8A9F-9918EFE61E67}" name="Column15748"/>
    <tableColumn id="15749" xr3:uid="{44044434-5510-44E9-B449-98636863C38F}" name="Column15749"/>
    <tableColumn id="15750" xr3:uid="{314DDDC7-8FA6-47DF-BBEE-3A5A32886F2C}" name="Column15750"/>
    <tableColumn id="15751" xr3:uid="{49562F76-7367-4AE8-87FB-1D08278284E8}" name="Column15751"/>
    <tableColumn id="15752" xr3:uid="{90FDA7B3-F5EF-4F11-A2E1-BD6DEE149EF6}" name="Column15752"/>
    <tableColumn id="15753" xr3:uid="{CADBB6B7-F86F-4A3F-ACD5-B49372027B74}" name="Column15753"/>
    <tableColumn id="15754" xr3:uid="{3FB877B0-1055-4AEF-B92C-8010E3EC569C}" name="Column15754"/>
    <tableColumn id="15755" xr3:uid="{5F34A726-ABBA-44F2-941F-A2467E2462D0}" name="Column15755"/>
    <tableColumn id="15756" xr3:uid="{7591974A-3161-4A29-AA72-5E4ACB8326D9}" name="Column15756"/>
    <tableColumn id="15757" xr3:uid="{3F77CAD0-C0BE-4784-BF46-CF3BB6DDB150}" name="Column15757"/>
    <tableColumn id="15758" xr3:uid="{AE4527D8-20B9-46A4-9251-C5A234D2EC7E}" name="Column15758"/>
    <tableColumn id="15759" xr3:uid="{92451D99-B40B-4119-AA68-258C4989E5C4}" name="Column15759"/>
    <tableColumn id="15760" xr3:uid="{4998FD6D-C88E-4C88-9B19-9CBE0FD2F12C}" name="Column15760"/>
    <tableColumn id="15761" xr3:uid="{26719794-FA67-4911-9F67-B6BB3CF49743}" name="Column15761"/>
    <tableColumn id="15762" xr3:uid="{9585905A-0B76-4F26-BE1F-C959403D198F}" name="Column15762"/>
    <tableColumn id="15763" xr3:uid="{7C85FD85-336B-4E27-B356-BB2518B94397}" name="Column15763"/>
    <tableColumn id="15764" xr3:uid="{393125CA-52F8-4CD9-9602-185C4E1B8D97}" name="Column15764"/>
    <tableColumn id="15765" xr3:uid="{EC3B0258-3C1A-4925-8382-B1ED1555BBA6}" name="Column15765"/>
    <tableColumn id="15766" xr3:uid="{21EFFEEA-7C6C-4A2E-96E1-49FA74A6775E}" name="Column15766"/>
    <tableColumn id="15767" xr3:uid="{448F7F49-9F1A-4A9E-8C77-9FD02B8E3C04}" name="Column15767"/>
    <tableColumn id="15768" xr3:uid="{C4B495E1-14E6-4ABD-83D6-9905D2D6590D}" name="Column15768"/>
    <tableColumn id="15769" xr3:uid="{E298E0E1-499D-42AE-B3CA-7C3D4F1A2ABC}" name="Column15769"/>
    <tableColumn id="15770" xr3:uid="{485A286D-0301-4251-9157-16C47E0714D4}" name="Column15770"/>
    <tableColumn id="15771" xr3:uid="{B93EB70F-1FB4-42C7-9845-EE719B919399}" name="Column15771"/>
    <tableColumn id="15772" xr3:uid="{0804B553-63CF-40BD-AF55-BE674CD8BDBA}" name="Column15772"/>
    <tableColumn id="15773" xr3:uid="{02D86EA1-8D1C-486A-ACE0-A4B9B6CF499F}" name="Column15773"/>
    <tableColumn id="15774" xr3:uid="{536314E6-F4DA-4A14-958C-7E8C5315397D}" name="Column15774"/>
    <tableColumn id="15775" xr3:uid="{9618C936-5D83-47F3-A5A8-E1188C449414}" name="Column15775"/>
    <tableColumn id="15776" xr3:uid="{632F24B4-3D72-47D3-A6FD-BA927C2677D3}" name="Column15776"/>
    <tableColumn id="15777" xr3:uid="{C700DFB4-70F6-48F3-9AC2-E2CACE4E7CA5}" name="Column15777"/>
    <tableColumn id="15778" xr3:uid="{4B5FB070-0AE5-4DA9-8C3E-CABDC7D71927}" name="Column15778"/>
    <tableColumn id="15779" xr3:uid="{018CCD19-D694-4574-BDF4-15E80E867383}" name="Column15779"/>
    <tableColumn id="15780" xr3:uid="{0D4B48AD-ABC5-49E1-97C4-1C89A8C901B8}" name="Column15780"/>
    <tableColumn id="15781" xr3:uid="{FABA66C0-BD54-43DA-B8A7-E6647B00CD34}" name="Column15781"/>
    <tableColumn id="15782" xr3:uid="{5921FE18-56AA-4696-91B4-79AA3D5B3C67}" name="Column15782"/>
    <tableColumn id="15783" xr3:uid="{3CB1A985-F311-4FBC-99A3-F1A2CD3DDAEB}" name="Column15783"/>
    <tableColumn id="15784" xr3:uid="{5C51D0CC-F013-45B0-9F12-F222F7F73821}" name="Column15784"/>
    <tableColumn id="15785" xr3:uid="{C1CFB1F7-AC88-4FB6-9810-4DB06B2A028B}" name="Column15785"/>
    <tableColumn id="15786" xr3:uid="{E67BC2CE-3064-4DC9-8027-556BA89D3FA6}" name="Column15786"/>
    <tableColumn id="15787" xr3:uid="{1EFCF2B4-9568-401F-97F1-67AC1E4091FA}" name="Column15787"/>
    <tableColumn id="15788" xr3:uid="{2685CA11-13B1-4127-A573-9D48508C8B20}" name="Column15788"/>
    <tableColumn id="15789" xr3:uid="{0438B641-F4FD-458F-A588-073E943155FE}" name="Column15789"/>
    <tableColumn id="15790" xr3:uid="{47C2A667-E028-46C8-BD95-84526AB9A769}" name="Column15790"/>
    <tableColumn id="15791" xr3:uid="{29EAC902-C06B-4824-9D7C-2ED708BAEBCD}" name="Column15791"/>
    <tableColumn id="15792" xr3:uid="{FDFFAC26-EF62-43D3-9252-E598C2F6A1C3}" name="Column15792"/>
    <tableColumn id="15793" xr3:uid="{6206BED9-1248-41D2-9856-10817F14FA63}" name="Column15793"/>
    <tableColumn id="15794" xr3:uid="{9A18B155-3936-4122-9C58-3A216DB2CECD}" name="Column15794"/>
    <tableColumn id="15795" xr3:uid="{03E2AA03-5038-4501-B8A5-162B0783F392}" name="Column15795"/>
    <tableColumn id="15796" xr3:uid="{C9D3AECC-6163-4B26-8288-43162CFC31E9}" name="Column15796"/>
    <tableColumn id="15797" xr3:uid="{6780C979-5C58-4BAC-ADBB-752D84FA5F34}" name="Column15797"/>
    <tableColumn id="15798" xr3:uid="{02156340-E8AE-4A35-9B3C-63FB78F58293}" name="Column15798"/>
    <tableColumn id="15799" xr3:uid="{AD04420E-CFC6-4589-8253-74F8669D0067}" name="Column15799"/>
    <tableColumn id="15800" xr3:uid="{F8F023D3-521E-486D-AC26-C3E1CDACA0ED}" name="Column15800"/>
    <tableColumn id="15801" xr3:uid="{7AFE1A88-0B3D-4CD6-A47B-6B36F0A832CB}" name="Column15801"/>
    <tableColumn id="15802" xr3:uid="{DD6451BF-19DA-4EC1-B558-ECD68EBFF958}" name="Column15802"/>
    <tableColumn id="15803" xr3:uid="{42D3CC6B-8E3F-43C2-A15A-3ECDCAC82822}" name="Column15803"/>
    <tableColumn id="15804" xr3:uid="{6A81C9FA-5C02-4794-AE29-6D79E759EA4F}" name="Column15804"/>
    <tableColumn id="15805" xr3:uid="{7EB98BCA-FC2B-4709-AC42-9D996D09B69A}" name="Column15805"/>
    <tableColumn id="15806" xr3:uid="{AB184158-92AE-4F4C-BFB6-50072539E068}" name="Column15806"/>
    <tableColumn id="15807" xr3:uid="{58FC23F9-7DF2-4823-9F92-CB8ACF8FD066}" name="Column15807"/>
    <tableColumn id="15808" xr3:uid="{DD664D87-50FA-42D3-83A6-9D63B90C7E57}" name="Column15808"/>
    <tableColumn id="15809" xr3:uid="{C26FA4F2-ABB8-4EC4-998E-18C9970591C2}" name="Column15809"/>
    <tableColumn id="15810" xr3:uid="{048BDC0E-10BE-4BA3-BF74-7697C1567DAC}" name="Column15810"/>
    <tableColumn id="15811" xr3:uid="{37DDE41E-6FBD-4745-A5A5-6AEBFCA3272C}" name="Column15811"/>
    <tableColumn id="15812" xr3:uid="{46D01B2F-F7D9-4DE6-9DFE-69BCF7D80B6E}" name="Column15812"/>
    <tableColumn id="15813" xr3:uid="{35115C73-18CC-44DC-8EDB-849FBE2025D6}" name="Column15813"/>
    <tableColumn id="15814" xr3:uid="{32102CBB-020E-4212-AC70-5B8839EF6512}" name="Column15814"/>
    <tableColumn id="15815" xr3:uid="{952E3A18-1E8C-4B31-A9F9-7CBE6EEAB807}" name="Column15815"/>
    <tableColumn id="15816" xr3:uid="{888F6220-C602-418F-8AF7-540F0C4ABE1A}" name="Column15816"/>
    <tableColumn id="15817" xr3:uid="{437D93EC-7896-4D33-85A7-122180330708}" name="Column15817"/>
    <tableColumn id="15818" xr3:uid="{8A33EC18-FBE8-40EB-A7B8-4451172C133A}" name="Column15818"/>
    <tableColumn id="15819" xr3:uid="{500FC01F-91C4-47F7-A7C5-166A778A49E8}" name="Column15819"/>
    <tableColumn id="15820" xr3:uid="{AF60632D-EDFB-4EB1-B86D-1185C27FE1FC}" name="Column15820"/>
    <tableColumn id="15821" xr3:uid="{A4A09022-EDBC-4881-8F64-9D83811D165F}" name="Column15821"/>
    <tableColumn id="15822" xr3:uid="{70CB18BB-1635-4333-AB7B-A49BB7808CCC}" name="Column15822"/>
    <tableColumn id="15823" xr3:uid="{BBFB7958-1895-4DF0-AB77-B5725F23E85B}" name="Column15823"/>
    <tableColumn id="15824" xr3:uid="{0FACBF61-C2CA-4B21-86BD-66A99F24E771}" name="Column15824"/>
    <tableColumn id="15825" xr3:uid="{DBB990CC-2B61-47BE-B2D0-E29647F988AF}" name="Column15825"/>
    <tableColumn id="15826" xr3:uid="{95FD55D3-2290-48AA-85CC-358831E475A7}" name="Column15826"/>
    <tableColumn id="15827" xr3:uid="{6E1BAE0E-14E9-4DF3-AF81-89C58B6C265C}" name="Column15827"/>
    <tableColumn id="15828" xr3:uid="{87A7ED47-6AAF-4405-914C-F0732AC2756D}" name="Column15828"/>
    <tableColumn id="15829" xr3:uid="{70CFF1E9-4CDA-4633-AD3D-0699A748F9B3}" name="Column15829"/>
    <tableColumn id="15830" xr3:uid="{00B5A6A3-4DA5-4488-A53D-2DB4FBBDB4F6}" name="Column15830"/>
    <tableColumn id="15831" xr3:uid="{71570710-5CBB-4C86-921D-6F9C2368CF70}" name="Column15831"/>
    <tableColumn id="15832" xr3:uid="{B34ADDA5-5786-470B-B057-3FC603917E7F}" name="Column15832"/>
    <tableColumn id="15833" xr3:uid="{7401BF6A-3154-4337-9631-0A59CB409CF6}" name="Column15833"/>
    <tableColumn id="15834" xr3:uid="{1AA150A1-CE74-4AB3-B9AC-3A056E4591C8}" name="Column15834"/>
    <tableColumn id="15835" xr3:uid="{B968F17A-4732-489C-AE1C-89CBEE25BF75}" name="Column15835"/>
    <tableColumn id="15836" xr3:uid="{667E58F0-3CF6-49F7-B62E-085003721C4B}" name="Column15836"/>
    <tableColumn id="15837" xr3:uid="{FE0FBD65-5579-4705-91F5-929009B603DA}" name="Column15837"/>
    <tableColumn id="15838" xr3:uid="{EFE24994-6A5B-4F38-927A-43966E43A0B4}" name="Column15838"/>
    <tableColumn id="15839" xr3:uid="{5A085BEF-0E21-41F1-B922-45591B5A6ACF}" name="Column15839"/>
    <tableColumn id="15840" xr3:uid="{EE6157E0-D708-417D-8457-41019CD4BB37}" name="Column15840"/>
    <tableColumn id="15841" xr3:uid="{E5455B1D-03D4-416D-AB0A-BC47B19DB473}" name="Column15841"/>
    <tableColumn id="15842" xr3:uid="{597F3256-B8A3-4C09-8A62-0926F1E6AEBA}" name="Column15842"/>
    <tableColumn id="15843" xr3:uid="{B029E3DE-BA17-4E08-9917-6846373D141E}" name="Column15843"/>
    <tableColumn id="15844" xr3:uid="{C222BE66-C857-4127-B90B-34FF8C2EB294}" name="Column15844"/>
    <tableColumn id="15845" xr3:uid="{4FFE6D8E-4BD7-4160-A25B-BC4B1D5CEA9A}" name="Column15845"/>
    <tableColumn id="15846" xr3:uid="{90A45AF7-13C4-4910-8768-A3C627E5A078}" name="Column15846"/>
    <tableColumn id="15847" xr3:uid="{82CA1E70-E9E7-4D47-A80C-B1070F501BBF}" name="Column15847"/>
    <tableColumn id="15848" xr3:uid="{DF057D29-34C0-486A-9D8D-C319175F44C2}" name="Column15848"/>
    <tableColumn id="15849" xr3:uid="{E11A34FA-364B-4EEC-A3C2-AE54D1CD92F3}" name="Column15849"/>
    <tableColumn id="15850" xr3:uid="{7565B2BC-7502-4B21-9D67-9AFE624E8244}" name="Column15850"/>
    <tableColumn id="15851" xr3:uid="{8AD14C48-3362-42F8-BAD3-9093D4C2D9F0}" name="Column15851"/>
    <tableColumn id="15852" xr3:uid="{0BE1E903-2BD4-4EFD-B5E9-E389CF1A557C}" name="Column15852"/>
    <tableColumn id="15853" xr3:uid="{BB3A0D3D-424B-45DA-8194-734A48C9E62F}" name="Column15853"/>
    <tableColumn id="15854" xr3:uid="{05019A6D-ACC2-43B6-B90A-E769367D19DC}" name="Column15854"/>
    <tableColumn id="15855" xr3:uid="{5622627A-7431-4689-85F1-C6CA9B618BE1}" name="Column15855"/>
    <tableColumn id="15856" xr3:uid="{BC628C99-7C70-4B73-BC6B-612BAC49EF7E}" name="Column15856"/>
    <tableColumn id="15857" xr3:uid="{1F3BF2B4-83F5-443C-96EE-930ED1A1DF96}" name="Column15857"/>
    <tableColumn id="15858" xr3:uid="{DE175F40-6E8D-425A-8A44-A8FA28C99C33}" name="Column15858"/>
    <tableColumn id="15859" xr3:uid="{C59FF356-C376-4626-9053-6079EB5B762F}" name="Column15859"/>
    <tableColumn id="15860" xr3:uid="{8D6F37A6-2DE7-4D71-A032-839D4FF5DA4F}" name="Column15860"/>
    <tableColumn id="15861" xr3:uid="{AE0709DF-327C-4D3F-9D1E-69054836D130}" name="Column15861"/>
    <tableColumn id="15862" xr3:uid="{07AC1125-D8F5-498C-AEF7-466B9871F326}" name="Column15862"/>
    <tableColumn id="15863" xr3:uid="{91012CAB-E6A8-4C4E-A144-8EFE953143E5}" name="Column15863"/>
    <tableColumn id="15864" xr3:uid="{325B3BDE-2FF6-432C-9EC9-72DEA7251B39}" name="Column15864"/>
    <tableColumn id="15865" xr3:uid="{E0173989-2DCA-4713-A04D-55745D9EC15B}" name="Column15865"/>
    <tableColumn id="15866" xr3:uid="{33B8F77F-5915-4FFA-9B79-BE1A924C6619}" name="Column15866"/>
    <tableColumn id="15867" xr3:uid="{480965F7-A3A1-4F84-B743-2FA15CEB11CB}" name="Column15867"/>
    <tableColumn id="15868" xr3:uid="{80C5E163-E882-44CF-9833-70CCBA9517B6}" name="Column15868"/>
    <tableColumn id="15869" xr3:uid="{4D301D4E-61F1-4FB7-9648-0AA6D2A96ABF}" name="Column15869"/>
    <tableColumn id="15870" xr3:uid="{040EBC7E-002C-4F5E-90C5-2B9D1953B606}" name="Column15870"/>
    <tableColumn id="15871" xr3:uid="{48CE25F7-F63A-4192-849F-F337DAF8268E}" name="Column15871"/>
    <tableColumn id="15872" xr3:uid="{FF52638F-65DB-44F5-8EA6-0DA3FCF67B04}" name="Column15872"/>
    <tableColumn id="15873" xr3:uid="{B0E540A1-8931-4F06-8744-4C39E9FF2554}" name="Column15873"/>
    <tableColumn id="15874" xr3:uid="{DE1D0DBD-C427-472E-A43D-CD7501B71C03}" name="Column15874"/>
    <tableColumn id="15875" xr3:uid="{01502864-8004-4295-A16D-3D3F7E3C692C}" name="Column15875"/>
    <tableColumn id="15876" xr3:uid="{F468F962-884B-458F-AF0C-9880D96FFB49}" name="Column15876"/>
    <tableColumn id="15877" xr3:uid="{A4E7EEA3-FD41-4543-90AB-E996BBFAC394}" name="Column15877"/>
    <tableColumn id="15878" xr3:uid="{F68774F5-B60A-4C8E-A940-AB2F7A7347E4}" name="Column15878"/>
    <tableColumn id="15879" xr3:uid="{67C12EBD-7348-43AF-B4E2-E8AC77ACFAE5}" name="Column15879"/>
    <tableColumn id="15880" xr3:uid="{696E27B2-464F-4FDF-9300-A9412375E670}" name="Column15880"/>
    <tableColumn id="15881" xr3:uid="{A19012D5-1B38-4D44-8D23-C23243995C77}" name="Column15881"/>
    <tableColumn id="15882" xr3:uid="{AF61B401-0A95-4CE9-A3A3-763C78B6C5EE}" name="Column15882"/>
    <tableColumn id="15883" xr3:uid="{E2144CE6-FDBE-4536-8375-1EA35A22A579}" name="Column15883"/>
    <tableColumn id="15884" xr3:uid="{4C6C84FB-48EB-4A63-A875-39D4AEA0EC25}" name="Column15884"/>
    <tableColumn id="15885" xr3:uid="{D66A752F-F5C2-4C20-AD44-0C07473F3A8B}" name="Column15885"/>
    <tableColumn id="15886" xr3:uid="{DF78C9FF-9991-4674-9F28-EF26A18BC869}" name="Column15886"/>
    <tableColumn id="15887" xr3:uid="{C4E207C6-8ABF-4A49-BCB4-A67266FBBCAB}" name="Column15887"/>
    <tableColumn id="15888" xr3:uid="{396A8287-FD2C-4612-9173-0E8C3A443F4A}" name="Column15888"/>
    <tableColumn id="15889" xr3:uid="{1EAE1E23-3A1F-4468-9F57-CE6D3CA97C24}" name="Column15889"/>
    <tableColumn id="15890" xr3:uid="{1DCC99DB-1745-4ED4-B7DD-6152C3483DD0}" name="Column15890"/>
    <tableColumn id="15891" xr3:uid="{021B64D8-2924-48ED-8EBE-AD8100E9F1A2}" name="Column15891"/>
    <tableColumn id="15892" xr3:uid="{3CF66BFB-BFC3-4331-A6E5-42E9C05ACEE1}" name="Column15892"/>
    <tableColumn id="15893" xr3:uid="{90048469-583F-4044-8956-17A789B4F9A7}" name="Column15893"/>
    <tableColumn id="15894" xr3:uid="{EBFE296B-7748-4803-9A20-8DED09ED23C2}" name="Column15894"/>
    <tableColumn id="15895" xr3:uid="{B4583C84-85F3-4F19-B1AF-9E3B81F744F6}" name="Column15895"/>
    <tableColumn id="15896" xr3:uid="{E7375E99-FEE5-4343-95A4-6B2CAE2CE5C0}" name="Column15896"/>
    <tableColumn id="15897" xr3:uid="{61E9A6FA-430C-4DE4-B30A-8044D60C0D08}" name="Column15897"/>
    <tableColumn id="15898" xr3:uid="{40455C2A-09C4-4AF8-B0AE-A001A2F9BCFA}" name="Column15898"/>
    <tableColumn id="15899" xr3:uid="{65A8841F-54A1-40BF-8173-45ED7BD1538F}" name="Column15899"/>
    <tableColumn id="15900" xr3:uid="{CE2B3541-9CBB-4551-AA6B-FA842D14C259}" name="Column15900"/>
    <tableColumn id="15901" xr3:uid="{89567CBB-9B70-43F7-A060-584D9E4C05BF}" name="Column15901"/>
    <tableColumn id="15902" xr3:uid="{8B62FC9F-CD1A-4E7F-8B6E-7EB73AB28DB5}" name="Column15902"/>
    <tableColumn id="15903" xr3:uid="{B7329952-6491-4DC4-8B27-57777FC14039}" name="Column15903"/>
    <tableColumn id="15904" xr3:uid="{63384F2A-9C2B-4BAF-8C9A-5EBC573FB72D}" name="Column15904"/>
    <tableColumn id="15905" xr3:uid="{2E84EB98-FED7-4690-8AE3-AA98E6F28E68}" name="Column15905"/>
    <tableColumn id="15906" xr3:uid="{0DE234F7-227F-41E6-AD30-5B2B216BF64B}" name="Column15906"/>
    <tableColumn id="15907" xr3:uid="{9C86C8EB-1102-4250-8F14-5174BB21AB46}" name="Column15907"/>
    <tableColumn id="15908" xr3:uid="{EDDC93E9-3218-457D-A53C-1513516C7F6C}" name="Column15908"/>
    <tableColumn id="15909" xr3:uid="{95CFCB5B-E432-4286-8481-3FD41F8A079B}" name="Column15909"/>
    <tableColumn id="15910" xr3:uid="{8FFCC791-45E3-4DFE-ABFD-4C0DF7BD3FA2}" name="Column15910"/>
    <tableColumn id="15911" xr3:uid="{DB0DF99B-D1D7-455E-96D2-A03415954704}" name="Column15911"/>
    <tableColumn id="15912" xr3:uid="{A1C361CD-7C48-499E-8ACE-688093A4E9CC}" name="Column15912"/>
    <tableColumn id="15913" xr3:uid="{8150E048-CF79-47E3-9540-B3694BA59E21}" name="Column15913"/>
    <tableColumn id="15914" xr3:uid="{B9934113-3F5A-4412-9FAE-401CFF7BD89B}" name="Column15914"/>
    <tableColumn id="15915" xr3:uid="{7DDB0A7C-1DD3-4584-B5E1-08D7B54F1D9F}" name="Column15915"/>
    <tableColumn id="15916" xr3:uid="{29093102-2915-4117-9EE0-7CBF7F014EBB}" name="Column15916"/>
    <tableColumn id="15917" xr3:uid="{582600B0-21DC-493B-91E8-4315570CDB51}" name="Column15917"/>
    <tableColumn id="15918" xr3:uid="{AB64A89F-30EA-4003-9B67-36A991FA227D}" name="Column15918"/>
    <tableColumn id="15919" xr3:uid="{81E5C4B5-9BD6-4F11-99E8-6F290675D68B}" name="Column15919"/>
    <tableColumn id="15920" xr3:uid="{945B8224-B730-4BD7-BA1C-05C4B4A5B851}" name="Column15920"/>
    <tableColumn id="15921" xr3:uid="{4038A724-CDA2-4242-BB81-E99EEF766BB9}" name="Column15921"/>
    <tableColumn id="15922" xr3:uid="{B3E1D9AB-2165-4205-ADCC-C5DE7C15D1C0}" name="Column15922"/>
    <tableColumn id="15923" xr3:uid="{354C3DA8-5402-4BC7-98F1-F49D1C5BC118}" name="Column15923"/>
    <tableColumn id="15924" xr3:uid="{7357396B-3B2D-4CED-B983-452804DEB442}" name="Column15924"/>
    <tableColumn id="15925" xr3:uid="{E1E779E2-FC67-428D-A464-57CBB98197BE}" name="Column15925"/>
    <tableColumn id="15926" xr3:uid="{17E0240B-054D-4852-8747-518F656945B5}" name="Column15926"/>
    <tableColumn id="15927" xr3:uid="{99699472-5314-4599-993D-518D966DD21F}" name="Column15927"/>
    <tableColumn id="15928" xr3:uid="{5B6A4B50-E4E3-4372-925B-5D548B202301}" name="Column15928"/>
    <tableColumn id="15929" xr3:uid="{0BF6EF4E-7610-4955-BD59-5F1B08CB4276}" name="Column15929"/>
    <tableColumn id="15930" xr3:uid="{B838E072-06B2-4392-B0C4-B9E930DFDA25}" name="Column15930"/>
    <tableColumn id="15931" xr3:uid="{D8CB4D1F-1BFA-41CB-8D71-81AC81C3FB52}" name="Column15931"/>
    <tableColumn id="15932" xr3:uid="{3F0375DF-4189-4698-A110-D9ED7A1567D3}" name="Column15932"/>
    <tableColumn id="15933" xr3:uid="{132F763A-481A-470D-ACF1-B4FC6628EC0F}" name="Column15933"/>
    <tableColumn id="15934" xr3:uid="{23AE4C0F-9ACE-4F58-8EB1-6B9A4A19D941}" name="Column15934"/>
    <tableColumn id="15935" xr3:uid="{AB3A0AD7-D522-4521-A143-A332425888F9}" name="Column15935"/>
    <tableColumn id="15936" xr3:uid="{E13DE8FF-74BD-492B-8365-C6C829CC0FB1}" name="Column15936"/>
    <tableColumn id="15937" xr3:uid="{9FD21A0D-91C5-42CE-8D62-B8D24B2687F6}" name="Column15937"/>
    <tableColumn id="15938" xr3:uid="{2D8F0FE5-8654-4B56-B4E2-A1602C632CF1}" name="Column15938"/>
    <tableColumn id="15939" xr3:uid="{C29B8B3D-BF65-43D5-AB9F-E3363DD03FFB}" name="Column15939"/>
    <tableColumn id="15940" xr3:uid="{8F06259E-9C38-4E56-BD88-B7277DF01A1D}" name="Column15940"/>
    <tableColumn id="15941" xr3:uid="{63748E23-0AF6-48AE-90D2-BF1F52BCCC76}" name="Column15941"/>
    <tableColumn id="15942" xr3:uid="{6B6D7D3B-A6AE-420D-A13D-0EFF60899A4D}" name="Column15942"/>
    <tableColumn id="15943" xr3:uid="{396DFB32-4848-4B0A-8FC5-BF95AD0B0F64}" name="Column15943"/>
    <tableColumn id="15944" xr3:uid="{CA6274EB-8FDF-4235-AF99-282D8A34D43B}" name="Column15944"/>
    <tableColumn id="15945" xr3:uid="{A8B7B02C-F42D-474E-A715-1CA331008AAC}" name="Column15945"/>
    <tableColumn id="15946" xr3:uid="{B3798F0A-62CD-4CC9-9BD5-095B9EA5D92C}" name="Column15946"/>
    <tableColumn id="15947" xr3:uid="{BC3CB8DC-0ED2-4AF0-B35B-A9C8F8076553}" name="Column15947"/>
    <tableColumn id="15948" xr3:uid="{ECB83ED5-92DB-4233-9A9C-1CD793AF4D4D}" name="Column15948"/>
    <tableColumn id="15949" xr3:uid="{D507563D-0265-4F6D-BF2F-547ED615F37F}" name="Column15949"/>
    <tableColumn id="15950" xr3:uid="{B4752551-B651-432A-9A6C-1BA8C4E8FEED}" name="Column15950"/>
    <tableColumn id="15951" xr3:uid="{E73613F3-8578-4504-876E-E5659C3F6BD8}" name="Column15951"/>
    <tableColumn id="15952" xr3:uid="{9E809B62-BE96-46F5-B328-D58462B18244}" name="Column15952"/>
    <tableColumn id="15953" xr3:uid="{16DB59FC-31FE-4ECB-8ED4-3C51D453CAFB}" name="Column15953"/>
    <tableColumn id="15954" xr3:uid="{CE7DF1FD-27F4-48DC-BECC-68EA405DCC13}" name="Column15954"/>
    <tableColumn id="15955" xr3:uid="{771F5E99-CE29-4BF4-808B-5A8DED38AAB7}" name="Column15955"/>
    <tableColumn id="15956" xr3:uid="{4C1C863F-DCEB-4CA0-A4A5-579B89E8C540}" name="Column15956"/>
    <tableColumn id="15957" xr3:uid="{C1F4E1B4-B09D-4B87-BA8C-C9F6524B071C}" name="Column15957"/>
    <tableColumn id="15958" xr3:uid="{8873032D-1C74-47B6-A449-72207A17B0E9}" name="Column15958"/>
    <tableColumn id="15959" xr3:uid="{39B536AA-952B-47E1-B991-A4B16DB2BCDB}" name="Column15959"/>
    <tableColumn id="15960" xr3:uid="{5C04F462-9E16-48CB-B15F-C83D60507133}" name="Column15960"/>
    <tableColumn id="15961" xr3:uid="{61E5711B-6A80-4BBC-835C-194D0DF16E07}" name="Column15961"/>
    <tableColumn id="15962" xr3:uid="{AAD1831D-D958-4D44-A470-4EC892DBCDDD}" name="Column15962"/>
    <tableColumn id="15963" xr3:uid="{79405F2B-B00C-40D3-B491-8E20055CB4ED}" name="Column15963"/>
    <tableColumn id="15964" xr3:uid="{2D0065CD-19DD-4702-BBB1-3FAD95184D6B}" name="Column15964"/>
    <tableColumn id="15965" xr3:uid="{AA2D1558-4D3C-4BF5-BAB3-F2D7291A3800}" name="Column15965"/>
    <tableColumn id="15966" xr3:uid="{7C7B4FF8-DD18-4F8D-9988-EFD7F161192A}" name="Column15966"/>
    <tableColumn id="15967" xr3:uid="{97D78F51-2D65-4EDA-B5AD-29373ADB29DC}" name="Column15967"/>
    <tableColumn id="15968" xr3:uid="{9E795A4A-BA63-46D2-BB4B-AC5B71630500}" name="Column15968"/>
    <tableColumn id="15969" xr3:uid="{85FD217E-BAF8-482F-953B-2E2437A0AF90}" name="Column15969"/>
    <tableColumn id="15970" xr3:uid="{7C788488-A60D-4E46-84A8-5D30653B2F25}" name="Column15970"/>
    <tableColumn id="15971" xr3:uid="{B43A4476-EF63-4FFB-B1B9-F1B2606BE2D1}" name="Column15971"/>
    <tableColumn id="15972" xr3:uid="{027F04D2-8357-4384-88A1-7FEE52D24062}" name="Column15972"/>
    <tableColumn id="15973" xr3:uid="{3135E5C5-9522-43FF-ABAB-BD1A4B61D1E5}" name="Column15973"/>
    <tableColumn id="15974" xr3:uid="{9BC6F616-F5F4-46E6-ABFA-33E9B59E98A3}" name="Column15974"/>
    <tableColumn id="15975" xr3:uid="{D4EBC6D6-0ECF-48EA-8C78-DF35BBC9F388}" name="Column15975"/>
    <tableColumn id="15976" xr3:uid="{42DFBC29-8426-4A9D-8F61-FA03706B61A1}" name="Column15976"/>
    <tableColumn id="15977" xr3:uid="{EDDF3A9B-3CFF-4AF4-A2B0-66679C825A63}" name="Column15977"/>
    <tableColumn id="15978" xr3:uid="{3AF432FA-8D47-4159-9933-351ECC720AE3}" name="Column15978"/>
    <tableColumn id="15979" xr3:uid="{4BBB176B-A34B-41B7-AC22-E5CF0F42A06C}" name="Column15979"/>
    <tableColumn id="15980" xr3:uid="{F3A230FD-58B8-4186-A1CE-481E5C2AE4CD}" name="Column15980"/>
    <tableColumn id="15981" xr3:uid="{FB55C3C3-0B9F-4B89-92D9-9F72023ED6C1}" name="Column15981"/>
    <tableColumn id="15982" xr3:uid="{59CF1BCA-0100-4ABC-91D8-6A92C451508D}" name="Column15982"/>
    <tableColumn id="15983" xr3:uid="{443745F1-97C4-46D7-8526-C3A43B96CD0B}" name="Column15983"/>
    <tableColumn id="15984" xr3:uid="{4D5DFDBD-9BB4-4F94-919E-FBC3A092B135}" name="Column15984"/>
    <tableColumn id="15985" xr3:uid="{DE465A3F-5F83-4D80-94AF-631B1223BA5F}" name="Column15985"/>
    <tableColumn id="15986" xr3:uid="{7C2ECA2F-FF96-4265-A653-84217E0CE42F}" name="Column15986"/>
    <tableColumn id="15987" xr3:uid="{D1AA0979-F25C-43F5-8928-D7377511E2ED}" name="Column15987"/>
    <tableColumn id="15988" xr3:uid="{F0724B10-B20C-435E-9D40-9E991604C258}" name="Column15988"/>
    <tableColumn id="15989" xr3:uid="{16925F02-D039-4E63-BA6D-41C25DC417B1}" name="Column15989"/>
    <tableColumn id="15990" xr3:uid="{30C83212-5B32-48FA-ADCE-ACDAF87BF02D}" name="Column15990"/>
    <tableColumn id="15991" xr3:uid="{A34898DC-7208-4D80-B2E1-470F6DE76FCD}" name="Column15991"/>
    <tableColumn id="15992" xr3:uid="{AA4332AC-626A-4631-893D-0EE504674711}" name="Column15992"/>
    <tableColumn id="15993" xr3:uid="{D905C54D-BE69-4987-8DFF-EFECA6DB82D4}" name="Column15993"/>
    <tableColumn id="15994" xr3:uid="{CCD2B509-3ECE-46C7-94AA-611786B52CE2}" name="Column15994"/>
    <tableColumn id="15995" xr3:uid="{248D4300-8A8F-47AD-A70D-54CA43AC71B2}" name="Column15995"/>
    <tableColumn id="15996" xr3:uid="{4F610CD0-6EB4-4775-A873-BB3A766795B8}" name="Column15996"/>
    <tableColumn id="15997" xr3:uid="{BA8A986F-69B3-41FE-B166-733FB723401D}" name="Column15997"/>
    <tableColumn id="15998" xr3:uid="{C1C38FF3-1BE5-46DF-9D45-04677FE89F55}" name="Column15998"/>
    <tableColumn id="15999" xr3:uid="{0F5875B2-F23F-41E5-A0F3-5F9BA22754C9}" name="Column15999"/>
    <tableColumn id="16000" xr3:uid="{237B6C15-67A4-4DBF-8DBA-AF3B3D482AEE}" name="Column16000"/>
    <tableColumn id="16001" xr3:uid="{185B86D4-6E83-4591-B714-44F236150A56}" name="Column16001"/>
    <tableColumn id="16002" xr3:uid="{FDF6ED7B-C9A6-4EB4-9ECB-E562F71DAED0}" name="Column16002"/>
    <tableColumn id="16003" xr3:uid="{F0341497-833D-46EF-8267-B0489563F86F}" name="Column16003"/>
    <tableColumn id="16004" xr3:uid="{37E28DD5-3C04-4B28-AFEA-18ADD5F41B01}" name="Column16004"/>
    <tableColumn id="16005" xr3:uid="{AD3BF318-DE39-4A94-80A6-2FD5DAC6212E}" name="Column16005"/>
    <tableColumn id="16006" xr3:uid="{7CCB8B66-3801-4DA2-B07F-CE7660054E46}" name="Column16006"/>
    <tableColumn id="16007" xr3:uid="{C759C2DE-F279-4072-9AE3-49D236DD992E}" name="Column16007"/>
    <tableColumn id="16008" xr3:uid="{61D869FB-1573-4BB2-B733-AA4975F45C5B}" name="Column16008"/>
    <tableColumn id="16009" xr3:uid="{6C57A70B-011B-4CD1-ACBF-7BD81559DC5C}" name="Column16009"/>
    <tableColumn id="16010" xr3:uid="{79C661D3-DF87-4CE7-9722-FA8BD919A647}" name="Column16010"/>
    <tableColumn id="16011" xr3:uid="{3A3D20A7-C7A6-412F-88D6-1186504DBF12}" name="Column16011"/>
    <tableColumn id="16012" xr3:uid="{15F7109C-01F5-4170-86BA-4BD40211F742}" name="Column16012"/>
    <tableColumn id="16013" xr3:uid="{54D5962B-3A2C-4F90-B5C2-11170E424330}" name="Column16013"/>
    <tableColumn id="16014" xr3:uid="{C2A180E4-712D-4377-9E98-F9EDB33DC73B}" name="Column16014"/>
    <tableColumn id="16015" xr3:uid="{A808C378-276F-4CE5-9D66-48866D852996}" name="Column16015"/>
    <tableColumn id="16016" xr3:uid="{E8F0B91B-4359-46F8-AEC7-CFF809C1CEFF}" name="Column16016"/>
    <tableColumn id="16017" xr3:uid="{B78331C3-37F7-4C9C-8F05-29F17DECD13A}" name="Column16017"/>
    <tableColumn id="16018" xr3:uid="{03261DD4-D83C-4ECC-8A90-0A50C450254A}" name="Column16018"/>
    <tableColumn id="16019" xr3:uid="{979E6BB5-4A87-4CDD-A0DF-CA579D7DBD48}" name="Column16019"/>
    <tableColumn id="16020" xr3:uid="{A83427B0-0F31-4E3F-AFF3-32E2C0E7A510}" name="Column16020"/>
    <tableColumn id="16021" xr3:uid="{F8ADA309-92BE-415D-AA19-CD9C2CBF1CAC}" name="Column16021"/>
    <tableColumn id="16022" xr3:uid="{1BBB2C2F-7BE6-490C-974F-6EA441A6DDA6}" name="Column16022"/>
    <tableColumn id="16023" xr3:uid="{7C4911E5-C513-4E94-8DC9-EE20409A76ED}" name="Column16023"/>
    <tableColumn id="16024" xr3:uid="{1AD49D8F-C0CB-41E8-A417-D5A23E855C63}" name="Column16024"/>
    <tableColumn id="16025" xr3:uid="{83BA6F97-A462-4FFC-B96D-96DE70CD061C}" name="Column16025"/>
    <tableColumn id="16026" xr3:uid="{F721DE97-C995-421F-87BC-4E4A26065713}" name="Column16026"/>
    <tableColumn id="16027" xr3:uid="{53D45CB9-607D-48CA-A426-F026314257E4}" name="Column16027"/>
    <tableColumn id="16028" xr3:uid="{200FF91A-B4FB-4B9B-820C-A62220503967}" name="Column16028"/>
    <tableColumn id="16029" xr3:uid="{23561D15-1676-4C0A-8922-7FF564193410}" name="Column16029"/>
    <tableColumn id="16030" xr3:uid="{FD39FA89-68ED-451A-B8D3-C99D31B58BC5}" name="Column16030"/>
    <tableColumn id="16031" xr3:uid="{51A42B5F-2F2C-4307-8590-EFB0F53D3595}" name="Column16031"/>
    <tableColumn id="16032" xr3:uid="{B02D7F9F-97DA-4A08-A083-2CA5A121FB51}" name="Column16032"/>
    <tableColumn id="16033" xr3:uid="{CA39594E-7498-43F3-8D30-29A18F424391}" name="Column16033"/>
    <tableColumn id="16034" xr3:uid="{A0610702-17A5-41C7-8F88-FCB5CDCF5669}" name="Column16034"/>
    <tableColumn id="16035" xr3:uid="{2079BF72-D1B5-4C38-8306-2D47A041EAEA}" name="Column16035"/>
    <tableColumn id="16036" xr3:uid="{FE9864E4-8E1C-4116-A6AC-95FE64D2AEA5}" name="Column16036"/>
    <tableColumn id="16037" xr3:uid="{81C0DC7B-3239-4824-9692-DF9105DA9DBF}" name="Column16037"/>
    <tableColumn id="16038" xr3:uid="{D56A0C96-D9BC-42FE-A3D7-0760D313FA9C}" name="Column16038"/>
    <tableColumn id="16039" xr3:uid="{B93CFB94-62D3-4455-BD20-847389CDE93D}" name="Column16039"/>
    <tableColumn id="16040" xr3:uid="{80C30115-D166-4F1D-86E3-D85655F3347F}" name="Column16040"/>
    <tableColumn id="16041" xr3:uid="{4260F3A4-A926-4813-ACAD-6BA5A1FC74B7}" name="Column16041"/>
    <tableColumn id="16042" xr3:uid="{1AB34D22-61EB-49D9-85C4-5F723BD6813C}" name="Column16042"/>
    <tableColumn id="16043" xr3:uid="{E59FA880-BDC0-4D0A-86DD-0520DE1D827A}" name="Column16043"/>
    <tableColumn id="16044" xr3:uid="{C2BEBFF9-1E06-4C57-A217-3DD637F209E6}" name="Column16044"/>
    <tableColumn id="16045" xr3:uid="{EAECEF3F-65C0-40DD-BDEC-4BE17165181B}" name="Column16045"/>
    <tableColumn id="16046" xr3:uid="{6C889358-CDEF-4373-87A4-3FD890E57D33}" name="Column16046"/>
    <tableColumn id="16047" xr3:uid="{CC541C86-E228-4C39-87E4-E05A5B834C3C}" name="Column16047"/>
    <tableColumn id="16048" xr3:uid="{B832941D-4D31-43FB-B832-EEC777B06DFA}" name="Column16048"/>
    <tableColumn id="16049" xr3:uid="{2C81D59D-C678-4AC5-8AFD-8ABACAE1710F}" name="Column16049"/>
    <tableColumn id="16050" xr3:uid="{5AA2901E-F9FD-460D-BF45-0AD7D34FC71A}" name="Column16050"/>
    <tableColumn id="16051" xr3:uid="{06898681-6236-4EB8-82F1-E802286B217A}" name="Column16051"/>
    <tableColumn id="16052" xr3:uid="{32BC8049-2D5F-47B9-88B2-7A95795C3474}" name="Column16052"/>
    <tableColumn id="16053" xr3:uid="{B4BE37F2-493E-4924-BBF7-AC84245E86BC}" name="Column16053"/>
    <tableColumn id="16054" xr3:uid="{E7E6E37A-B61D-4E6E-98AC-C51DBD08F6A4}" name="Column16054"/>
    <tableColumn id="16055" xr3:uid="{D9F07840-C122-49CC-809F-0658CCE40ADF}" name="Column16055"/>
    <tableColumn id="16056" xr3:uid="{D3BCEC37-3570-4A53-9FB6-5DE2D28F7A39}" name="Column16056"/>
    <tableColumn id="16057" xr3:uid="{150698EB-345A-4834-9C74-7DCF90CBC5CF}" name="Column16057"/>
    <tableColumn id="16058" xr3:uid="{4685F940-5581-419B-92FF-76AD3A0CDC3D}" name="Column16058"/>
    <tableColumn id="16059" xr3:uid="{1E3A0F3C-8CED-4B98-B3EC-5CCBAB6F5B21}" name="Column16059"/>
    <tableColumn id="16060" xr3:uid="{077E85DF-BC95-42C8-BD5B-8EBB03D50471}" name="Column16060"/>
    <tableColumn id="16061" xr3:uid="{B06FB50E-58CD-4419-97EE-0BFE80CD08E0}" name="Column16061"/>
    <tableColumn id="16062" xr3:uid="{11735F77-712B-4277-9B31-034779EA1E0F}" name="Column16062"/>
    <tableColumn id="16063" xr3:uid="{2ED43385-6773-4990-9F82-AC9A577E26B1}" name="Column16063"/>
    <tableColumn id="16064" xr3:uid="{0609FAC3-7682-4F1C-842A-DD8152C532A4}" name="Column16064"/>
    <tableColumn id="16065" xr3:uid="{FD9D40B2-26DE-41AF-8F2D-B2C726121148}" name="Column16065"/>
    <tableColumn id="16066" xr3:uid="{A1B68362-7D49-4106-96FD-353E05A73967}" name="Column16066"/>
    <tableColumn id="16067" xr3:uid="{858BA1E6-CCED-4BC6-A56B-9609590217E7}" name="Column16067"/>
    <tableColumn id="16068" xr3:uid="{29E94CB6-7AA8-4538-B5B7-C9148FF8DC25}" name="Column16068"/>
    <tableColumn id="16069" xr3:uid="{753F4AE4-CE04-4C4F-9C39-B4DCD860960A}" name="Column16069"/>
    <tableColumn id="16070" xr3:uid="{AE04AB4C-074E-4A86-B995-61587A6B40BF}" name="Column16070"/>
    <tableColumn id="16071" xr3:uid="{ED732CA2-0277-4706-A234-E845E39AE676}" name="Column16071"/>
    <tableColumn id="16072" xr3:uid="{6962431F-172F-4AE0-BEED-41D8BD085BE3}" name="Column16072"/>
    <tableColumn id="16073" xr3:uid="{D38A2D63-D656-42E5-B76A-2FDA13DA2E00}" name="Column16073"/>
    <tableColumn id="16074" xr3:uid="{C58E84E1-BDA2-4613-ACC4-D45FD5F69391}" name="Column16074"/>
    <tableColumn id="16075" xr3:uid="{B33738D1-B2C2-449A-B3EF-A1CB8650EDE0}" name="Column16075"/>
    <tableColumn id="16076" xr3:uid="{9332C772-2711-480F-9BE5-706B91CBE4DF}" name="Column16076"/>
    <tableColumn id="16077" xr3:uid="{52F1C4F5-44D1-47F5-9D9A-D310B2BC1662}" name="Column16077"/>
    <tableColumn id="16078" xr3:uid="{AD8C459A-A551-4399-8C3C-13D0006A8138}" name="Column16078"/>
    <tableColumn id="16079" xr3:uid="{817C8A99-81AB-46F1-ACC5-CA5527861986}" name="Column16079"/>
    <tableColumn id="16080" xr3:uid="{E7C9A796-DF05-4546-880F-88E878087F47}" name="Column16080"/>
    <tableColumn id="16081" xr3:uid="{CD79D6EC-5C13-4C15-A1AC-CC9896239230}" name="Column16081"/>
    <tableColumn id="16082" xr3:uid="{8B900E30-56EA-44D9-98B3-42E13CB8DD16}" name="Column16082"/>
    <tableColumn id="16083" xr3:uid="{2F4A880C-6813-47EB-BC5A-93933AD5BE44}" name="Column16083"/>
    <tableColumn id="16084" xr3:uid="{DA2CB690-8A6E-4BDE-8ADC-97E1F94F4639}" name="Column16084"/>
    <tableColumn id="16085" xr3:uid="{B53DDD7F-6052-44B2-848E-E4C45C0D21AE}" name="Column16085"/>
    <tableColumn id="16086" xr3:uid="{E12B8F8E-1E3D-40A0-8364-822EB4AAF4B3}" name="Column16086"/>
    <tableColumn id="16087" xr3:uid="{94738DA2-893F-4625-BC11-64387B7C379C}" name="Column16087"/>
    <tableColumn id="16088" xr3:uid="{50E60EE1-A7AB-4710-B220-BFAE8FA9438B}" name="Column16088"/>
    <tableColumn id="16089" xr3:uid="{CDDAD44B-5492-4CC3-B130-052DEC713B53}" name="Column16089"/>
    <tableColumn id="16090" xr3:uid="{6DFAF27D-5265-48F9-B0AD-7805A2D6E2D6}" name="Column16090"/>
    <tableColumn id="16091" xr3:uid="{381279FD-598D-4B95-95A9-AD508D4307D2}" name="Column16091"/>
    <tableColumn id="16092" xr3:uid="{B39CD336-B016-419B-AEF2-E587A3BB4DF2}" name="Column16092"/>
    <tableColumn id="16093" xr3:uid="{E62A632D-0787-4245-B33C-F043B0782E3B}" name="Column16093"/>
    <tableColumn id="16094" xr3:uid="{6A694BA4-84D4-4B6F-8948-C64E996544C1}" name="Column16094"/>
    <tableColumn id="16095" xr3:uid="{88BFCB21-0B5A-49E0-A360-CAC8AD920D4B}" name="Column16095"/>
    <tableColumn id="16096" xr3:uid="{036B95EF-23B3-4135-AA46-4FAB128D6C24}" name="Column16096"/>
    <tableColumn id="16097" xr3:uid="{57866609-915F-4A79-841B-243E7ECF2C5C}" name="Column16097"/>
    <tableColumn id="16098" xr3:uid="{59A73A43-C1BC-4717-96B4-93633EDD1178}" name="Column16098"/>
    <tableColumn id="16099" xr3:uid="{76631A8D-B136-4D49-8896-6E581FC5C798}" name="Column16099"/>
    <tableColumn id="16100" xr3:uid="{9C3772EF-2DEB-4C76-85EB-23D266ACBA6C}" name="Column16100"/>
    <tableColumn id="16101" xr3:uid="{E9A7D481-CE5B-4321-ACD8-9098C360FD94}" name="Column16101"/>
    <tableColumn id="16102" xr3:uid="{70191390-B7D1-47EB-BDA2-BE475BCEBDE3}" name="Column16102"/>
    <tableColumn id="16103" xr3:uid="{7C5CBF36-2F2D-44C2-885D-94E14C8F881C}" name="Column16103"/>
    <tableColumn id="16104" xr3:uid="{535ACD6C-4BAA-469C-981B-AB138ED96B9D}" name="Column16104"/>
    <tableColumn id="16105" xr3:uid="{2FEAF6E5-9E54-463F-B94B-44F88C531C04}" name="Column16105"/>
    <tableColumn id="16106" xr3:uid="{F9F66CF1-0DEA-41E4-9795-47C487C63F3A}" name="Column16106"/>
    <tableColumn id="16107" xr3:uid="{22457281-8B11-4E6A-A7F8-F80213EC7DE8}" name="Column16107"/>
    <tableColumn id="16108" xr3:uid="{803B5842-DC50-46D0-8D4D-2E01982B372A}" name="Column16108"/>
    <tableColumn id="16109" xr3:uid="{A4E2B564-183E-4C44-8CFC-170D56A55F98}" name="Column16109"/>
    <tableColumn id="16110" xr3:uid="{6DF2DAA9-EA91-4465-AC0B-51D8E0D7B34D}" name="Column16110"/>
    <tableColumn id="16111" xr3:uid="{5848F45C-ABAA-40C9-851C-1ED995F343FC}" name="Column16111"/>
    <tableColumn id="16112" xr3:uid="{DB7404EE-58B3-4EB6-962C-FA68885C4FA2}" name="Column16112"/>
    <tableColumn id="16113" xr3:uid="{7168AF96-DEE5-4F5A-86E7-F6F29FFDDD5B}" name="Column16113"/>
    <tableColumn id="16114" xr3:uid="{291E44AE-C45C-46C7-98B7-18F2DCBA1657}" name="Column16114"/>
    <tableColumn id="16115" xr3:uid="{CFCC33CC-5ECA-47B2-AFAD-93A6F95E067E}" name="Column16115"/>
    <tableColumn id="16116" xr3:uid="{F2D94203-EF7B-4BD1-88AC-11100B9CC301}" name="Column16116"/>
    <tableColumn id="16117" xr3:uid="{5F11E4C1-B5E4-4AED-A121-C8D9BB276027}" name="Column16117"/>
    <tableColumn id="16118" xr3:uid="{EF8ADFC5-7DE5-4B4A-98D6-227D31DB0D36}" name="Column16118"/>
    <tableColumn id="16119" xr3:uid="{175E8F91-183C-4183-9C26-61810F87E788}" name="Column16119"/>
    <tableColumn id="16120" xr3:uid="{CB2D78A8-DB84-48F6-9E26-840E445118E1}" name="Column16120"/>
    <tableColumn id="16121" xr3:uid="{D80D7C23-8738-4667-B527-F0617452A4B3}" name="Column16121"/>
    <tableColumn id="16122" xr3:uid="{98E7722F-C0D8-486D-9294-44ACFF9D692D}" name="Column16122"/>
    <tableColumn id="16123" xr3:uid="{C091F52A-9D6A-45B6-BAAA-8864BD61D718}" name="Column16123"/>
    <tableColumn id="16124" xr3:uid="{BD7CEED1-8994-417C-B8DC-50F605B65EC1}" name="Column16124"/>
    <tableColumn id="16125" xr3:uid="{8D5C0095-DE3B-44D7-BE55-9F213D1DB606}" name="Column16125"/>
    <tableColumn id="16126" xr3:uid="{ED102AEB-29A9-4EDA-91CD-460672CC67F9}" name="Column16126"/>
    <tableColumn id="16127" xr3:uid="{1C89C577-A6C4-4C1D-8677-8A38A240D800}" name="Column16127"/>
    <tableColumn id="16128" xr3:uid="{E4CCD34C-1D06-48EF-A280-D1230E43554D}" name="Column16128"/>
    <tableColumn id="16129" xr3:uid="{52EC31E2-365C-45D1-A4BA-D4BB2B50E876}" name="Column16129"/>
    <tableColumn id="16130" xr3:uid="{E07DFEFE-D2C0-48CB-AB90-3E9D96D467AD}" name="Column16130"/>
    <tableColumn id="16131" xr3:uid="{500D300C-AC82-4E1C-B877-9DDBC5CF6054}" name="Column16131"/>
    <tableColumn id="16132" xr3:uid="{C818867B-5951-49F9-A1D4-0F3809387259}" name="Column16132"/>
    <tableColumn id="16133" xr3:uid="{9467B49E-BC2F-4156-902F-805ACB4CE2D1}" name="Column16133"/>
    <tableColumn id="16134" xr3:uid="{0535D2F7-3D0D-4D7F-AEF4-176A5A79F9DF}" name="Column16134"/>
    <tableColumn id="16135" xr3:uid="{2285216E-EA1E-413B-B871-3E291BF480BE}" name="Column16135"/>
    <tableColumn id="16136" xr3:uid="{300885F6-FEB5-4608-92D0-E235B0B941A8}" name="Column16136"/>
    <tableColumn id="16137" xr3:uid="{E5A9D29D-F254-41DB-94DE-FEE141534B21}" name="Column16137"/>
    <tableColumn id="16138" xr3:uid="{ED13F5A1-69FF-495F-BB2A-57048FA3EF30}" name="Column16138"/>
    <tableColumn id="16139" xr3:uid="{36737E8C-2E6B-4081-81C2-25024BC32C32}" name="Column16139"/>
    <tableColumn id="16140" xr3:uid="{4E1D1EBA-C801-4162-A2CB-B8E0368D6F91}" name="Column16140"/>
    <tableColumn id="16141" xr3:uid="{83EDC3E7-6889-4175-880A-BAD6C8525D35}" name="Column16141"/>
    <tableColumn id="16142" xr3:uid="{40C3AC32-EC92-4C28-8917-F8D08FECA537}" name="Column16142"/>
    <tableColumn id="16143" xr3:uid="{E9EF2D34-A8D4-43F1-BC8D-2AAE930F2FF4}" name="Column16143"/>
    <tableColumn id="16144" xr3:uid="{066FAE52-8163-42B7-AC7E-A853ADB83887}" name="Column16144"/>
    <tableColumn id="16145" xr3:uid="{BFBB8C90-3287-4861-8157-9BBE6F52DF2D}" name="Column16145"/>
    <tableColumn id="16146" xr3:uid="{4EC4105C-106D-43DF-A345-2EBF54323F8A}" name="Column16146"/>
    <tableColumn id="16147" xr3:uid="{E76A6204-E180-4C76-B554-16B79554504A}" name="Column16147"/>
    <tableColumn id="16148" xr3:uid="{E3672048-62C0-4D79-813A-ED7F34EE9B1C}" name="Column16148"/>
    <tableColumn id="16149" xr3:uid="{95386276-5FE8-44E5-883D-6A524E5EB191}" name="Column16149"/>
    <tableColumn id="16150" xr3:uid="{3F18C24D-D08D-41DF-B668-E4C832444A23}" name="Column16150"/>
    <tableColumn id="16151" xr3:uid="{1ACD50E2-EF4F-4979-B7EF-ACCECED1288B}" name="Column16151"/>
    <tableColumn id="16152" xr3:uid="{E3389662-2BC4-4699-9D50-E56CC26B7C40}" name="Column16152"/>
    <tableColumn id="16153" xr3:uid="{2709573F-A121-4A29-BD12-81D737E371A6}" name="Column16153"/>
    <tableColumn id="16154" xr3:uid="{A9AC6BB5-2214-4609-BABB-DCF560E7048C}" name="Column16154"/>
    <tableColumn id="16155" xr3:uid="{4712B271-7025-4EB6-8293-C9932A160792}" name="Column16155"/>
    <tableColumn id="16156" xr3:uid="{F484C69C-9E6F-477E-B4E3-038A47503D69}" name="Column16156"/>
    <tableColumn id="16157" xr3:uid="{2F660E57-8F41-4C53-828A-A23D5458A971}" name="Column16157"/>
    <tableColumn id="16158" xr3:uid="{92B6DD1D-071A-4BE5-B64F-435DD87B8C4E}" name="Column16158"/>
    <tableColumn id="16159" xr3:uid="{FC86F84D-BFEC-4D6A-80A0-9577C9B337FB}" name="Column16159"/>
    <tableColumn id="16160" xr3:uid="{E88E97E4-92BB-4284-8C0E-9846D06B06CE}" name="Column16160"/>
    <tableColumn id="16161" xr3:uid="{74D57C89-5E69-4BFD-A565-2142FECA4C8E}" name="Column16161"/>
    <tableColumn id="16162" xr3:uid="{1748C787-4887-47E9-BF61-7A0CDC3EC3E2}" name="Column16162"/>
    <tableColumn id="16163" xr3:uid="{8DF76110-D6E5-4537-861D-AE043750200B}" name="Column16163"/>
    <tableColumn id="16164" xr3:uid="{69288E1C-0106-4B27-AD82-12E66E13571F}" name="Column16164"/>
    <tableColumn id="16165" xr3:uid="{EACE803E-C3FF-4372-AE77-4E34181C5F53}" name="Column16165"/>
    <tableColumn id="16166" xr3:uid="{29E23515-3B00-4E9F-A091-EC4DD8FB86B9}" name="Column16166"/>
    <tableColumn id="16167" xr3:uid="{481BD871-BAB7-4237-BE12-A367EAE53448}" name="Column16167"/>
    <tableColumn id="16168" xr3:uid="{BFDB25E5-FC1F-44FD-8D26-4A0D93AFE328}" name="Column16168"/>
    <tableColumn id="16169" xr3:uid="{E2480DE1-743C-45A7-AA1A-8B8AA64390EC}" name="Column16169"/>
    <tableColumn id="16170" xr3:uid="{189399C4-AE18-411A-B2CD-F168D1B0F1CA}" name="Column16170"/>
    <tableColumn id="16171" xr3:uid="{DDE4044E-2EC9-48F2-9F13-2DF6D6578CFD}" name="Column16171"/>
    <tableColumn id="16172" xr3:uid="{3F72B203-57F0-4FD5-80A0-16387BD8B9EA}" name="Column16172"/>
    <tableColumn id="16173" xr3:uid="{1C999EF4-76D9-4A81-85A5-3ED71291EEFD}" name="Column16173"/>
    <tableColumn id="16174" xr3:uid="{7567FA8B-C812-48EF-BE7B-4721F5CA891E}" name="Column16174"/>
    <tableColumn id="16175" xr3:uid="{8EB35396-62F6-4C31-9C8F-F3B2F85B3C52}" name="Column16175"/>
    <tableColumn id="16176" xr3:uid="{82D95DE3-D40C-4CF5-BAC0-505E445BF090}" name="Column16176"/>
    <tableColumn id="16177" xr3:uid="{0261ACD5-7F4F-4BEA-9D86-296450E283EA}" name="Column16177"/>
    <tableColumn id="16178" xr3:uid="{6815BF73-F34C-4F3C-9747-A1C46DF39AFC}" name="Column16178"/>
    <tableColumn id="16179" xr3:uid="{875661AB-38C6-4322-9FA6-4D005B65DD9D}" name="Column16179"/>
    <tableColumn id="16180" xr3:uid="{D6AC8950-19BB-450E-AB8D-98BEF3157E8B}" name="Column16180"/>
    <tableColumn id="16181" xr3:uid="{AC5FA246-910E-4D4E-B097-1DA2556589C1}" name="Column16181"/>
    <tableColumn id="16182" xr3:uid="{79C1726E-9EF2-40D1-AA2A-DD583F3E39BE}" name="Column16182"/>
    <tableColumn id="16183" xr3:uid="{7264C7D9-486F-4AEF-989E-FFB890FC6342}" name="Column16183"/>
    <tableColumn id="16184" xr3:uid="{4D7BF10A-AEFA-4044-9E4F-8C4D3E511700}" name="Column16184"/>
    <tableColumn id="16185" xr3:uid="{6566F73D-AB1A-4E32-98F6-F736ED46AB11}" name="Column16185"/>
    <tableColumn id="16186" xr3:uid="{054F8D50-EAA5-402B-BCD7-27C9FEA5B9DF}" name="Column16186"/>
    <tableColumn id="16187" xr3:uid="{B0E4EAE2-8F8A-4DC2-8EE8-6E3676C948B2}" name="Column16187"/>
    <tableColumn id="16188" xr3:uid="{F9284E80-1667-4985-85E7-2BB2F580DB48}" name="Column16188"/>
    <tableColumn id="16189" xr3:uid="{74EF6A90-AA43-40C9-AAD5-603CB603A7F0}" name="Column16189"/>
    <tableColumn id="16190" xr3:uid="{736008E1-9DC5-431C-AC48-03E67B30BEEE}" name="Column16190"/>
    <tableColumn id="16191" xr3:uid="{91639A75-C492-4FDF-A477-AC40033882C1}" name="Column16191"/>
    <tableColumn id="16192" xr3:uid="{97A44908-0539-4941-BC00-B2F55B9F889E}" name="Column16192"/>
    <tableColumn id="16193" xr3:uid="{BA922922-6475-4655-9B53-8FA297554033}" name="Column16193"/>
    <tableColumn id="16194" xr3:uid="{32AA609D-9CA7-456B-BAAA-316393D35192}" name="Column16194"/>
    <tableColumn id="16195" xr3:uid="{EEA6ECCD-79BD-4C83-8A87-E3E81563751F}" name="Column16195"/>
    <tableColumn id="16196" xr3:uid="{7C356D2C-8180-4A3B-92A0-6D8D2F632DD5}" name="Column16196"/>
    <tableColumn id="16197" xr3:uid="{0A0952F2-A1E8-4D87-9717-73BBF1FD7558}" name="Column16197"/>
    <tableColumn id="16198" xr3:uid="{807B3B34-3687-4C8B-83B7-6FC7E8111DC1}" name="Column16198"/>
    <tableColumn id="16199" xr3:uid="{24F9BDAC-920D-40CF-8049-D6F123D6B6C9}" name="Column16199"/>
    <tableColumn id="16200" xr3:uid="{7CA18263-3A89-4BD2-8466-D35EEE74DBC1}" name="Column16200"/>
    <tableColumn id="16201" xr3:uid="{82A6EDF4-32A9-4522-A46A-E294EAA5A38F}" name="Column16201"/>
    <tableColumn id="16202" xr3:uid="{84283F45-FDD9-4111-AAE3-FE394A4C0384}" name="Column16202"/>
    <tableColumn id="16203" xr3:uid="{8730F4E5-82FB-448D-A310-13FEE24C0881}" name="Column16203"/>
    <tableColumn id="16204" xr3:uid="{006780BC-21FD-4B80-8082-7C7AE459CFD8}" name="Column16204"/>
    <tableColumn id="16205" xr3:uid="{CC6B457B-8059-43FD-A41F-FB4403B5D3B2}" name="Column16205"/>
    <tableColumn id="16206" xr3:uid="{D08ED4D3-0DD8-4A75-A178-BB11A0476070}" name="Column16206"/>
    <tableColumn id="16207" xr3:uid="{E1465BC8-AC20-431B-BF42-0F94762D72F5}" name="Column16207"/>
    <tableColumn id="16208" xr3:uid="{A5B020B8-FE98-4551-BA42-5DC4C2C1649D}" name="Column16208"/>
    <tableColumn id="16209" xr3:uid="{D99ACDA4-3C18-48D4-A494-435EA1344612}" name="Column16209"/>
    <tableColumn id="16210" xr3:uid="{2B3A7E7F-4FC9-403E-A990-7358D6B9A777}" name="Column16210"/>
    <tableColumn id="16211" xr3:uid="{68E8923F-5F5D-46B5-9425-1667D840D09B}" name="Column16211"/>
    <tableColumn id="16212" xr3:uid="{96A991A0-6724-473F-8509-6BE272299433}" name="Column16212"/>
    <tableColumn id="16213" xr3:uid="{768C668C-FA56-4151-83CD-66C492E8FF06}" name="Column16213"/>
    <tableColumn id="16214" xr3:uid="{1C4D4E05-C393-4B34-8518-6D6792BDE07A}" name="Column16214"/>
    <tableColumn id="16215" xr3:uid="{630B6610-7F5A-4784-A209-B074DF0B1495}" name="Column16215"/>
    <tableColumn id="16216" xr3:uid="{13DFF2FE-5A6E-4B9A-9064-4510AC123309}" name="Column16216"/>
    <tableColumn id="16217" xr3:uid="{8F08F7B9-709D-4682-A788-D809227B40DB}" name="Column16217"/>
    <tableColumn id="16218" xr3:uid="{F8C70DDF-1272-41F9-B562-02A755530FCD}" name="Column16218"/>
    <tableColumn id="16219" xr3:uid="{16CEAFCA-FADC-40B2-940C-D25B7171E954}" name="Column16219"/>
    <tableColumn id="16220" xr3:uid="{571A7367-8F95-41D6-898E-A3880528124F}" name="Column16220"/>
    <tableColumn id="16221" xr3:uid="{33877C62-FF40-453A-87C9-C6D3CC63919D}" name="Column16221"/>
    <tableColumn id="16222" xr3:uid="{3A0EDA22-2F65-465B-AEE2-AD85912FFE0C}" name="Column16222"/>
    <tableColumn id="16223" xr3:uid="{0AB018C8-9458-407E-A79D-CED14A684872}" name="Column16223"/>
    <tableColumn id="16224" xr3:uid="{48945284-42BA-4F5D-AEB1-44FEFFB4E27F}" name="Column16224"/>
    <tableColumn id="16225" xr3:uid="{45006282-113A-4794-B3D2-C55D926F1A03}" name="Column16225"/>
    <tableColumn id="16226" xr3:uid="{459059CF-2548-4011-B57B-41B1978F1175}" name="Column16226"/>
    <tableColumn id="16227" xr3:uid="{22A6A83C-0E26-498F-BA06-7BC38325A459}" name="Column16227"/>
    <tableColumn id="16228" xr3:uid="{FBF2B1B6-D856-450C-BDFE-CA62EAAF38A2}" name="Column16228"/>
    <tableColumn id="16229" xr3:uid="{CE1071A8-0BCC-44F6-9C7D-4C9882E0DBF4}" name="Column16229"/>
    <tableColumn id="16230" xr3:uid="{E6A6F353-ABCC-4ED4-BC56-9078DC959AD9}" name="Column16230"/>
    <tableColumn id="16231" xr3:uid="{9D39298C-636E-47D1-8B48-F4B3CEEE5F5D}" name="Column16231"/>
    <tableColumn id="16232" xr3:uid="{A4B93AA3-EE06-4299-95EF-AAF51B8CFBF7}" name="Column16232"/>
    <tableColumn id="16233" xr3:uid="{8AF5E773-5EE0-4509-A282-A4E883FACC8F}" name="Column16233"/>
    <tableColumn id="16234" xr3:uid="{E6A68645-58DA-44CD-A817-835E58766014}" name="Column16234"/>
    <tableColumn id="16235" xr3:uid="{892FB708-B258-488B-AB1C-2B5DA5AEE48D}" name="Column16235"/>
    <tableColumn id="16236" xr3:uid="{7D50BAEB-57EE-4AB4-BC3B-0BE01EB59533}" name="Column16236"/>
    <tableColumn id="16237" xr3:uid="{8AE2D112-F982-4E49-AE36-F5C85E347342}" name="Column16237"/>
    <tableColumn id="16238" xr3:uid="{3CAF5E66-3475-48BB-BD4E-5450027A0DC9}" name="Column16238"/>
    <tableColumn id="16239" xr3:uid="{1CB84ABC-458A-489A-8FF2-9D86ED5F31A1}" name="Column16239"/>
    <tableColumn id="16240" xr3:uid="{927D0B6E-22D1-4A51-BBA6-DCC7DC27736B}" name="Column16240"/>
    <tableColumn id="16241" xr3:uid="{3CAB160B-DBD5-4B61-9FB6-4BB3D6320FAC}" name="Column16241"/>
    <tableColumn id="16242" xr3:uid="{44EDA4E2-909F-42D0-8467-712F6F76D05E}" name="Column16242"/>
    <tableColumn id="16243" xr3:uid="{AA76E275-810C-4F59-BDE6-096383CE2A7E}" name="Column16243"/>
    <tableColumn id="16244" xr3:uid="{DEDF389C-C3AD-4D6D-977A-3F2D26AD1F65}" name="Column16244"/>
    <tableColumn id="16245" xr3:uid="{8EC17A1A-2E0D-442C-A2BE-880E959D74EF}" name="Column16245"/>
    <tableColumn id="16246" xr3:uid="{61073402-F364-47CF-8E3F-299A811B8B76}" name="Column16246"/>
    <tableColumn id="16247" xr3:uid="{4849F326-27CB-4F31-86EA-F5C815E9DD78}" name="Column16247"/>
    <tableColumn id="16248" xr3:uid="{4D2C0F64-05D8-482C-BF1F-D6619597616A}" name="Column16248"/>
    <tableColumn id="16249" xr3:uid="{24D5F853-EB48-4A1F-B06A-FAE6E52E02BC}" name="Column16249"/>
    <tableColumn id="16250" xr3:uid="{DCEC81D1-0341-4F3A-880B-66834F3E9495}" name="Column16250"/>
    <tableColumn id="16251" xr3:uid="{FD94520D-C595-4DD1-9D86-5CDBF742E185}" name="Column16251"/>
    <tableColumn id="16252" xr3:uid="{B9E497A4-7244-40EC-B3F8-0D2EBB6D2D17}" name="Column16252"/>
    <tableColumn id="16253" xr3:uid="{A1E7432B-78F9-432C-882F-F8822D3894A0}" name="Column16253"/>
    <tableColumn id="16254" xr3:uid="{6A80327C-09C9-4DF3-9483-5B425F668328}" name="Column16254"/>
    <tableColumn id="16255" xr3:uid="{388F5C97-0CA8-4E3B-BF25-B54E76E62FA9}" name="Column16255"/>
    <tableColumn id="16256" xr3:uid="{50DE20DF-1AF1-45D2-8DFE-64204E5A0061}" name="Column16256"/>
    <tableColumn id="16257" xr3:uid="{1D2E1D66-E826-4F71-A000-60E4377CEBBD}" name="Column16257"/>
    <tableColumn id="16258" xr3:uid="{35271350-1965-4F6B-9282-5D59BB5A8BEF}" name="Column16258"/>
    <tableColumn id="16259" xr3:uid="{4466C6B3-4A6A-4936-A31F-5BA7F2C9F0F8}" name="Column16259"/>
    <tableColumn id="16260" xr3:uid="{02446B67-BC88-48CB-A2F1-7E583391ABF1}" name="Column16260"/>
    <tableColumn id="16261" xr3:uid="{20719E5B-E608-4AA2-8E6D-5D0C4B06C538}" name="Column16261"/>
    <tableColumn id="16262" xr3:uid="{B69B242A-2FFF-453C-BD3C-5C57D3EC7DA5}" name="Column16262"/>
    <tableColumn id="16263" xr3:uid="{D0AC049F-FDD6-4BC2-8C13-D3246D21BB20}" name="Column16263"/>
    <tableColumn id="16264" xr3:uid="{01880176-0760-4D95-BCF8-58944B0951C4}" name="Column16264"/>
    <tableColumn id="16265" xr3:uid="{059EE928-85FF-4657-BD10-73F3A2EBBF33}" name="Column16265"/>
    <tableColumn id="16266" xr3:uid="{7DC20335-5098-4E18-9FCD-937DB24E1D46}" name="Column16266"/>
    <tableColumn id="16267" xr3:uid="{61EAB970-06B7-4EE6-85A6-5296031FCFFA}" name="Column16267"/>
    <tableColumn id="16268" xr3:uid="{106ADEA1-BEF9-457F-8AB3-E24FC1316D43}" name="Column16268"/>
    <tableColumn id="16269" xr3:uid="{DAAF2901-EC11-4BBE-9C3A-848602A7880C}" name="Column16269"/>
    <tableColumn id="16270" xr3:uid="{8E141698-B10A-4ABD-8131-6E45CD5B1E00}" name="Column16270"/>
    <tableColumn id="16271" xr3:uid="{C57922EE-390E-4B63-8629-AA347266C61B}" name="Column16271"/>
    <tableColumn id="16272" xr3:uid="{5EE981F8-A74A-4261-8F96-FAFBED059A7F}" name="Column16272"/>
    <tableColumn id="16273" xr3:uid="{79A77FDC-76C3-4DCF-9000-B9008BD4C237}" name="Column16273"/>
    <tableColumn id="16274" xr3:uid="{AF1F3F11-2074-4027-B382-9A681BE93C3E}" name="Column16274"/>
    <tableColumn id="16275" xr3:uid="{1EB0B224-F602-4367-8DA3-6AABB5D17B64}" name="Column16275"/>
    <tableColumn id="16276" xr3:uid="{2AA40F18-65BE-46D6-B2B6-003E2DFE31AF}" name="Column16276"/>
    <tableColumn id="16277" xr3:uid="{B8F19AD1-1ABF-46A6-B21B-7B898B3DDC65}" name="Column16277"/>
    <tableColumn id="16278" xr3:uid="{26D54184-EDFD-4E9E-8CBC-AE765137CF25}" name="Column16278"/>
    <tableColumn id="16279" xr3:uid="{CC9CF03C-E97F-49F4-896E-8F9EF6233B66}" name="Column16279"/>
    <tableColumn id="16280" xr3:uid="{4EF00B86-BA4D-4EAE-A1C4-98B72EAE24CE}" name="Column16280"/>
    <tableColumn id="16281" xr3:uid="{94ECA869-B042-4A83-B2DD-5DE74F25DF18}" name="Column16281"/>
    <tableColumn id="16282" xr3:uid="{BB902482-6A58-4AD5-8309-5F359F8B5E7D}" name="Column16282"/>
    <tableColumn id="16283" xr3:uid="{0C15A829-98E1-462B-8A28-7E6E42B2222D}" name="Column16283"/>
    <tableColumn id="16284" xr3:uid="{6047709C-B109-464F-9144-C1DC27452FC5}" name="Column16284"/>
    <tableColumn id="16285" xr3:uid="{B0FE5809-2220-44C3-A2C4-725F13BAA998}" name="Column16285"/>
    <tableColumn id="16286" xr3:uid="{CC920A4C-127F-4EC6-AF4F-686825BA3126}" name="Column16286"/>
    <tableColumn id="16287" xr3:uid="{07B8D3CB-52FD-439D-B79A-F63677884C60}" name="Column16287"/>
    <tableColumn id="16288" xr3:uid="{CB0D0B5D-AEDC-4852-A08A-D78EADBE7357}" name="Column16288"/>
    <tableColumn id="16289" xr3:uid="{EBAE614C-2DE3-40CD-B0CE-369EBBE00D03}" name="Column16289"/>
    <tableColumn id="16290" xr3:uid="{76EC4EB0-34A9-4B18-B190-A97356AC1CBB}" name="Column16290"/>
    <tableColumn id="16291" xr3:uid="{C71BEB39-68A3-4042-AAF5-40703E59BA97}" name="Column16291"/>
    <tableColumn id="16292" xr3:uid="{4B0ED6E8-354C-4F8C-BF89-2C6184235266}" name="Column16292"/>
    <tableColumn id="16293" xr3:uid="{ED9B3472-E6F9-45EB-9985-4949CAEC9F75}" name="Column16293"/>
    <tableColumn id="16294" xr3:uid="{F4F2D8D6-BBE9-4CAD-8CE2-109BA9AE819D}" name="Column16294"/>
    <tableColumn id="16295" xr3:uid="{21481130-5930-486C-83D9-E066E60C6B9A}" name="Column16295"/>
    <tableColumn id="16296" xr3:uid="{06B35CC5-C370-4232-8B8B-A884114E5E20}" name="Column16296"/>
    <tableColumn id="16297" xr3:uid="{7B8E249F-C2A8-4CE1-A01A-089F5E051999}" name="Column16297"/>
    <tableColumn id="16298" xr3:uid="{01012D07-D592-49CE-92BD-1CDE4C21A75E}" name="Column16298"/>
    <tableColumn id="16299" xr3:uid="{4436255C-1935-41D4-906A-03004E18C5E4}" name="Column16299"/>
    <tableColumn id="16300" xr3:uid="{B561EE3F-D3BB-4E3D-88FC-534CD3F69CB3}" name="Column16300"/>
    <tableColumn id="16301" xr3:uid="{49A48D77-B35B-43F2-BC29-44D0D677F31E}" name="Column16301"/>
    <tableColumn id="16302" xr3:uid="{7A42B95A-961A-42A0-9B78-14A5BCCB8A7A}" name="Column16302"/>
    <tableColumn id="16303" xr3:uid="{F833227F-B4D7-4C41-8B90-7026C2748C60}" name="Column16303"/>
    <tableColumn id="16304" xr3:uid="{47532A7B-7009-490F-88DB-434D1B801445}" name="Column16304"/>
    <tableColumn id="16305" xr3:uid="{7423F769-EBD3-4A3C-8022-362B30A1B98B}" name="Column16305"/>
    <tableColumn id="16306" xr3:uid="{DA781515-4DB7-430D-95AF-11D48CC2732F}" name="Column16306"/>
    <tableColumn id="16307" xr3:uid="{6472B810-1456-45EA-BA08-9EBC0F817547}" name="Column16307"/>
    <tableColumn id="16308" xr3:uid="{A61A5116-CB72-4FAD-B082-44B530ED4E0D}" name="Column16308"/>
    <tableColumn id="16309" xr3:uid="{4AA2FA79-4516-4FFD-9CFA-055F0E1CDB28}" name="Column16309"/>
    <tableColumn id="16310" xr3:uid="{F9136981-5238-438A-A495-42C07B364B6F}" name="Column16310"/>
    <tableColumn id="16311" xr3:uid="{BB029740-2A06-4C64-A0AD-4A0EF6623BA2}" name="Column16311"/>
    <tableColumn id="16312" xr3:uid="{F0A0F809-36C7-4910-A33B-C68D67479521}" name="Column16312"/>
    <tableColumn id="16313" xr3:uid="{7E52A816-A3BA-4E36-A2E4-1C047743168D}" name="Column16313"/>
    <tableColumn id="16314" xr3:uid="{A2F9C696-4BA1-4CD1-9955-F909C4D66500}" name="Column16314"/>
    <tableColumn id="16315" xr3:uid="{7FC50042-372C-4EF3-93EE-F2773FCE8EBB}" name="Column16315"/>
    <tableColumn id="16316" xr3:uid="{823762D5-1A0F-4109-B274-9B262EB0C40C}" name="Column16316"/>
    <tableColumn id="16317" xr3:uid="{31F37205-F26A-4CD5-AE16-929A09CB10B1}" name="Column16317"/>
    <tableColumn id="16318" xr3:uid="{2884A1D1-9805-423C-A49A-89194F29B879}" name="Column16318"/>
    <tableColumn id="16319" xr3:uid="{1882CE33-C13B-4143-9B6A-E4C692846E42}" name="Column16319"/>
    <tableColumn id="16320" xr3:uid="{8E218A99-B222-414F-84CD-D9E1F1D7E7AC}" name="Column16320"/>
    <tableColumn id="16321" xr3:uid="{CFB8D309-2186-452E-87F8-4029DC570D23}" name="Column16321"/>
    <tableColumn id="16322" xr3:uid="{9094DC9C-EF77-4C73-97AF-243EF84C73C0}" name="Column16322"/>
    <tableColumn id="16323" xr3:uid="{D69B4056-4677-4AF3-A344-61327AE6C1A2}" name="Column16323"/>
    <tableColumn id="16324" xr3:uid="{CC8E678E-B3AB-4114-94D1-CBA1D2301504}" name="Column16324"/>
    <tableColumn id="16325" xr3:uid="{D98FFE59-A066-46FF-A154-04A6FF4D5CE8}" name="Column16325"/>
    <tableColumn id="16326" xr3:uid="{8CE1ACBC-E90C-4F8E-B614-A5B24417CBAE}" name="Column16326"/>
    <tableColumn id="16327" xr3:uid="{DB80F48F-89F6-4557-979F-115F1484C0F4}" name="Column16327"/>
    <tableColumn id="16328" xr3:uid="{8852BB79-2C5F-4EB0-9B4D-B07AA58C274C}" name="Column16328"/>
    <tableColumn id="16329" xr3:uid="{AD04CE85-91EB-4722-AE15-B876758ADFFD}" name="Column16329"/>
    <tableColumn id="16330" xr3:uid="{D85FD14B-5C63-434C-882D-DBAC0405BB38}" name="Column16330"/>
    <tableColumn id="16331" xr3:uid="{0D2CAE9F-5E01-4901-B3F5-60B0CA6A8493}" name="Column16331"/>
    <tableColumn id="16332" xr3:uid="{1196B3FC-AD25-4579-9C24-D8F27C14DF48}" name="Column16332"/>
    <tableColumn id="16333" xr3:uid="{1601BA67-0E7B-4D4F-8866-88E0DC0746C4}" name="Column16333"/>
    <tableColumn id="16334" xr3:uid="{405A31C4-86D7-4D0A-81FA-DA62F497E14C}" name="Column16334"/>
    <tableColumn id="16335" xr3:uid="{FBA43E33-D978-47F2-B257-3952B66EB514}" name="Column16335"/>
    <tableColumn id="16336" xr3:uid="{754F7659-88D0-4EFE-900B-7F8F76342384}" name="Column16336"/>
    <tableColumn id="16337" xr3:uid="{778197C0-342F-46E4-8BCD-063AF919BE73}" name="Column16337"/>
    <tableColumn id="16338" xr3:uid="{16C67696-AF85-4541-ADA1-8B032172377D}" name="Column16338"/>
    <tableColumn id="16339" xr3:uid="{4EE30FC5-8ACF-47D6-95E3-48BFF7380A6C}" name="Column16339"/>
    <tableColumn id="16340" xr3:uid="{70F8432A-C750-413E-98A1-7BCB29D9A022}" name="Column16340"/>
    <tableColumn id="16341" xr3:uid="{4232E4CF-0154-4889-A49F-1A4481CC91F7}" name="Column16341"/>
    <tableColumn id="16342" xr3:uid="{BCDC2642-5CC5-4419-AC19-3E9E4BC43975}" name="Column16342"/>
    <tableColumn id="16343" xr3:uid="{7DD31C5F-63F8-4BCE-876B-DAA23496AC3A}" name="Column16343"/>
    <tableColumn id="16344" xr3:uid="{DFE0E86C-5332-4E8B-869E-B4C1A3502C4C}" name="Column16344"/>
    <tableColumn id="16345" xr3:uid="{9E26C030-C3F7-47B4-B28E-69EF1EC8F9DB}" name="Column16345"/>
    <tableColumn id="16346" xr3:uid="{5FC58616-511B-4A25-9D97-DD362982E539}" name="Column16346"/>
    <tableColumn id="16347" xr3:uid="{17FD4024-AE20-4E5C-9FCC-715CD5476414}" name="Column16347"/>
    <tableColumn id="16348" xr3:uid="{AC4944F5-B221-46CC-AA86-E7C35795290C}" name="Column16348"/>
    <tableColumn id="16349" xr3:uid="{9576534A-9442-4F36-83CB-69BE179986E4}" name="Column16349"/>
    <tableColumn id="16350" xr3:uid="{96DBCFE7-546C-4C75-91AA-DF05B5835BDF}" name="Column16350"/>
    <tableColumn id="16351" xr3:uid="{4635BB8B-DBAA-4842-BA7D-85A7500952CE}" name="Column16351"/>
    <tableColumn id="16352" xr3:uid="{57EB8D78-68FB-46BC-86E5-927CC5CD6A79}" name="Column16352"/>
    <tableColumn id="16353" xr3:uid="{7AB33185-8B6B-47FB-AF27-8CBF8AC6B49E}" name="Column16353"/>
    <tableColumn id="16354" xr3:uid="{A46CC0EB-A275-45A9-94FC-3C12285A9327}" name="Column16354"/>
    <tableColumn id="16355" xr3:uid="{43D866A2-B740-4478-8983-04BB80F0E1AF}" name="Column16355"/>
    <tableColumn id="16356" xr3:uid="{70A071C1-19F9-4F8A-A6A3-EB48CC952B1F}" name="Column16356"/>
    <tableColumn id="16357" xr3:uid="{DF7794B8-9F17-4BCB-AE22-59135A389E3B}" name="Column16357"/>
    <tableColumn id="16358" xr3:uid="{7A37030F-FD84-4844-BED5-AC0A45FD43DA}" name="Column16358"/>
    <tableColumn id="16359" xr3:uid="{A05EC269-033F-400A-A190-141F3F4865A7}" name="Column16359"/>
    <tableColumn id="16360" xr3:uid="{C6805D36-F37B-4CF5-ADE7-5AD10F021612}" name="Column16360"/>
    <tableColumn id="16361" xr3:uid="{174F941F-3D43-485F-A54A-3DE2A8076E00}" name="Column16361"/>
    <tableColumn id="16362" xr3:uid="{CC948437-AD57-4E07-A37D-C221CCE06310}" name="Column16362"/>
    <tableColumn id="16363" xr3:uid="{48E9BAE9-5C1F-4DF4-AAF4-42CF5FCC7BF9}" name="Column16363"/>
    <tableColumn id="16364" xr3:uid="{C493CD62-0090-4ED6-A992-1618C6FA0854}" name="Column16364"/>
    <tableColumn id="16365" xr3:uid="{9AD59132-E060-408E-9813-72FA08A47A53}" name="Column16365"/>
    <tableColumn id="16366" xr3:uid="{A7FAC4A8-C427-483B-969D-F956DDE06211}" name="Column16366"/>
    <tableColumn id="16367" xr3:uid="{0A48FB41-29E1-48B0-96DF-F20279E41E91}" name="Column16367"/>
    <tableColumn id="16368" xr3:uid="{A4881110-2BA5-44AE-8F0B-3F31DD59BB1C}" name="Column16368"/>
    <tableColumn id="16369" xr3:uid="{740FED26-1062-44B1-BD64-04C44CC613CC}" name="Column16369"/>
    <tableColumn id="16370" xr3:uid="{80372C79-7D70-48DB-820B-38E2CFEBE558}" name="Column16370"/>
    <tableColumn id="16371" xr3:uid="{DE9F2B17-49A8-4498-986E-DAAD20D3AC87}" name="Column16371"/>
    <tableColumn id="16372" xr3:uid="{176F7FF3-A83E-4E19-9804-D3DC83D499C3}" name="Column16372"/>
    <tableColumn id="16373" xr3:uid="{7ED9F917-A382-48AB-8380-EB257C5C5C42}" name="Column16373"/>
    <tableColumn id="16374" xr3:uid="{0B28E04C-6074-471C-A67F-03E1E7A8B8F1}" name="Column16374"/>
    <tableColumn id="16375" xr3:uid="{1AE27E8B-C6E7-4EA5-AD40-B8D7F9EF59D9}" name="Column16375"/>
    <tableColumn id="16376" xr3:uid="{86DAECAE-6C72-4027-8E12-B87DD5D1EBE0}" name="Column16376"/>
    <tableColumn id="16377" xr3:uid="{030FDEA7-8571-4D45-866C-E3C099129E60}" name="Column16377"/>
    <tableColumn id="16378" xr3:uid="{04E45198-4821-4FE8-A35A-E0973E430D5B}" name="Column16378"/>
    <tableColumn id="16379" xr3:uid="{87A0C567-0D72-4798-9890-A0599FF7B261}" name="Column16379"/>
    <tableColumn id="16380" xr3:uid="{6B909FBA-3DE8-4391-95DD-2E1D5330501A}" name="Column16380"/>
    <tableColumn id="16381" xr3:uid="{F04363A9-B9A3-4AF6-8FD0-1C4437C97FA5}" name="Column16381"/>
    <tableColumn id="16382" xr3:uid="{03F74355-6B2F-4A0E-AAD4-B9C12265EA48}" name="Column16382"/>
    <tableColumn id="16383" xr3:uid="{5BD83ED3-7D7E-4A14-B129-64854D0EC743}" name="Column16383"/>
    <tableColumn id="16384" xr3:uid="{996247ED-2F5E-435D-9B81-4D521F2D2492}" name="Column1638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08E4A-00DF-4A97-AEA6-9C91D4FDB7A4}">
  <dimension ref="A1:XFD475"/>
  <sheetViews>
    <sheetView tabSelected="1" topLeftCell="R1" zoomScale="70" zoomScaleNormal="70" workbookViewId="0">
      <selection activeCell="B2" sqref="B2"/>
    </sheetView>
  </sheetViews>
  <sheetFormatPr defaultRowHeight="22.5" customHeight="1" x14ac:dyDescent="0.35"/>
  <cols>
    <col min="1" max="1" width="39.26953125" customWidth="1"/>
    <col min="2" max="2" width="44.453125" customWidth="1"/>
    <col min="3" max="3" width="25.7265625"/>
    <col min="4" max="4" width="32.90625" customWidth="1"/>
    <col min="5" max="14" width="25.7265625"/>
    <col min="15" max="20" width="45.6328125" customWidth="1"/>
    <col min="21" max="99" width="10.90625" customWidth="1"/>
    <col min="100" max="999" width="11.81640625" customWidth="1"/>
    <col min="1000" max="9999" width="12.7265625" customWidth="1"/>
    <col min="10000" max="16384" width="13.6328125" customWidth="1"/>
  </cols>
  <sheetData>
    <row r="1" spans="1:16384" customFormat="1" ht="22.5" customHeight="1" x14ac:dyDescent="0.35">
      <c r="A1" t="s">
        <v>2357</v>
      </c>
      <c r="B1" t="s">
        <v>2358</v>
      </c>
      <c r="C1" t="s">
        <v>2359</v>
      </c>
      <c r="D1" t="s">
        <v>2360</v>
      </c>
      <c r="E1" t="s">
        <v>2361</v>
      </c>
      <c r="F1" t="s">
        <v>2362</v>
      </c>
      <c r="G1" t="s">
        <v>2363</v>
      </c>
      <c r="H1" t="s">
        <v>2364</v>
      </c>
      <c r="I1" t="s">
        <v>2365</v>
      </c>
      <c r="J1" t="s">
        <v>2366</v>
      </c>
      <c r="K1" t="s">
        <v>2367</v>
      </c>
      <c r="L1" t="s">
        <v>2368</v>
      </c>
      <c r="M1" t="s">
        <v>2369</v>
      </c>
      <c r="N1" t="s">
        <v>2370</v>
      </c>
      <c r="O1" t="s">
        <v>2371</v>
      </c>
      <c r="P1" t="s">
        <v>2372</v>
      </c>
      <c r="Q1" t="s">
        <v>2373</v>
      </c>
      <c r="R1" t="s">
        <v>2374</v>
      </c>
      <c r="S1" t="s">
        <v>2375</v>
      </c>
      <c r="T1" t="s">
        <v>2376</v>
      </c>
      <c r="U1" t="s">
        <v>2377</v>
      </c>
      <c r="V1" t="s">
        <v>2378</v>
      </c>
      <c r="W1" t="s">
        <v>2379</v>
      </c>
      <c r="X1" t="s">
        <v>2380</v>
      </c>
      <c r="Y1" t="s">
        <v>2381</v>
      </c>
      <c r="Z1" t="s">
        <v>2382</v>
      </c>
      <c r="AA1" t="s">
        <v>2383</v>
      </c>
      <c r="AB1" t="s">
        <v>2384</v>
      </c>
      <c r="AC1" t="s">
        <v>2385</v>
      </c>
      <c r="AD1" t="s">
        <v>2386</v>
      </c>
      <c r="AE1" t="s">
        <v>2387</v>
      </c>
      <c r="AF1" t="s">
        <v>2388</v>
      </c>
      <c r="AG1" t="s">
        <v>2389</v>
      </c>
      <c r="AH1" t="s">
        <v>2390</v>
      </c>
      <c r="AI1" t="s">
        <v>2391</v>
      </c>
      <c r="AJ1" t="s">
        <v>2392</v>
      </c>
      <c r="AK1" t="s">
        <v>2393</v>
      </c>
      <c r="AL1" t="s">
        <v>2394</v>
      </c>
      <c r="AM1" t="s">
        <v>2395</v>
      </c>
      <c r="AN1" t="s">
        <v>2396</v>
      </c>
      <c r="AO1" t="s">
        <v>2397</v>
      </c>
      <c r="AP1" t="s">
        <v>2398</v>
      </c>
      <c r="AQ1" t="s">
        <v>2399</v>
      </c>
      <c r="AR1" t="s">
        <v>2400</v>
      </c>
      <c r="AS1" t="s">
        <v>2401</v>
      </c>
      <c r="AT1" t="s">
        <v>2402</v>
      </c>
      <c r="AU1" t="s">
        <v>2403</v>
      </c>
      <c r="AV1" t="s">
        <v>2404</v>
      </c>
      <c r="AW1" t="s">
        <v>2405</v>
      </c>
      <c r="AX1" t="s">
        <v>2406</v>
      </c>
      <c r="AY1" t="s">
        <v>2407</v>
      </c>
      <c r="AZ1" t="s">
        <v>2408</v>
      </c>
      <c r="BA1" t="s">
        <v>2409</v>
      </c>
      <c r="BB1" t="s">
        <v>2410</v>
      </c>
      <c r="BC1" t="s">
        <v>2411</v>
      </c>
      <c r="BD1" t="s">
        <v>2412</v>
      </c>
      <c r="BE1" t="s">
        <v>2413</v>
      </c>
      <c r="BF1" t="s">
        <v>2414</v>
      </c>
      <c r="BG1" t="s">
        <v>2415</v>
      </c>
      <c r="BH1" t="s">
        <v>2416</v>
      </c>
      <c r="BI1" t="s">
        <v>2417</v>
      </c>
      <c r="BJ1" t="s">
        <v>2418</v>
      </c>
      <c r="BK1" t="s">
        <v>2419</v>
      </c>
      <c r="BL1" t="s">
        <v>2420</v>
      </c>
      <c r="BM1" t="s">
        <v>2421</v>
      </c>
      <c r="BN1" t="s">
        <v>2422</v>
      </c>
      <c r="BO1" t="s">
        <v>2423</v>
      </c>
      <c r="BP1" t="s">
        <v>2424</v>
      </c>
      <c r="BQ1" t="s">
        <v>2425</v>
      </c>
      <c r="BR1" t="s">
        <v>2426</v>
      </c>
      <c r="BS1" t="s">
        <v>2427</v>
      </c>
      <c r="BT1" t="s">
        <v>2428</v>
      </c>
      <c r="BU1" t="s">
        <v>2429</v>
      </c>
      <c r="BV1" t="s">
        <v>2430</v>
      </c>
      <c r="BW1" t="s">
        <v>2431</v>
      </c>
      <c r="BX1" t="s">
        <v>2432</v>
      </c>
      <c r="BY1" t="s">
        <v>2433</v>
      </c>
      <c r="BZ1" t="s">
        <v>2434</v>
      </c>
      <c r="CA1" t="s">
        <v>2435</v>
      </c>
      <c r="CB1" t="s">
        <v>2436</v>
      </c>
      <c r="CC1" t="s">
        <v>2437</v>
      </c>
      <c r="CD1" t="s">
        <v>2438</v>
      </c>
      <c r="CE1" t="s">
        <v>2439</v>
      </c>
      <c r="CF1" t="s">
        <v>2440</v>
      </c>
      <c r="CG1" t="s">
        <v>2441</v>
      </c>
      <c r="CH1" t="s">
        <v>2442</v>
      </c>
      <c r="CI1" t="s">
        <v>2443</v>
      </c>
      <c r="CJ1" t="s">
        <v>2444</v>
      </c>
      <c r="CK1" t="s">
        <v>2445</v>
      </c>
      <c r="CL1" t="s">
        <v>2446</v>
      </c>
      <c r="CM1" t="s">
        <v>2447</v>
      </c>
      <c r="CN1" t="s">
        <v>2448</v>
      </c>
      <c r="CO1" t="s">
        <v>2449</v>
      </c>
      <c r="CP1" t="s">
        <v>2450</v>
      </c>
      <c r="CQ1" t="s">
        <v>2451</v>
      </c>
      <c r="CR1" t="s">
        <v>2452</v>
      </c>
      <c r="CS1" t="s">
        <v>2453</v>
      </c>
      <c r="CT1" t="s">
        <v>2454</v>
      </c>
      <c r="CU1" t="s">
        <v>2455</v>
      </c>
      <c r="CV1" t="s">
        <v>2456</v>
      </c>
      <c r="CW1" t="s">
        <v>2457</v>
      </c>
      <c r="CX1" t="s">
        <v>2458</v>
      </c>
      <c r="CY1" t="s">
        <v>2459</v>
      </c>
      <c r="CZ1" t="s">
        <v>2460</v>
      </c>
      <c r="DA1" t="s">
        <v>2461</v>
      </c>
      <c r="DB1" t="s">
        <v>2462</v>
      </c>
      <c r="DC1" t="s">
        <v>2463</v>
      </c>
      <c r="DD1" t="s">
        <v>2464</v>
      </c>
      <c r="DE1" t="s">
        <v>2465</v>
      </c>
      <c r="DF1" t="s">
        <v>2466</v>
      </c>
      <c r="DG1" t="s">
        <v>2467</v>
      </c>
      <c r="DH1" t="s">
        <v>2468</v>
      </c>
      <c r="DI1" t="s">
        <v>2469</v>
      </c>
      <c r="DJ1" t="s">
        <v>2470</v>
      </c>
      <c r="DK1" t="s">
        <v>2471</v>
      </c>
      <c r="DL1" t="s">
        <v>2472</v>
      </c>
      <c r="DM1" t="s">
        <v>2473</v>
      </c>
      <c r="DN1" t="s">
        <v>2474</v>
      </c>
      <c r="DO1" t="s">
        <v>2475</v>
      </c>
      <c r="DP1" t="s">
        <v>2476</v>
      </c>
      <c r="DQ1" t="s">
        <v>2477</v>
      </c>
      <c r="DR1" t="s">
        <v>2478</v>
      </c>
      <c r="DS1" t="s">
        <v>2479</v>
      </c>
      <c r="DT1" t="s">
        <v>2480</v>
      </c>
      <c r="DU1" t="s">
        <v>2481</v>
      </c>
      <c r="DV1" t="s">
        <v>2482</v>
      </c>
      <c r="DW1" t="s">
        <v>2483</v>
      </c>
      <c r="DX1" t="s">
        <v>2484</v>
      </c>
      <c r="DY1" t="s">
        <v>2485</v>
      </c>
      <c r="DZ1" t="s">
        <v>2486</v>
      </c>
      <c r="EA1" t="s">
        <v>2487</v>
      </c>
      <c r="EB1" t="s">
        <v>2488</v>
      </c>
      <c r="EC1" t="s">
        <v>2489</v>
      </c>
      <c r="ED1" t="s">
        <v>2490</v>
      </c>
      <c r="EE1" t="s">
        <v>2491</v>
      </c>
      <c r="EF1" t="s">
        <v>2492</v>
      </c>
      <c r="EG1" t="s">
        <v>2493</v>
      </c>
      <c r="EH1" t="s">
        <v>2494</v>
      </c>
      <c r="EI1" t="s">
        <v>2495</v>
      </c>
      <c r="EJ1" t="s">
        <v>2496</v>
      </c>
      <c r="EK1" t="s">
        <v>2497</v>
      </c>
      <c r="EL1" t="s">
        <v>2498</v>
      </c>
      <c r="EM1" t="s">
        <v>2499</v>
      </c>
      <c r="EN1" t="s">
        <v>2500</v>
      </c>
      <c r="EO1" t="s">
        <v>2501</v>
      </c>
      <c r="EP1" t="s">
        <v>2502</v>
      </c>
      <c r="EQ1" t="s">
        <v>2503</v>
      </c>
      <c r="ER1" t="s">
        <v>2504</v>
      </c>
      <c r="ES1" t="s">
        <v>2505</v>
      </c>
      <c r="ET1" t="s">
        <v>2506</v>
      </c>
      <c r="EU1" t="s">
        <v>2507</v>
      </c>
      <c r="EV1" t="s">
        <v>2508</v>
      </c>
      <c r="EW1" t="s">
        <v>2509</v>
      </c>
      <c r="EX1" t="s">
        <v>2510</v>
      </c>
      <c r="EY1" t="s">
        <v>2511</v>
      </c>
      <c r="EZ1" t="s">
        <v>2512</v>
      </c>
      <c r="FA1" t="s">
        <v>2513</v>
      </c>
      <c r="FB1" t="s">
        <v>2514</v>
      </c>
      <c r="FC1" t="s">
        <v>2515</v>
      </c>
      <c r="FD1" t="s">
        <v>2516</v>
      </c>
      <c r="FE1" t="s">
        <v>2517</v>
      </c>
      <c r="FF1" t="s">
        <v>2518</v>
      </c>
      <c r="FG1" t="s">
        <v>2519</v>
      </c>
      <c r="FH1" t="s">
        <v>2520</v>
      </c>
      <c r="FI1" t="s">
        <v>2521</v>
      </c>
      <c r="FJ1" t="s">
        <v>2522</v>
      </c>
      <c r="FK1" t="s">
        <v>2523</v>
      </c>
      <c r="FL1" t="s">
        <v>2524</v>
      </c>
      <c r="FM1" t="s">
        <v>2525</v>
      </c>
      <c r="FN1" t="s">
        <v>2526</v>
      </c>
      <c r="FO1" t="s">
        <v>2527</v>
      </c>
      <c r="FP1" t="s">
        <v>2528</v>
      </c>
      <c r="FQ1" t="s">
        <v>2529</v>
      </c>
      <c r="FR1" t="s">
        <v>2530</v>
      </c>
      <c r="FS1" t="s">
        <v>2531</v>
      </c>
      <c r="FT1" t="s">
        <v>2532</v>
      </c>
      <c r="FU1" t="s">
        <v>2533</v>
      </c>
      <c r="FV1" t="s">
        <v>2534</v>
      </c>
      <c r="FW1" t="s">
        <v>2535</v>
      </c>
      <c r="FX1" t="s">
        <v>2536</v>
      </c>
      <c r="FY1" t="s">
        <v>2537</v>
      </c>
      <c r="FZ1" t="s">
        <v>2538</v>
      </c>
      <c r="GA1" t="s">
        <v>2539</v>
      </c>
      <c r="GB1" t="s">
        <v>2540</v>
      </c>
      <c r="GC1" t="s">
        <v>2541</v>
      </c>
      <c r="GD1" t="s">
        <v>2542</v>
      </c>
      <c r="GE1" t="s">
        <v>2543</v>
      </c>
      <c r="GF1" t="s">
        <v>2544</v>
      </c>
      <c r="GG1" t="s">
        <v>2545</v>
      </c>
      <c r="GH1" t="s">
        <v>2546</v>
      </c>
      <c r="GI1" t="s">
        <v>2547</v>
      </c>
      <c r="GJ1" t="s">
        <v>2548</v>
      </c>
      <c r="GK1" t="s">
        <v>2549</v>
      </c>
      <c r="GL1" t="s">
        <v>2550</v>
      </c>
      <c r="GM1" t="s">
        <v>2551</v>
      </c>
      <c r="GN1" t="s">
        <v>2552</v>
      </c>
      <c r="GO1" t="s">
        <v>2553</v>
      </c>
      <c r="GP1" t="s">
        <v>2554</v>
      </c>
      <c r="GQ1" t="s">
        <v>2555</v>
      </c>
      <c r="GR1" t="s">
        <v>2556</v>
      </c>
      <c r="GS1" t="s">
        <v>2557</v>
      </c>
      <c r="GT1" t="s">
        <v>2558</v>
      </c>
      <c r="GU1" t="s">
        <v>2559</v>
      </c>
      <c r="GV1" t="s">
        <v>2560</v>
      </c>
      <c r="GW1" t="s">
        <v>2561</v>
      </c>
      <c r="GX1" t="s">
        <v>2562</v>
      </c>
      <c r="GY1" t="s">
        <v>2563</v>
      </c>
      <c r="GZ1" t="s">
        <v>2564</v>
      </c>
      <c r="HA1" t="s">
        <v>2565</v>
      </c>
      <c r="HB1" t="s">
        <v>2566</v>
      </c>
      <c r="HC1" t="s">
        <v>2567</v>
      </c>
      <c r="HD1" t="s">
        <v>2568</v>
      </c>
      <c r="HE1" t="s">
        <v>2569</v>
      </c>
      <c r="HF1" t="s">
        <v>2570</v>
      </c>
      <c r="HG1" t="s">
        <v>2571</v>
      </c>
      <c r="HH1" t="s">
        <v>2572</v>
      </c>
      <c r="HI1" t="s">
        <v>2573</v>
      </c>
      <c r="HJ1" t="s">
        <v>2574</v>
      </c>
      <c r="HK1" t="s">
        <v>2575</v>
      </c>
      <c r="HL1" t="s">
        <v>2576</v>
      </c>
      <c r="HM1" t="s">
        <v>2577</v>
      </c>
      <c r="HN1" t="s">
        <v>2578</v>
      </c>
      <c r="HO1" t="s">
        <v>2579</v>
      </c>
      <c r="HP1" t="s">
        <v>2580</v>
      </c>
      <c r="HQ1" t="s">
        <v>2581</v>
      </c>
      <c r="HR1" t="s">
        <v>2582</v>
      </c>
      <c r="HS1" t="s">
        <v>2583</v>
      </c>
      <c r="HT1" t="s">
        <v>2584</v>
      </c>
      <c r="HU1" t="s">
        <v>2585</v>
      </c>
      <c r="HV1" t="s">
        <v>2586</v>
      </c>
      <c r="HW1" t="s">
        <v>2587</v>
      </c>
      <c r="HX1" t="s">
        <v>2588</v>
      </c>
      <c r="HY1" t="s">
        <v>2589</v>
      </c>
      <c r="HZ1" t="s">
        <v>2590</v>
      </c>
      <c r="IA1" t="s">
        <v>2591</v>
      </c>
      <c r="IB1" t="s">
        <v>2592</v>
      </c>
      <c r="IC1" t="s">
        <v>2593</v>
      </c>
      <c r="ID1" t="s">
        <v>2594</v>
      </c>
      <c r="IE1" t="s">
        <v>2595</v>
      </c>
      <c r="IF1" t="s">
        <v>2596</v>
      </c>
      <c r="IG1" t="s">
        <v>2597</v>
      </c>
      <c r="IH1" t="s">
        <v>2598</v>
      </c>
      <c r="II1" t="s">
        <v>2599</v>
      </c>
      <c r="IJ1" t="s">
        <v>2600</v>
      </c>
      <c r="IK1" t="s">
        <v>2601</v>
      </c>
      <c r="IL1" t="s">
        <v>2602</v>
      </c>
      <c r="IM1" t="s">
        <v>2603</v>
      </c>
      <c r="IN1" t="s">
        <v>2604</v>
      </c>
      <c r="IO1" t="s">
        <v>2605</v>
      </c>
      <c r="IP1" t="s">
        <v>2606</v>
      </c>
      <c r="IQ1" t="s">
        <v>2607</v>
      </c>
      <c r="IR1" t="s">
        <v>2608</v>
      </c>
      <c r="IS1" t="s">
        <v>2609</v>
      </c>
      <c r="IT1" t="s">
        <v>2610</v>
      </c>
      <c r="IU1" t="s">
        <v>2611</v>
      </c>
      <c r="IV1" t="s">
        <v>2612</v>
      </c>
      <c r="IW1" t="s">
        <v>2613</v>
      </c>
      <c r="IX1" t="s">
        <v>2614</v>
      </c>
      <c r="IY1" t="s">
        <v>2615</v>
      </c>
      <c r="IZ1" t="s">
        <v>2616</v>
      </c>
      <c r="JA1" t="s">
        <v>2617</v>
      </c>
      <c r="JB1" t="s">
        <v>2618</v>
      </c>
      <c r="JC1" t="s">
        <v>2619</v>
      </c>
      <c r="JD1" t="s">
        <v>2620</v>
      </c>
      <c r="JE1" t="s">
        <v>2621</v>
      </c>
      <c r="JF1" t="s">
        <v>2622</v>
      </c>
      <c r="JG1" t="s">
        <v>2623</v>
      </c>
      <c r="JH1" t="s">
        <v>2624</v>
      </c>
      <c r="JI1" t="s">
        <v>2625</v>
      </c>
      <c r="JJ1" t="s">
        <v>2626</v>
      </c>
      <c r="JK1" t="s">
        <v>2627</v>
      </c>
      <c r="JL1" t="s">
        <v>2628</v>
      </c>
      <c r="JM1" t="s">
        <v>2629</v>
      </c>
      <c r="JN1" t="s">
        <v>2630</v>
      </c>
      <c r="JO1" t="s">
        <v>2631</v>
      </c>
      <c r="JP1" t="s">
        <v>2632</v>
      </c>
      <c r="JQ1" t="s">
        <v>2633</v>
      </c>
      <c r="JR1" t="s">
        <v>2634</v>
      </c>
      <c r="JS1" t="s">
        <v>2635</v>
      </c>
      <c r="JT1" t="s">
        <v>2636</v>
      </c>
      <c r="JU1" t="s">
        <v>2637</v>
      </c>
      <c r="JV1" t="s">
        <v>2638</v>
      </c>
      <c r="JW1" t="s">
        <v>2639</v>
      </c>
      <c r="JX1" t="s">
        <v>2640</v>
      </c>
      <c r="JY1" t="s">
        <v>2641</v>
      </c>
      <c r="JZ1" t="s">
        <v>2642</v>
      </c>
      <c r="KA1" t="s">
        <v>2643</v>
      </c>
      <c r="KB1" t="s">
        <v>2644</v>
      </c>
      <c r="KC1" t="s">
        <v>2645</v>
      </c>
      <c r="KD1" t="s">
        <v>2646</v>
      </c>
      <c r="KE1" t="s">
        <v>2647</v>
      </c>
      <c r="KF1" t="s">
        <v>2648</v>
      </c>
      <c r="KG1" t="s">
        <v>2649</v>
      </c>
      <c r="KH1" t="s">
        <v>2650</v>
      </c>
      <c r="KI1" t="s">
        <v>2651</v>
      </c>
      <c r="KJ1" t="s">
        <v>2652</v>
      </c>
      <c r="KK1" t="s">
        <v>2653</v>
      </c>
      <c r="KL1" t="s">
        <v>2654</v>
      </c>
      <c r="KM1" t="s">
        <v>2655</v>
      </c>
      <c r="KN1" t="s">
        <v>2656</v>
      </c>
      <c r="KO1" t="s">
        <v>2657</v>
      </c>
      <c r="KP1" t="s">
        <v>2658</v>
      </c>
      <c r="KQ1" t="s">
        <v>2659</v>
      </c>
      <c r="KR1" t="s">
        <v>2660</v>
      </c>
      <c r="KS1" t="s">
        <v>2661</v>
      </c>
      <c r="KT1" t="s">
        <v>2662</v>
      </c>
      <c r="KU1" t="s">
        <v>2663</v>
      </c>
      <c r="KV1" t="s">
        <v>2664</v>
      </c>
      <c r="KW1" t="s">
        <v>2665</v>
      </c>
      <c r="KX1" t="s">
        <v>2666</v>
      </c>
      <c r="KY1" t="s">
        <v>2667</v>
      </c>
      <c r="KZ1" t="s">
        <v>2668</v>
      </c>
      <c r="LA1" t="s">
        <v>2669</v>
      </c>
      <c r="LB1" t="s">
        <v>2670</v>
      </c>
      <c r="LC1" t="s">
        <v>2671</v>
      </c>
      <c r="LD1" t="s">
        <v>2672</v>
      </c>
      <c r="LE1" t="s">
        <v>2673</v>
      </c>
      <c r="LF1" t="s">
        <v>2674</v>
      </c>
      <c r="LG1" t="s">
        <v>2675</v>
      </c>
      <c r="LH1" t="s">
        <v>2676</v>
      </c>
      <c r="LI1" t="s">
        <v>2677</v>
      </c>
      <c r="LJ1" t="s">
        <v>2678</v>
      </c>
      <c r="LK1" t="s">
        <v>2679</v>
      </c>
      <c r="LL1" t="s">
        <v>2680</v>
      </c>
      <c r="LM1" t="s">
        <v>2681</v>
      </c>
      <c r="LN1" t="s">
        <v>2682</v>
      </c>
      <c r="LO1" t="s">
        <v>2683</v>
      </c>
      <c r="LP1" t="s">
        <v>2684</v>
      </c>
      <c r="LQ1" t="s">
        <v>2685</v>
      </c>
      <c r="LR1" t="s">
        <v>2686</v>
      </c>
      <c r="LS1" t="s">
        <v>2687</v>
      </c>
      <c r="LT1" t="s">
        <v>2688</v>
      </c>
      <c r="LU1" t="s">
        <v>2689</v>
      </c>
      <c r="LV1" t="s">
        <v>2690</v>
      </c>
      <c r="LW1" t="s">
        <v>2691</v>
      </c>
      <c r="LX1" t="s">
        <v>2692</v>
      </c>
      <c r="LY1" t="s">
        <v>2693</v>
      </c>
      <c r="LZ1" t="s">
        <v>2694</v>
      </c>
      <c r="MA1" t="s">
        <v>2695</v>
      </c>
      <c r="MB1" t="s">
        <v>2696</v>
      </c>
      <c r="MC1" t="s">
        <v>2697</v>
      </c>
      <c r="MD1" t="s">
        <v>2698</v>
      </c>
      <c r="ME1" t="s">
        <v>2699</v>
      </c>
      <c r="MF1" t="s">
        <v>2700</v>
      </c>
      <c r="MG1" t="s">
        <v>2701</v>
      </c>
      <c r="MH1" t="s">
        <v>2702</v>
      </c>
      <c r="MI1" t="s">
        <v>2703</v>
      </c>
      <c r="MJ1" t="s">
        <v>2704</v>
      </c>
      <c r="MK1" t="s">
        <v>2705</v>
      </c>
      <c r="ML1" t="s">
        <v>2706</v>
      </c>
      <c r="MM1" t="s">
        <v>2707</v>
      </c>
      <c r="MN1" t="s">
        <v>2708</v>
      </c>
      <c r="MO1" t="s">
        <v>2709</v>
      </c>
      <c r="MP1" t="s">
        <v>2710</v>
      </c>
      <c r="MQ1" t="s">
        <v>2711</v>
      </c>
      <c r="MR1" t="s">
        <v>2712</v>
      </c>
      <c r="MS1" t="s">
        <v>2713</v>
      </c>
      <c r="MT1" t="s">
        <v>2714</v>
      </c>
      <c r="MU1" t="s">
        <v>2715</v>
      </c>
      <c r="MV1" t="s">
        <v>2716</v>
      </c>
      <c r="MW1" t="s">
        <v>2717</v>
      </c>
      <c r="MX1" t="s">
        <v>2718</v>
      </c>
      <c r="MY1" t="s">
        <v>2719</v>
      </c>
      <c r="MZ1" t="s">
        <v>2720</v>
      </c>
      <c r="NA1" t="s">
        <v>2721</v>
      </c>
      <c r="NB1" t="s">
        <v>2722</v>
      </c>
      <c r="NC1" t="s">
        <v>2723</v>
      </c>
      <c r="ND1" t="s">
        <v>2724</v>
      </c>
      <c r="NE1" t="s">
        <v>2725</v>
      </c>
      <c r="NF1" t="s">
        <v>2726</v>
      </c>
      <c r="NG1" t="s">
        <v>2727</v>
      </c>
      <c r="NH1" t="s">
        <v>2728</v>
      </c>
      <c r="NI1" t="s">
        <v>2729</v>
      </c>
      <c r="NJ1" t="s">
        <v>2730</v>
      </c>
      <c r="NK1" t="s">
        <v>2731</v>
      </c>
      <c r="NL1" t="s">
        <v>2732</v>
      </c>
      <c r="NM1" t="s">
        <v>2733</v>
      </c>
      <c r="NN1" t="s">
        <v>2734</v>
      </c>
      <c r="NO1" t="s">
        <v>2735</v>
      </c>
      <c r="NP1" t="s">
        <v>2736</v>
      </c>
      <c r="NQ1" t="s">
        <v>2737</v>
      </c>
      <c r="NR1" t="s">
        <v>2738</v>
      </c>
      <c r="NS1" t="s">
        <v>2739</v>
      </c>
      <c r="NT1" t="s">
        <v>2740</v>
      </c>
      <c r="NU1" t="s">
        <v>2741</v>
      </c>
      <c r="NV1" t="s">
        <v>2742</v>
      </c>
      <c r="NW1" t="s">
        <v>2743</v>
      </c>
      <c r="NX1" t="s">
        <v>2744</v>
      </c>
      <c r="NY1" t="s">
        <v>2745</v>
      </c>
      <c r="NZ1" t="s">
        <v>2746</v>
      </c>
      <c r="OA1" t="s">
        <v>2747</v>
      </c>
      <c r="OB1" t="s">
        <v>2748</v>
      </c>
      <c r="OC1" t="s">
        <v>2749</v>
      </c>
      <c r="OD1" t="s">
        <v>2750</v>
      </c>
      <c r="OE1" t="s">
        <v>2751</v>
      </c>
      <c r="OF1" t="s">
        <v>2752</v>
      </c>
      <c r="OG1" t="s">
        <v>2753</v>
      </c>
      <c r="OH1" t="s">
        <v>2754</v>
      </c>
      <c r="OI1" t="s">
        <v>2755</v>
      </c>
      <c r="OJ1" t="s">
        <v>2756</v>
      </c>
      <c r="OK1" t="s">
        <v>2757</v>
      </c>
      <c r="OL1" t="s">
        <v>2758</v>
      </c>
      <c r="OM1" t="s">
        <v>2759</v>
      </c>
      <c r="ON1" t="s">
        <v>2760</v>
      </c>
      <c r="OO1" t="s">
        <v>2761</v>
      </c>
      <c r="OP1" t="s">
        <v>2762</v>
      </c>
      <c r="OQ1" t="s">
        <v>2763</v>
      </c>
      <c r="OR1" t="s">
        <v>2764</v>
      </c>
      <c r="OS1" t="s">
        <v>2765</v>
      </c>
      <c r="OT1" t="s">
        <v>2766</v>
      </c>
      <c r="OU1" t="s">
        <v>2767</v>
      </c>
      <c r="OV1" t="s">
        <v>2768</v>
      </c>
      <c r="OW1" t="s">
        <v>2769</v>
      </c>
      <c r="OX1" t="s">
        <v>2770</v>
      </c>
      <c r="OY1" t="s">
        <v>2771</v>
      </c>
      <c r="OZ1" t="s">
        <v>2772</v>
      </c>
      <c r="PA1" t="s">
        <v>2773</v>
      </c>
      <c r="PB1" t="s">
        <v>2774</v>
      </c>
      <c r="PC1" t="s">
        <v>2775</v>
      </c>
      <c r="PD1" t="s">
        <v>2776</v>
      </c>
      <c r="PE1" t="s">
        <v>2777</v>
      </c>
      <c r="PF1" t="s">
        <v>2778</v>
      </c>
      <c r="PG1" t="s">
        <v>2779</v>
      </c>
      <c r="PH1" t="s">
        <v>2780</v>
      </c>
      <c r="PI1" t="s">
        <v>2781</v>
      </c>
      <c r="PJ1" t="s">
        <v>2782</v>
      </c>
      <c r="PK1" t="s">
        <v>2783</v>
      </c>
      <c r="PL1" t="s">
        <v>2784</v>
      </c>
      <c r="PM1" t="s">
        <v>2785</v>
      </c>
      <c r="PN1" t="s">
        <v>2786</v>
      </c>
      <c r="PO1" t="s">
        <v>2787</v>
      </c>
      <c r="PP1" t="s">
        <v>2788</v>
      </c>
      <c r="PQ1" t="s">
        <v>2789</v>
      </c>
      <c r="PR1" t="s">
        <v>2790</v>
      </c>
      <c r="PS1" t="s">
        <v>2791</v>
      </c>
      <c r="PT1" t="s">
        <v>2792</v>
      </c>
      <c r="PU1" t="s">
        <v>2793</v>
      </c>
      <c r="PV1" t="s">
        <v>2794</v>
      </c>
      <c r="PW1" t="s">
        <v>2795</v>
      </c>
      <c r="PX1" t="s">
        <v>2796</v>
      </c>
      <c r="PY1" t="s">
        <v>2797</v>
      </c>
      <c r="PZ1" t="s">
        <v>2798</v>
      </c>
      <c r="QA1" t="s">
        <v>2799</v>
      </c>
      <c r="QB1" t="s">
        <v>2800</v>
      </c>
      <c r="QC1" t="s">
        <v>2801</v>
      </c>
      <c r="QD1" t="s">
        <v>2802</v>
      </c>
      <c r="QE1" t="s">
        <v>2803</v>
      </c>
      <c r="QF1" t="s">
        <v>2804</v>
      </c>
      <c r="QG1" t="s">
        <v>2805</v>
      </c>
      <c r="QH1" t="s">
        <v>2806</v>
      </c>
      <c r="QI1" t="s">
        <v>2807</v>
      </c>
      <c r="QJ1" t="s">
        <v>2808</v>
      </c>
      <c r="QK1" t="s">
        <v>2809</v>
      </c>
      <c r="QL1" t="s">
        <v>2810</v>
      </c>
      <c r="QM1" t="s">
        <v>2811</v>
      </c>
      <c r="QN1" t="s">
        <v>2812</v>
      </c>
      <c r="QO1" t="s">
        <v>2813</v>
      </c>
      <c r="QP1" t="s">
        <v>2814</v>
      </c>
      <c r="QQ1" t="s">
        <v>2815</v>
      </c>
      <c r="QR1" t="s">
        <v>2816</v>
      </c>
      <c r="QS1" t="s">
        <v>2817</v>
      </c>
      <c r="QT1" t="s">
        <v>2818</v>
      </c>
      <c r="QU1" t="s">
        <v>2819</v>
      </c>
      <c r="QV1" t="s">
        <v>2820</v>
      </c>
      <c r="QW1" t="s">
        <v>2821</v>
      </c>
      <c r="QX1" t="s">
        <v>2822</v>
      </c>
      <c r="QY1" t="s">
        <v>2823</v>
      </c>
      <c r="QZ1" t="s">
        <v>2824</v>
      </c>
      <c r="RA1" t="s">
        <v>2825</v>
      </c>
      <c r="RB1" t="s">
        <v>2826</v>
      </c>
      <c r="RC1" t="s">
        <v>2827</v>
      </c>
      <c r="RD1" t="s">
        <v>2828</v>
      </c>
      <c r="RE1" t="s">
        <v>2829</v>
      </c>
      <c r="RF1" t="s">
        <v>2830</v>
      </c>
      <c r="RG1" t="s">
        <v>2831</v>
      </c>
      <c r="RH1" t="s">
        <v>2832</v>
      </c>
      <c r="RI1" t="s">
        <v>2833</v>
      </c>
      <c r="RJ1" t="s">
        <v>2834</v>
      </c>
      <c r="RK1" t="s">
        <v>2835</v>
      </c>
      <c r="RL1" t="s">
        <v>2836</v>
      </c>
      <c r="RM1" t="s">
        <v>2837</v>
      </c>
      <c r="RN1" t="s">
        <v>2838</v>
      </c>
      <c r="RO1" t="s">
        <v>2839</v>
      </c>
      <c r="RP1" t="s">
        <v>2840</v>
      </c>
      <c r="RQ1" t="s">
        <v>2841</v>
      </c>
      <c r="RR1" t="s">
        <v>2842</v>
      </c>
      <c r="RS1" t="s">
        <v>2843</v>
      </c>
      <c r="RT1" t="s">
        <v>2844</v>
      </c>
      <c r="RU1" t="s">
        <v>2845</v>
      </c>
      <c r="RV1" t="s">
        <v>2846</v>
      </c>
      <c r="RW1" t="s">
        <v>2847</v>
      </c>
      <c r="RX1" t="s">
        <v>2848</v>
      </c>
      <c r="RY1" t="s">
        <v>2849</v>
      </c>
      <c r="RZ1" t="s">
        <v>2850</v>
      </c>
      <c r="SA1" t="s">
        <v>2851</v>
      </c>
      <c r="SB1" t="s">
        <v>2852</v>
      </c>
      <c r="SC1" t="s">
        <v>2853</v>
      </c>
      <c r="SD1" t="s">
        <v>2854</v>
      </c>
      <c r="SE1" t="s">
        <v>2855</v>
      </c>
      <c r="SF1" t="s">
        <v>2856</v>
      </c>
      <c r="SG1" t="s">
        <v>2857</v>
      </c>
      <c r="SH1" t="s">
        <v>2858</v>
      </c>
      <c r="SI1" t="s">
        <v>2859</v>
      </c>
      <c r="SJ1" t="s">
        <v>2860</v>
      </c>
      <c r="SK1" t="s">
        <v>2861</v>
      </c>
      <c r="SL1" t="s">
        <v>2862</v>
      </c>
      <c r="SM1" t="s">
        <v>2863</v>
      </c>
      <c r="SN1" t="s">
        <v>2864</v>
      </c>
      <c r="SO1" t="s">
        <v>2865</v>
      </c>
      <c r="SP1" t="s">
        <v>2866</v>
      </c>
      <c r="SQ1" t="s">
        <v>2867</v>
      </c>
      <c r="SR1" t="s">
        <v>2868</v>
      </c>
      <c r="SS1" t="s">
        <v>2869</v>
      </c>
      <c r="ST1" t="s">
        <v>2870</v>
      </c>
      <c r="SU1" t="s">
        <v>2871</v>
      </c>
      <c r="SV1" t="s">
        <v>2872</v>
      </c>
      <c r="SW1" t="s">
        <v>2873</v>
      </c>
      <c r="SX1" t="s">
        <v>2874</v>
      </c>
      <c r="SY1" t="s">
        <v>2875</v>
      </c>
      <c r="SZ1" t="s">
        <v>2876</v>
      </c>
      <c r="TA1" t="s">
        <v>2877</v>
      </c>
      <c r="TB1" t="s">
        <v>2878</v>
      </c>
      <c r="TC1" t="s">
        <v>2879</v>
      </c>
      <c r="TD1" t="s">
        <v>2880</v>
      </c>
      <c r="TE1" t="s">
        <v>2881</v>
      </c>
      <c r="TF1" t="s">
        <v>2882</v>
      </c>
      <c r="TG1" t="s">
        <v>2883</v>
      </c>
      <c r="TH1" t="s">
        <v>2884</v>
      </c>
      <c r="TI1" t="s">
        <v>2885</v>
      </c>
      <c r="TJ1" t="s">
        <v>2886</v>
      </c>
      <c r="TK1" t="s">
        <v>2887</v>
      </c>
      <c r="TL1" t="s">
        <v>2888</v>
      </c>
      <c r="TM1" t="s">
        <v>2889</v>
      </c>
      <c r="TN1" t="s">
        <v>2890</v>
      </c>
      <c r="TO1" t="s">
        <v>2891</v>
      </c>
      <c r="TP1" t="s">
        <v>2892</v>
      </c>
      <c r="TQ1" t="s">
        <v>2893</v>
      </c>
      <c r="TR1" t="s">
        <v>2894</v>
      </c>
      <c r="TS1" t="s">
        <v>2895</v>
      </c>
      <c r="TT1" t="s">
        <v>2896</v>
      </c>
      <c r="TU1" t="s">
        <v>2897</v>
      </c>
      <c r="TV1" t="s">
        <v>2898</v>
      </c>
      <c r="TW1" t="s">
        <v>2899</v>
      </c>
      <c r="TX1" t="s">
        <v>2900</v>
      </c>
      <c r="TY1" t="s">
        <v>2901</v>
      </c>
      <c r="TZ1" t="s">
        <v>2902</v>
      </c>
      <c r="UA1" t="s">
        <v>2903</v>
      </c>
      <c r="UB1" t="s">
        <v>2904</v>
      </c>
      <c r="UC1" t="s">
        <v>2905</v>
      </c>
      <c r="UD1" t="s">
        <v>2906</v>
      </c>
      <c r="UE1" t="s">
        <v>2907</v>
      </c>
      <c r="UF1" t="s">
        <v>2908</v>
      </c>
      <c r="UG1" t="s">
        <v>2909</v>
      </c>
      <c r="UH1" t="s">
        <v>2910</v>
      </c>
      <c r="UI1" t="s">
        <v>2911</v>
      </c>
      <c r="UJ1" t="s">
        <v>2912</v>
      </c>
      <c r="UK1" t="s">
        <v>2913</v>
      </c>
      <c r="UL1" t="s">
        <v>2914</v>
      </c>
      <c r="UM1" t="s">
        <v>2915</v>
      </c>
      <c r="UN1" t="s">
        <v>2916</v>
      </c>
      <c r="UO1" t="s">
        <v>2917</v>
      </c>
      <c r="UP1" t="s">
        <v>2918</v>
      </c>
      <c r="UQ1" t="s">
        <v>2919</v>
      </c>
      <c r="UR1" t="s">
        <v>2920</v>
      </c>
      <c r="US1" t="s">
        <v>2921</v>
      </c>
      <c r="UT1" t="s">
        <v>2922</v>
      </c>
      <c r="UU1" t="s">
        <v>2923</v>
      </c>
      <c r="UV1" t="s">
        <v>2924</v>
      </c>
      <c r="UW1" t="s">
        <v>2925</v>
      </c>
      <c r="UX1" t="s">
        <v>2926</v>
      </c>
      <c r="UY1" t="s">
        <v>2927</v>
      </c>
      <c r="UZ1" t="s">
        <v>2928</v>
      </c>
      <c r="VA1" t="s">
        <v>2929</v>
      </c>
      <c r="VB1" t="s">
        <v>2930</v>
      </c>
      <c r="VC1" t="s">
        <v>2931</v>
      </c>
      <c r="VD1" t="s">
        <v>2932</v>
      </c>
      <c r="VE1" t="s">
        <v>2933</v>
      </c>
      <c r="VF1" t="s">
        <v>2934</v>
      </c>
      <c r="VG1" t="s">
        <v>2935</v>
      </c>
      <c r="VH1" t="s">
        <v>2936</v>
      </c>
      <c r="VI1" t="s">
        <v>2937</v>
      </c>
      <c r="VJ1" t="s">
        <v>2938</v>
      </c>
      <c r="VK1" t="s">
        <v>2939</v>
      </c>
      <c r="VL1" t="s">
        <v>2940</v>
      </c>
      <c r="VM1" t="s">
        <v>2941</v>
      </c>
      <c r="VN1" t="s">
        <v>2942</v>
      </c>
      <c r="VO1" t="s">
        <v>2943</v>
      </c>
      <c r="VP1" t="s">
        <v>2944</v>
      </c>
      <c r="VQ1" t="s">
        <v>2945</v>
      </c>
      <c r="VR1" t="s">
        <v>2946</v>
      </c>
      <c r="VS1" t="s">
        <v>2947</v>
      </c>
      <c r="VT1" t="s">
        <v>2948</v>
      </c>
      <c r="VU1" t="s">
        <v>2949</v>
      </c>
      <c r="VV1" t="s">
        <v>2950</v>
      </c>
      <c r="VW1" t="s">
        <v>2951</v>
      </c>
      <c r="VX1" t="s">
        <v>2952</v>
      </c>
      <c r="VY1" t="s">
        <v>2953</v>
      </c>
      <c r="VZ1" t="s">
        <v>2954</v>
      </c>
      <c r="WA1" t="s">
        <v>2955</v>
      </c>
      <c r="WB1" t="s">
        <v>2956</v>
      </c>
      <c r="WC1" t="s">
        <v>2957</v>
      </c>
      <c r="WD1" t="s">
        <v>2958</v>
      </c>
      <c r="WE1" t="s">
        <v>2959</v>
      </c>
      <c r="WF1" t="s">
        <v>2960</v>
      </c>
      <c r="WG1" t="s">
        <v>2961</v>
      </c>
      <c r="WH1" t="s">
        <v>2962</v>
      </c>
      <c r="WI1" t="s">
        <v>2963</v>
      </c>
      <c r="WJ1" t="s">
        <v>2964</v>
      </c>
      <c r="WK1" t="s">
        <v>2965</v>
      </c>
      <c r="WL1" t="s">
        <v>2966</v>
      </c>
      <c r="WM1" t="s">
        <v>2967</v>
      </c>
      <c r="WN1" t="s">
        <v>2968</v>
      </c>
      <c r="WO1" t="s">
        <v>2969</v>
      </c>
      <c r="WP1" t="s">
        <v>2970</v>
      </c>
      <c r="WQ1" t="s">
        <v>2971</v>
      </c>
      <c r="WR1" t="s">
        <v>2972</v>
      </c>
      <c r="WS1" t="s">
        <v>2973</v>
      </c>
      <c r="WT1" t="s">
        <v>2974</v>
      </c>
      <c r="WU1" t="s">
        <v>2975</v>
      </c>
      <c r="WV1" t="s">
        <v>2976</v>
      </c>
      <c r="WW1" t="s">
        <v>2977</v>
      </c>
      <c r="WX1" t="s">
        <v>2978</v>
      </c>
      <c r="WY1" t="s">
        <v>2979</v>
      </c>
      <c r="WZ1" t="s">
        <v>2980</v>
      </c>
      <c r="XA1" t="s">
        <v>2981</v>
      </c>
      <c r="XB1" t="s">
        <v>2982</v>
      </c>
      <c r="XC1" t="s">
        <v>2983</v>
      </c>
      <c r="XD1" t="s">
        <v>2984</v>
      </c>
      <c r="XE1" t="s">
        <v>2985</v>
      </c>
      <c r="XF1" t="s">
        <v>2986</v>
      </c>
      <c r="XG1" t="s">
        <v>2987</v>
      </c>
      <c r="XH1" t="s">
        <v>2988</v>
      </c>
      <c r="XI1" t="s">
        <v>2989</v>
      </c>
      <c r="XJ1" t="s">
        <v>2990</v>
      </c>
      <c r="XK1" t="s">
        <v>2991</v>
      </c>
      <c r="XL1" t="s">
        <v>2992</v>
      </c>
      <c r="XM1" t="s">
        <v>2993</v>
      </c>
      <c r="XN1" t="s">
        <v>2994</v>
      </c>
      <c r="XO1" t="s">
        <v>2995</v>
      </c>
      <c r="XP1" t="s">
        <v>2996</v>
      </c>
      <c r="XQ1" t="s">
        <v>2997</v>
      </c>
      <c r="XR1" t="s">
        <v>2998</v>
      </c>
      <c r="XS1" t="s">
        <v>2999</v>
      </c>
      <c r="XT1" t="s">
        <v>3000</v>
      </c>
      <c r="XU1" t="s">
        <v>3001</v>
      </c>
      <c r="XV1" t="s">
        <v>3002</v>
      </c>
      <c r="XW1" t="s">
        <v>3003</v>
      </c>
      <c r="XX1" t="s">
        <v>3004</v>
      </c>
      <c r="XY1" t="s">
        <v>3005</v>
      </c>
      <c r="XZ1" t="s">
        <v>3006</v>
      </c>
      <c r="YA1" t="s">
        <v>3007</v>
      </c>
      <c r="YB1" t="s">
        <v>3008</v>
      </c>
      <c r="YC1" t="s">
        <v>3009</v>
      </c>
      <c r="YD1" t="s">
        <v>3010</v>
      </c>
      <c r="YE1" t="s">
        <v>3011</v>
      </c>
      <c r="YF1" t="s">
        <v>3012</v>
      </c>
      <c r="YG1" t="s">
        <v>3013</v>
      </c>
      <c r="YH1" t="s">
        <v>3014</v>
      </c>
      <c r="YI1" t="s">
        <v>3015</v>
      </c>
      <c r="YJ1" t="s">
        <v>3016</v>
      </c>
      <c r="YK1" t="s">
        <v>3017</v>
      </c>
      <c r="YL1" t="s">
        <v>3018</v>
      </c>
      <c r="YM1" t="s">
        <v>3019</v>
      </c>
      <c r="YN1" t="s">
        <v>3020</v>
      </c>
      <c r="YO1" t="s">
        <v>3021</v>
      </c>
      <c r="YP1" t="s">
        <v>3022</v>
      </c>
      <c r="YQ1" t="s">
        <v>3023</v>
      </c>
      <c r="YR1" t="s">
        <v>3024</v>
      </c>
      <c r="YS1" t="s">
        <v>3025</v>
      </c>
      <c r="YT1" t="s">
        <v>3026</v>
      </c>
      <c r="YU1" t="s">
        <v>3027</v>
      </c>
      <c r="YV1" t="s">
        <v>3028</v>
      </c>
      <c r="YW1" t="s">
        <v>3029</v>
      </c>
      <c r="YX1" t="s">
        <v>3030</v>
      </c>
      <c r="YY1" t="s">
        <v>3031</v>
      </c>
      <c r="YZ1" t="s">
        <v>3032</v>
      </c>
      <c r="ZA1" t="s">
        <v>3033</v>
      </c>
      <c r="ZB1" t="s">
        <v>3034</v>
      </c>
      <c r="ZC1" t="s">
        <v>3035</v>
      </c>
      <c r="ZD1" t="s">
        <v>3036</v>
      </c>
      <c r="ZE1" t="s">
        <v>3037</v>
      </c>
      <c r="ZF1" t="s">
        <v>3038</v>
      </c>
      <c r="ZG1" t="s">
        <v>3039</v>
      </c>
      <c r="ZH1" t="s">
        <v>3040</v>
      </c>
      <c r="ZI1" t="s">
        <v>3041</v>
      </c>
      <c r="ZJ1" t="s">
        <v>3042</v>
      </c>
      <c r="ZK1" t="s">
        <v>3043</v>
      </c>
      <c r="ZL1" t="s">
        <v>3044</v>
      </c>
      <c r="ZM1" t="s">
        <v>3045</v>
      </c>
      <c r="ZN1" t="s">
        <v>3046</v>
      </c>
      <c r="ZO1" t="s">
        <v>3047</v>
      </c>
      <c r="ZP1" t="s">
        <v>3048</v>
      </c>
      <c r="ZQ1" t="s">
        <v>3049</v>
      </c>
      <c r="ZR1" t="s">
        <v>3050</v>
      </c>
      <c r="ZS1" t="s">
        <v>3051</v>
      </c>
      <c r="ZT1" t="s">
        <v>3052</v>
      </c>
      <c r="ZU1" t="s">
        <v>3053</v>
      </c>
      <c r="ZV1" t="s">
        <v>3054</v>
      </c>
      <c r="ZW1" t="s">
        <v>3055</v>
      </c>
      <c r="ZX1" t="s">
        <v>3056</v>
      </c>
      <c r="ZY1" t="s">
        <v>3057</v>
      </c>
      <c r="ZZ1" t="s">
        <v>3058</v>
      </c>
      <c r="AAA1" t="s">
        <v>3059</v>
      </c>
      <c r="AAB1" t="s">
        <v>3060</v>
      </c>
      <c r="AAC1" t="s">
        <v>3061</v>
      </c>
      <c r="AAD1" t="s">
        <v>3062</v>
      </c>
      <c r="AAE1" t="s">
        <v>3063</v>
      </c>
      <c r="AAF1" t="s">
        <v>3064</v>
      </c>
      <c r="AAG1" t="s">
        <v>3065</v>
      </c>
      <c r="AAH1" t="s">
        <v>3066</v>
      </c>
      <c r="AAI1" t="s">
        <v>3067</v>
      </c>
      <c r="AAJ1" t="s">
        <v>3068</v>
      </c>
      <c r="AAK1" t="s">
        <v>3069</v>
      </c>
      <c r="AAL1" t="s">
        <v>3070</v>
      </c>
      <c r="AAM1" t="s">
        <v>3071</v>
      </c>
      <c r="AAN1" t="s">
        <v>3072</v>
      </c>
      <c r="AAO1" t="s">
        <v>3073</v>
      </c>
      <c r="AAP1" t="s">
        <v>3074</v>
      </c>
      <c r="AAQ1" t="s">
        <v>3075</v>
      </c>
      <c r="AAR1" t="s">
        <v>3076</v>
      </c>
      <c r="AAS1" t="s">
        <v>3077</v>
      </c>
      <c r="AAT1" t="s">
        <v>3078</v>
      </c>
      <c r="AAU1" t="s">
        <v>3079</v>
      </c>
      <c r="AAV1" t="s">
        <v>3080</v>
      </c>
      <c r="AAW1" t="s">
        <v>3081</v>
      </c>
      <c r="AAX1" t="s">
        <v>3082</v>
      </c>
      <c r="AAY1" t="s">
        <v>3083</v>
      </c>
      <c r="AAZ1" t="s">
        <v>3084</v>
      </c>
      <c r="ABA1" t="s">
        <v>3085</v>
      </c>
      <c r="ABB1" t="s">
        <v>3086</v>
      </c>
      <c r="ABC1" t="s">
        <v>3087</v>
      </c>
      <c r="ABD1" t="s">
        <v>3088</v>
      </c>
      <c r="ABE1" t="s">
        <v>3089</v>
      </c>
      <c r="ABF1" t="s">
        <v>3090</v>
      </c>
      <c r="ABG1" t="s">
        <v>3091</v>
      </c>
      <c r="ABH1" t="s">
        <v>3092</v>
      </c>
      <c r="ABI1" t="s">
        <v>3093</v>
      </c>
      <c r="ABJ1" t="s">
        <v>3094</v>
      </c>
      <c r="ABK1" t="s">
        <v>3095</v>
      </c>
      <c r="ABL1" t="s">
        <v>3096</v>
      </c>
      <c r="ABM1" t="s">
        <v>3097</v>
      </c>
      <c r="ABN1" t="s">
        <v>3098</v>
      </c>
      <c r="ABO1" t="s">
        <v>3099</v>
      </c>
      <c r="ABP1" t="s">
        <v>3100</v>
      </c>
      <c r="ABQ1" t="s">
        <v>3101</v>
      </c>
      <c r="ABR1" t="s">
        <v>3102</v>
      </c>
      <c r="ABS1" t="s">
        <v>3103</v>
      </c>
      <c r="ABT1" t="s">
        <v>3104</v>
      </c>
      <c r="ABU1" t="s">
        <v>3105</v>
      </c>
      <c r="ABV1" t="s">
        <v>3106</v>
      </c>
      <c r="ABW1" t="s">
        <v>3107</v>
      </c>
      <c r="ABX1" t="s">
        <v>3108</v>
      </c>
      <c r="ABY1" t="s">
        <v>3109</v>
      </c>
      <c r="ABZ1" t="s">
        <v>3110</v>
      </c>
      <c r="ACA1" t="s">
        <v>3111</v>
      </c>
      <c r="ACB1" t="s">
        <v>3112</v>
      </c>
      <c r="ACC1" t="s">
        <v>3113</v>
      </c>
      <c r="ACD1" t="s">
        <v>3114</v>
      </c>
      <c r="ACE1" t="s">
        <v>3115</v>
      </c>
      <c r="ACF1" t="s">
        <v>3116</v>
      </c>
      <c r="ACG1" t="s">
        <v>3117</v>
      </c>
      <c r="ACH1" t="s">
        <v>3118</v>
      </c>
      <c r="ACI1" t="s">
        <v>3119</v>
      </c>
      <c r="ACJ1" t="s">
        <v>3120</v>
      </c>
      <c r="ACK1" t="s">
        <v>3121</v>
      </c>
      <c r="ACL1" t="s">
        <v>3122</v>
      </c>
      <c r="ACM1" t="s">
        <v>3123</v>
      </c>
      <c r="ACN1" t="s">
        <v>3124</v>
      </c>
      <c r="ACO1" t="s">
        <v>3125</v>
      </c>
      <c r="ACP1" t="s">
        <v>3126</v>
      </c>
      <c r="ACQ1" t="s">
        <v>3127</v>
      </c>
      <c r="ACR1" t="s">
        <v>3128</v>
      </c>
      <c r="ACS1" t="s">
        <v>3129</v>
      </c>
      <c r="ACT1" t="s">
        <v>3130</v>
      </c>
      <c r="ACU1" t="s">
        <v>3131</v>
      </c>
      <c r="ACV1" t="s">
        <v>3132</v>
      </c>
      <c r="ACW1" t="s">
        <v>3133</v>
      </c>
      <c r="ACX1" t="s">
        <v>3134</v>
      </c>
      <c r="ACY1" t="s">
        <v>3135</v>
      </c>
      <c r="ACZ1" t="s">
        <v>3136</v>
      </c>
      <c r="ADA1" t="s">
        <v>3137</v>
      </c>
      <c r="ADB1" t="s">
        <v>3138</v>
      </c>
      <c r="ADC1" t="s">
        <v>3139</v>
      </c>
      <c r="ADD1" t="s">
        <v>3140</v>
      </c>
      <c r="ADE1" t="s">
        <v>3141</v>
      </c>
      <c r="ADF1" t="s">
        <v>3142</v>
      </c>
      <c r="ADG1" t="s">
        <v>3143</v>
      </c>
      <c r="ADH1" t="s">
        <v>3144</v>
      </c>
      <c r="ADI1" t="s">
        <v>3145</v>
      </c>
      <c r="ADJ1" t="s">
        <v>3146</v>
      </c>
      <c r="ADK1" t="s">
        <v>3147</v>
      </c>
      <c r="ADL1" t="s">
        <v>3148</v>
      </c>
      <c r="ADM1" t="s">
        <v>3149</v>
      </c>
      <c r="ADN1" t="s">
        <v>3150</v>
      </c>
      <c r="ADO1" t="s">
        <v>3151</v>
      </c>
      <c r="ADP1" t="s">
        <v>3152</v>
      </c>
      <c r="ADQ1" t="s">
        <v>3153</v>
      </c>
      <c r="ADR1" t="s">
        <v>3154</v>
      </c>
      <c r="ADS1" t="s">
        <v>3155</v>
      </c>
      <c r="ADT1" t="s">
        <v>3156</v>
      </c>
      <c r="ADU1" t="s">
        <v>3157</v>
      </c>
      <c r="ADV1" t="s">
        <v>3158</v>
      </c>
      <c r="ADW1" t="s">
        <v>3159</v>
      </c>
      <c r="ADX1" t="s">
        <v>3160</v>
      </c>
      <c r="ADY1" t="s">
        <v>3161</v>
      </c>
      <c r="ADZ1" t="s">
        <v>3162</v>
      </c>
      <c r="AEA1" t="s">
        <v>3163</v>
      </c>
      <c r="AEB1" t="s">
        <v>3164</v>
      </c>
      <c r="AEC1" t="s">
        <v>3165</v>
      </c>
      <c r="AED1" t="s">
        <v>3166</v>
      </c>
      <c r="AEE1" t="s">
        <v>3167</v>
      </c>
      <c r="AEF1" t="s">
        <v>3168</v>
      </c>
      <c r="AEG1" t="s">
        <v>3169</v>
      </c>
      <c r="AEH1" t="s">
        <v>3170</v>
      </c>
      <c r="AEI1" t="s">
        <v>3171</v>
      </c>
      <c r="AEJ1" t="s">
        <v>3172</v>
      </c>
      <c r="AEK1" t="s">
        <v>3173</v>
      </c>
      <c r="AEL1" t="s">
        <v>3174</v>
      </c>
      <c r="AEM1" t="s">
        <v>3175</v>
      </c>
      <c r="AEN1" t="s">
        <v>3176</v>
      </c>
      <c r="AEO1" t="s">
        <v>3177</v>
      </c>
      <c r="AEP1" t="s">
        <v>3178</v>
      </c>
      <c r="AEQ1" t="s">
        <v>3179</v>
      </c>
      <c r="AER1" t="s">
        <v>3180</v>
      </c>
      <c r="AES1" t="s">
        <v>3181</v>
      </c>
      <c r="AET1" t="s">
        <v>3182</v>
      </c>
      <c r="AEU1" t="s">
        <v>3183</v>
      </c>
      <c r="AEV1" t="s">
        <v>3184</v>
      </c>
      <c r="AEW1" t="s">
        <v>3185</v>
      </c>
      <c r="AEX1" t="s">
        <v>3186</v>
      </c>
      <c r="AEY1" t="s">
        <v>3187</v>
      </c>
      <c r="AEZ1" t="s">
        <v>3188</v>
      </c>
      <c r="AFA1" t="s">
        <v>3189</v>
      </c>
      <c r="AFB1" t="s">
        <v>3190</v>
      </c>
      <c r="AFC1" t="s">
        <v>3191</v>
      </c>
      <c r="AFD1" t="s">
        <v>3192</v>
      </c>
      <c r="AFE1" t="s">
        <v>3193</v>
      </c>
      <c r="AFF1" t="s">
        <v>3194</v>
      </c>
      <c r="AFG1" t="s">
        <v>3195</v>
      </c>
      <c r="AFH1" t="s">
        <v>3196</v>
      </c>
      <c r="AFI1" t="s">
        <v>3197</v>
      </c>
      <c r="AFJ1" t="s">
        <v>3198</v>
      </c>
      <c r="AFK1" t="s">
        <v>3199</v>
      </c>
      <c r="AFL1" t="s">
        <v>3200</v>
      </c>
      <c r="AFM1" t="s">
        <v>3201</v>
      </c>
      <c r="AFN1" t="s">
        <v>3202</v>
      </c>
      <c r="AFO1" t="s">
        <v>3203</v>
      </c>
      <c r="AFP1" t="s">
        <v>3204</v>
      </c>
      <c r="AFQ1" t="s">
        <v>3205</v>
      </c>
      <c r="AFR1" t="s">
        <v>3206</v>
      </c>
      <c r="AFS1" t="s">
        <v>3207</v>
      </c>
      <c r="AFT1" t="s">
        <v>3208</v>
      </c>
      <c r="AFU1" t="s">
        <v>3209</v>
      </c>
      <c r="AFV1" t="s">
        <v>3210</v>
      </c>
      <c r="AFW1" t="s">
        <v>3211</v>
      </c>
      <c r="AFX1" t="s">
        <v>3212</v>
      </c>
      <c r="AFY1" t="s">
        <v>3213</v>
      </c>
      <c r="AFZ1" t="s">
        <v>3214</v>
      </c>
      <c r="AGA1" t="s">
        <v>3215</v>
      </c>
      <c r="AGB1" t="s">
        <v>3216</v>
      </c>
      <c r="AGC1" t="s">
        <v>3217</v>
      </c>
      <c r="AGD1" t="s">
        <v>3218</v>
      </c>
      <c r="AGE1" t="s">
        <v>3219</v>
      </c>
      <c r="AGF1" t="s">
        <v>3220</v>
      </c>
      <c r="AGG1" t="s">
        <v>3221</v>
      </c>
      <c r="AGH1" t="s">
        <v>3222</v>
      </c>
      <c r="AGI1" t="s">
        <v>3223</v>
      </c>
      <c r="AGJ1" t="s">
        <v>3224</v>
      </c>
      <c r="AGK1" t="s">
        <v>3225</v>
      </c>
      <c r="AGL1" t="s">
        <v>3226</v>
      </c>
      <c r="AGM1" t="s">
        <v>3227</v>
      </c>
      <c r="AGN1" t="s">
        <v>3228</v>
      </c>
      <c r="AGO1" t="s">
        <v>3229</v>
      </c>
      <c r="AGP1" t="s">
        <v>3230</v>
      </c>
      <c r="AGQ1" t="s">
        <v>3231</v>
      </c>
      <c r="AGR1" t="s">
        <v>3232</v>
      </c>
      <c r="AGS1" t="s">
        <v>3233</v>
      </c>
      <c r="AGT1" t="s">
        <v>3234</v>
      </c>
      <c r="AGU1" t="s">
        <v>3235</v>
      </c>
      <c r="AGV1" t="s">
        <v>3236</v>
      </c>
      <c r="AGW1" t="s">
        <v>3237</v>
      </c>
      <c r="AGX1" t="s">
        <v>3238</v>
      </c>
      <c r="AGY1" t="s">
        <v>3239</v>
      </c>
      <c r="AGZ1" t="s">
        <v>3240</v>
      </c>
      <c r="AHA1" t="s">
        <v>3241</v>
      </c>
      <c r="AHB1" t="s">
        <v>3242</v>
      </c>
      <c r="AHC1" t="s">
        <v>3243</v>
      </c>
      <c r="AHD1" t="s">
        <v>3244</v>
      </c>
      <c r="AHE1" t="s">
        <v>3245</v>
      </c>
      <c r="AHF1" t="s">
        <v>3246</v>
      </c>
      <c r="AHG1" t="s">
        <v>3247</v>
      </c>
      <c r="AHH1" t="s">
        <v>3248</v>
      </c>
      <c r="AHI1" t="s">
        <v>3249</v>
      </c>
      <c r="AHJ1" t="s">
        <v>3250</v>
      </c>
      <c r="AHK1" t="s">
        <v>3251</v>
      </c>
      <c r="AHL1" t="s">
        <v>3252</v>
      </c>
      <c r="AHM1" t="s">
        <v>3253</v>
      </c>
      <c r="AHN1" t="s">
        <v>3254</v>
      </c>
      <c r="AHO1" t="s">
        <v>3255</v>
      </c>
      <c r="AHP1" t="s">
        <v>3256</v>
      </c>
      <c r="AHQ1" t="s">
        <v>3257</v>
      </c>
      <c r="AHR1" t="s">
        <v>3258</v>
      </c>
      <c r="AHS1" t="s">
        <v>3259</v>
      </c>
      <c r="AHT1" t="s">
        <v>3260</v>
      </c>
      <c r="AHU1" t="s">
        <v>3261</v>
      </c>
      <c r="AHV1" t="s">
        <v>3262</v>
      </c>
      <c r="AHW1" t="s">
        <v>3263</v>
      </c>
      <c r="AHX1" t="s">
        <v>3264</v>
      </c>
      <c r="AHY1" t="s">
        <v>3265</v>
      </c>
      <c r="AHZ1" t="s">
        <v>3266</v>
      </c>
      <c r="AIA1" t="s">
        <v>3267</v>
      </c>
      <c r="AIB1" t="s">
        <v>3268</v>
      </c>
      <c r="AIC1" t="s">
        <v>3269</v>
      </c>
      <c r="AID1" t="s">
        <v>3270</v>
      </c>
      <c r="AIE1" t="s">
        <v>3271</v>
      </c>
      <c r="AIF1" t="s">
        <v>3272</v>
      </c>
      <c r="AIG1" t="s">
        <v>3273</v>
      </c>
      <c r="AIH1" t="s">
        <v>3274</v>
      </c>
      <c r="AII1" t="s">
        <v>3275</v>
      </c>
      <c r="AIJ1" t="s">
        <v>3276</v>
      </c>
      <c r="AIK1" t="s">
        <v>3277</v>
      </c>
      <c r="AIL1" t="s">
        <v>3278</v>
      </c>
      <c r="AIM1" t="s">
        <v>3279</v>
      </c>
      <c r="AIN1" t="s">
        <v>3280</v>
      </c>
      <c r="AIO1" t="s">
        <v>3281</v>
      </c>
      <c r="AIP1" t="s">
        <v>3282</v>
      </c>
      <c r="AIQ1" t="s">
        <v>3283</v>
      </c>
      <c r="AIR1" t="s">
        <v>3284</v>
      </c>
      <c r="AIS1" t="s">
        <v>3285</v>
      </c>
      <c r="AIT1" t="s">
        <v>3286</v>
      </c>
      <c r="AIU1" t="s">
        <v>3287</v>
      </c>
      <c r="AIV1" t="s">
        <v>3288</v>
      </c>
      <c r="AIW1" t="s">
        <v>3289</v>
      </c>
      <c r="AIX1" t="s">
        <v>3290</v>
      </c>
      <c r="AIY1" t="s">
        <v>3291</v>
      </c>
      <c r="AIZ1" t="s">
        <v>3292</v>
      </c>
      <c r="AJA1" t="s">
        <v>3293</v>
      </c>
      <c r="AJB1" t="s">
        <v>3294</v>
      </c>
      <c r="AJC1" t="s">
        <v>3295</v>
      </c>
      <c r="AJD1" t="s">
        <v>3296</v>
      </c>
      <c r="AJE1" t="s">
        <v>3297</v>
      </c>
      <c r="AJF1" t="s">
        <v>3298</v>
      </c>
      <c r="AJG1" t="s">
        <v>3299</v>
      </c>
      <c r="AJH1" t="s">
        <v>3300</v>
      </c>
      <c r="AJI1" t="s">
        <v>3301</v>
      </c>
      <c r="AJJ1" t="s">
        <v>3302</v>
      </c>
      <c r="AJK1" t="s">
        <v>3303</v>
      </c>
      <c r="AJL1" t="s">
        <v>3304</v>
      </c>
      <c r="AJM1" t="s">
        <v>3305</v>
      </c>
      <c r="AJN1" t="s">
        <v>3306</v>
      </c>
      <c r="AJO1" t="s">
        <v>3307</v>
      </c>
      <c r="AJP1" t="s">
        <v>3308</v>
      </c>
      <c r="AJQ1" t="s">
        <v>3309</v>
      </c>
      <c r="AJR1" t="s">
        <v>3310</v>
      </c>
      <c r="AJS1" t="s">
        <v>3311</v>
      </c>
      <c r="AJT1" t="s">
        <v>3312</v>
      </c>
      <c r="AJU1" t="s">
        <v>3313</v>
      </c>
      <c r="AJV1" t="s">
        <v>3314</v>
      </c>
      <c r="AJW1" t="s">
        <v>3315</v>
      </c>
      <c r="AJX1" t="s">
        <v>3316</v>
      </c>
      <c r="AJY1" t="s">
        <v>3317</v>
      </c>
      <c r="AJZ1" t="s">
        <v>3318</v>
      </c>
      <c r="AKA1" t="s">
        <v>3319</v>
      </c>
      <c r="AKB1" t="s">
        <v>3320</v>
      </c>
      <c r="AKC1" t="s">
        <v>3321</v>
      </c>
      <c r="AKD1" t="s">
        <v>3322</v>
      </c>
      <c r="AKE1" t="s">
        <v>3323</v>
      </c>
      <c r="AKF1" t="s">
        <v>3324</v>
      </c>
      <c r="AKG1" t="s">
        <v>3325</v>
      </c>
      <c r="AKH1" t="s">
        <v>3326</v>
      </c>
      <c r="AKI1" t="s">
        <v>3327</v>
      </c>
      <c r="AKJ1" t="s">
        <v>3328</v>
      </c>
      <c r="AKK1" t="s">
        <v>3329</v>
      </c>
      <c r="AKL1" t="s">
        <v>3330</v>
      </c>
      <c r="AKM1" t="s">
        <v>3331</v>
      </c>
      <c r="AKN1" t="s">
        <v>3332</v>
      </c>
      <c r="AKO1" t="s">
        <v>3333</v>
      </c>
      <c r="AKP1" t="s">
        <v>3334</v>
      </c>
      <c r="AKQ1" t="s">
        <v>3335</v>
      </c>
      <c r="AKR1" t="s">
        <v>3336</v>
      </c>
      <c r="AKS1" t="s">
        <v>3337</v>
      </c>
      <c r="AKT1" t="s">
        <v>3338</v>
      </c>
      <c r="AKU1" t="s">
        <v>3339</v>
      </c>
      <c r="AKV1" t="s">
        <v>3340</v>
      </c>
      <c r="AKW1" t="s">
        <v>3341</v>
      </c>
      <c r="AKX1" t="s">
        <v>3342</v>
      </c>
      <c r="AKY1" t="s">
        <v>3343</v>
      </c>
      <c r="AKZ1" t="s">
        <v>3344</v>
      </c>
      <c r="ALA1" t="s">
        <v>3345</v>
      </c>
      <c r="ALB1" t="s">
        <v>3346</v>
      </c>
      <c r="ALC1" t="s">
        <v>3347</v>
      </c>
      <c r="ALD1" t="s">
        <v>3348</v>
      </c>
      <c r="ALE1" t="s">
        <v>3349</v>
      </c>
      <c r="ALF1" t="s">
        <v>3350</v>
      </c>
      <c r="ALG1" t="s">
        <v>3351</v>
      </c>
      <c r="ALH1" t="s">
        <v>3352</v>
      </c>
      <c r="ALI1" t="s">
        <v>3353</v>
      </c>
      <c r="ALJ1" t="s">
        <v>3354</v>
      </c>
      <c r="ALK1" t="s">
        <v>3355</v>
      </c>
      <c r="ALL1" t="s">
        <v>3356</v>
      </c>
      <c r="ALM1" t="s">
        <v>3357</v>
      </c>
      <c r="ALN1" t="s">
        <v>3358</v>
      </c>
      <c r="ALO1" t="s">
        <v>3359</v>
      </c>
      <c r="ALP1" t="s">
        <v>3360</v>
      </c>
      <c r="ALQ1" t="s">
        <v>3361</v>
      </c>
      <c r="ALR1" t="s">
        <v>3362</v>
      </c>
      <c r="ALS1" t="s">
        <v>3363</v>
      </c>
      <c r="ALT1" t="s">
        <v>3364</v>
      </c>
      <c r="ALU1" t="s">
        <v>3365</v>
      </c>
      <c r="ALV1" t="s">
        <v>3366</v>
      </c>
      <c r="ALW1" t="s">
        <v>3367</v>
      </c>
      <c r="ALX1" t="s">
        <v>3368</v>
      </c>
      <c r="ALY1" t="s">
        <v>3369</v>
      </c>
      <c r="ALZ1" t="s">
        <v>3370</v>
      </c>
      <c r="AMA1" t="s">
        <v>3371</v>
      </c>
      <c r="AMB1" t="s">
        <v>3372</v>
      </c>
      <c r="AMC1" t="s">
        <v>3373</v>
      </c>
      <c r="AMD1" t="s">
        <v>3374</v>
      </c>
      <c r="AME1" t="s">
        <v>3375</v>
      </c>
      <c r="AMF1" t="s">
        <v>3376</v>
      </c>
      <c r="AMG1" t="s">
        <v>3377</v>
      </c>
      <c r="AMH1" t="s">
        <v>3378</v>
      </c>
      <c r="AMI1" t="s">
        <v>3379</v>
      </c>
      <c r="AMJ1" t="s">
        <v>3380</v>
      </c>
      <c r="AMK1" t="s">
        <v>3381</v>
      </c>
      <c r="AML1" t="s">
        <v>3382</v>
      </c>
      <c r="AMM1" t="s">
        <v>3383</v>
      </c>
      <c r="AMN1" t="s">
        <v>3384</v>
      </c>
      <c r="AMO1" t="s">
        <v>3385</v>
      </c>
      <c r="AMP1" t="s">
        <v>3386</v>
      </c>
      <c r="AMQ1" t="s">
        <v>3387</v>
      </c>
      <c r="AMR1" t="s">
        <v>3388</v>
      </c>
      <c r="AMS1" t="s">
        <v>3389</v>
      </c>
      <c r="AMT1" t="s">
        <v>3390</v>
      </c>
      <c r="AMU1" t="s">
        <v>3391</v>
      </c>
      <c r="AMV1" t="s">
        <v>3392</v>
      </c>
      <c r="AMW1" t="s">
        <v>3393</v>
      </c>
      <c r="AMX1" t="s">
        <v>3394</v>
      </c>
      <c r="AMY1" t="s">
        <v>3395</v>
      </c>
      <c r="AMZ1" t="s">
        <v>3396</v>
      </c>
      <c r="ANA1" t="s">
        <v>3397</v>
      </c>
      <c r="ANB1" t="s">
        <v>3398</v>
      </c>
      <c r="ANC1" t="s">
        <v>3399</v>
      </c>
      <c r="AND1" t="s">
        <v>3400</v>
      </c>
      <c r="ANE1" t="s">
        <v>3401</v>
      </c>
      <c r="ANF1" t="s">
        <v>3402</v>
      </c>
      <c r="ANG1" t="s">
        <v>3403</v>
      </c>
      <c r="ANH1" t="s">
        <v>3404</v>
      </c>
      <c r="ANI1" t="s">
        <v>3405</v>
      </c>
      <c r="ANJ1" t="s">
        <v>3406</v>
      </c>
      <c r="ANK1" t="s">
        <v>3407</v>
      </c>
      <c r="ANL1" t="s">
        <v>3408</v>
      </c>
      <c r="ANM1" t="s">
        <v>3409</v>
      </c>
      <c r="ANN1" t="s">
        <v>3410</v>
      </c>
      <c r="ANO1" t="s">
        <v>3411</v>
      </c>
      <c r="ANP1" t="s">
        <v>3412</v>
      </c>
      <c r="ANQ1" t="s">
        <v>3413</v>
      </c>
      <c r="ANR1" t="s">
        <v>3414</v>
      </c>
      <c r="ANS1" t="s">
        <v>3415</v>
      </c>
      <c r="ANT1" t="s">
        <v>3416</v>
      </c>
      <c r="ANU1" t="s">
        <v>3417</v>
      </c>
      <c r="ANV1" t="s">
        <v>3418</v>
      </c>
      <c r="ANW1" t="s">
        <v>3419</v>
      </c>
      <c r="ANX1" t="s">
        <v>3420</v>
      </c>
      <c r="ANY1" t="s">
        <v>3421</v>
      </c>
      <c r="ANZ1" t="s">
        <v>3422</v>
      </c>
      <c r="AOA1" t="s">
        <v>3423</v>
      </c>
      <c r="AOB1" t="s">
        <v>3424</v>
      </c>
      <c r="AOC1" t="s">
        <v>3425</v>
      </c>
      <c r="AOD1" t="s">
        <v>3426</v>
      </c>
      <c r="AOE1" t="s">
        <v>3427</v>
      </c>
      <c r="AOF1" t="s">
        <v>3428</v>
      </c>
      <c r="AOG1" t="s">
        <v>3429</v>
      </c>
      <c r="AOH1" t="s">
        <v>3430</v>
      </c>
      <c r="AOI1" t="s">
        <v>3431</v>
      </c>
      <c r="AOJ1" t="s">
        <v>3432</v>
      </c>
      <c r="AOK1" t="s">
        <v>3433</v>
      </c>
      <c r="AOL1" t="s">
        <v>3434</v>
      </c>
      <c r="AOM1" t="s">
        <v>3435</v>
      </c>
      <c r="AON1" t="s">
        <v>3436</v>
      </c>
      <c r="AOO1" t="s">
        <v>3437</v>
      </c>
      <c r="AOP1" t="s">
        <v>3438</v>
      </c>
      <c r="AOQ1" t="s">
        <v>3439</v>
      </c>
      <c r="AOR1" t="s">
        <v>3440</v>
      </c>
      <c r="AOS1" t="s">
        <v>3441</v>
      </c>
      <c r="AOT1" t="s">
        <v>3442</v>
      </c>
      <c r="AOU1" t="s">
        <v>3443</v>
      </c>
      <c r="AOV1" t="s">
        <v>3444</v>
      </c>
      <c r="AOW1" t="s">
        <v>3445</v>
      </c>
      <c r="AOX1" t="s">
        <v>3446</v>
      </c>
      <c r="AOY1" t="s">
        <v>3447</v>
      </c>
      <c r="AOZ1" t="s">
        <v>3448</v>
      </c>
      <c r="APA1" t="s">
        <v>3449</v>
      </c>
      <c r="APB1" t="s">
        <v>3450</v>
      </c>
      <c r="APC1" t="s">
        <v>3451</v>
      </c>
      <c r="APD1" t="s">
        <v>3452</v>
      </c>
      <c r="APE1" t="s">
        <v>3453</v>
      </c>
      <c r="APF1" t="s">
        <v>3454</v>
      </c>
      <c r="APG1" t="s">
        <v>3455</v>
      </c>
      <c r="APH1" t="s">
        <v>3456</v>
      </c>
      <c r="API1" t="s">
        <v>3457</v>
      </c>
      <c r="APJ1" t="s">
        <v>3458</v>
      </c>
      <c r="APK1" t="s">
        <v>3459</v>
      </c>
      <c r="APL1" t="s">
        <v>3460</v>
      </c>
      <c r="APM1" t="s">
        <v>3461</v>
      </c>
      <c r="APN1" t="s">
        <v>3462</v>
      </c>
      <c r="APO1" t="s">
        <v>3463</v>
      </c>
      <c r="APP1" t="s">
        <v>3464</v>
      </c>
      <c r="APQ1" t="s">
        <v>3465</v>
      </c>
      <c r="APR1" t="s">
        <v>3466</v>
      </c>
      <c r="APS1" t="s">
        <v>3467</v>
      </c>
      <c r="APT1" t="s">
        <v>3468</v>
      </c>
      <c r="APU1" t="s">
        <v>3469</v>
      </c>
      <c r="APV1" t="s">
        <v>3470</v>
      </c>
      <c r="APW1" t="s">
        <v>3471</v>
      </c>
      <c r="APX1" t="s">
        <v>3472</v>
      </c>
      <c r="APY1" t="s">
        <v>3473</v>
      </c>
      <c r="APZ1" t="s">
        <v>3474</v>
      </c>
      <c r="AQA1" t="s">
        <v>3475</v>
      </c>
      <c r="AQB1" t="s">
        <v>3476</v>
      </c>
      <c r="AQC1" t="s">
        <v>3477</v>
      </c>
      <c r="AQD1" t="s">
        <v>3478</v>
      </c>
      <c r="AQE1" t="s">
        <v>3479</v>
      </c>
      <c r="AQF1" t="s">
        <v>3480</v>
      </c>
      <c r="AQG1" t="s">
        <v>3481</v>
      </c>
      <c r="AQH1" t="s">
        <v>3482</v>
      </c>
      <c r="AQI1" t="s">
        <v>3483</v>
      </c>
      <c r="AQJ1" t="s">
        <v>3484</v>
      </c>
      <c r="AQK1" t="s">
        <v>3485</v>
      </c>
      <c r="AQL1" t="s">
        <v>3486</v>
      </c>
      <c r="AQM1" t="s">
        <v>3487</v>
      </c>
      <c r="AQN1" t="s">
        <v>3488</v>
      </c>
      <c r="AQO1" t="s">
        <v>3489</v>
      </c>
      <c r="AQP1" t="s">
        <v>3490</v>
      </c>
      <c r="AQQ1" t="s">
        <v>3491</v>
      </c>
      <c r="AQR1" t="s">
        <v>3492</v>
      </c>
      <c r="AQS1" t="s">
        <v>3493</v>
      </c>
      <c r="AQT1" t="s">
        <v>3494</v>
      </c>
      <c r="AQU1" t="s">
        <v>3495</v>
      </c>
      <c r="AQV1" t="s">
        <v>3496</v>
      </c>
      <c r="AQW1" t="s">
        <v>3497</v>
      </c>
      <c r="AQX1" t="s">
        <v>3498</v>
      </c>
      <c r="AQY1" t="s">
        <v>3499</v>
      </c>
      <c r="AQZ1" t="s">
        <v>3500</v>
      </c>
      <c r="ARA1" t="s">
        <v>3501</v>
      </c>
      <c r="ARB1" t="s">
        <v>3502</v>
      </c>
      <c r="ARC1" t="s">
        <v>3503</v>
      </c>
      <c r="ARD1" t="s">
        <v>3504</v>
      </c>
      <c r="ARE1" t="s">
        <v>3505</v>
      </c>
      <c r="ARF1" t="s">
        <v>3506</v>
      </c>
      <c r="ARG1" t="s">
        <v>3507</v>
      </c>
      <c r="ARH1" t="s">
        <v>3508</v>
      </c>
      <c r="ARI1" t="s">
        <v>3509</v>
      </c>
      <c r="ARJ1" t="s">
        <v>3510</v>
      </c>
      <c r="ARK1" t="s">
        <v>3511</v>
      </c>
      <c r="ARL1" t="s">
        <v>3512</v>
      </c>
      <c r="ARM1" t="s">
        <v>3513</v>
      </c>
      <c r="ARN1" t="s">
        <v>3514</v>
      </c>
      <c r="ARO1" t="s">
        <v>3515</v>
      </c>
      <c r="ARP1" t="s">
        <v>3516</v>
      </c>
      <c r="ARQ1" t="s">
        <v>3517</v>
      </c>
      <c r="ARR1" t="s">
        <v>3518</v>
      </c>
      <c r="ARS1" t="s">
        <v>3519</v>
      </c>
      <c r="ART1" t="s">
        <v>3520</v>
      </c>
      <c r="ARU1" t="s">
        <v>3521</v>
      </c>
      <c r="ARV1" t="s">
        <v>3522</v>
      </c>
      <c r="ARW1" t="s">
        <v>3523</v>
      </c>
      <c r="ARX1" t="s">
        <v>3524</v>
      </c>
      <c r="ARY1" t="s">
        <v>3525</v>
      </c>
      <c r="ARZ1" t="s">
        <v>3526</v>
      </c>
      <c r="ASA1" t="s">
        <v>3527</v>
      </c>
      <c r="ASB1" t="s">
        <v>3528</v>
      </c>
      <c r="ASC1" t="s">
        <v>3529</v>
      </c>
      <c r="ASD1" t="s">
        <v>3530</v>
      </c>
      <c r="ASE1" t="s">
        <v>3531</v>
      </c>
      <c r="ASF1" t="s">
        <v>3532</v>
      </c>
      <c r="ASG1" t="s">
        <v>3533</v>
      </c>
      <c r="ASH1" t="s">
        <v>3534</v>
      </c>
      <c r="ASI1" t="s">
        <v>3535</v>
      </c>
      <c r="ASJ1" t="s">
        <v>3536</v>
      </c>
      <c r="ASK1" t="s">
        <v>3537</v>
      </c>
      <c r="ASL1" t="s">
        <v>3538</v>
      </c>
      <c r="ASM1" t="s">
        <v>3539</v>
      </c>
      <c r="ASN1" t="s">
        <v>3540</v>
      </c>
      <c r="ASO1" t="s">
        <v>3541</v>
      </c>
      <c r="ASP1" t="s">
        <v>3542</v>
      </c>
      <c r="ASQ1" t="s">
        <v>3543</v>
      </c>
      <c r="ASR1" t="s">
        <v>3544</v>
      </c>
      <c r="ASS1" t="s">
        <v>3545</v>
      </c>
      <c r="AST1" t="s">
        <v>3546</v>
      </c>
      <c r="ASU1" t="s">
        <v>3547</v>
      </c>
      <c r="ASV1" t="s">
        <v>3548</v>
      </c>
      <c r="ASW1" t="s">
        <v>3549</v>
      </c>
      <c r="ASX1" t="s">
        <v>3550</v>
      </c>
      <c r="ASY1" t="s">
        <v>3551</v>
      </c>
      <c r="ASZ1" t="s">
        <v>3552</v>
      </c>
      <c r="ATA1" t="s">
        <v>3553</v>
      </c>
      <c r="ATB1" t="s">
        <v>3554</v>
      </c>
      <c r="ATC1" t="s">
        <v>3555</v>
      </c>
      <c r="ATD1" t="s">
        <v>3556</v>
      </c>
      <c r="ATE1" t="s">
        <v>3557</v>
      </c>
      <c r="ATF1" t="s">
        <v>3558</v>
      </c>
      <c r="ATG1" t="s">
        <v>3559</v>
      </c>
      <c r="ATH1" t="s">
        <v>3560</v>
      </c>
      <c r="ATI1" t="s">
        <v>3561</v>
      </c>
      <c r="ATJ1" t="s">
        <v>3562</v>
      </c>
      <c r="ATK1" t="s">
        <v>3563</v>
      </c>
      <c r="ATL1" t="s">
        <v>3564</v>
      </c>
      <c r="ATM1" t="s">
        <v>3565</v>
      </c>
      <c r="ATN1" t="s">
        <v>3566</v>
      </c>
      <c r="ATO1" t="s">
        <v>3567</v>
      </c>
      <c r="ATP1" t="s">
        <v>3568</v>
      </c>
      <c r="ATQ1" t="s">
        <v>3569</v>
      </c>
      <c r="ATR1" t="s">
        <v>3570</v>
      </c>
      <c r="ATS1" t="s">
        <v>3571</v>
      </c>
      <c r="ATT1" t="s">
        <v>3572</v>
      </c>
      <c r="ATU1" t="s">
        <v>3573</v>
      </c>
      <c r="ATV1" t="s">
        <v>3574</v>
      </c>
      <c r="ATW1" t="s">
        <v>3575</v>
      </c>
      <c r="ATX1" t="s">
        <v>3576</v>
      </c>
      <c r="ATY1" t="s">
        <v>3577</v>
      </c>
      <c r="ATZ1" t="s">
        <v>3578</v>
      </c>
      <c r="AUA1" t="s">
        <v>3579</v>
      </c>
      <c r="AUB1" t="s">
        <v>3580</v>
      </c>
      <c r="AUC1" t="s">
        <v>3581</v>
      </c>
      <c r="AUD1" t="s">
        <v>3582</v>
      </c>
      <c r="AUE1" t="s">
        <v>3583</v>
      </c>
      <c r="AUF1" t="s">
        <v>3584</v>
      </c>
      <c r="AUG1" t="s">
        <v>3585</v>
      </c>
      <c r="AUH1" t="s">
        <v>3586</v>
      </c>
      <c r="AUI1" t="s">
        <v>3587</v>
      </c>
      <c r="AUJ1" t="s">
        <v>3588</v>
      </c>
      <c r="AUK1" t="s">
        <v>3589</v>
      </c>
      <c r="AUL1" t="s">
        <v>3590</v>
      </c>
      <c r="AUM1" t="s">
        <v>3591</v>
      </c>
      <c r="AUN1" t="s">
        <v>3592</v>
      </c>
      <c r="AUO1" t="s">
        <v>3593</v>
      </c>
      <c r="AUP1" t="s">
        <v>3594</v>
      </c>
      <c r="AUQ1" t="s">
        <v>3595</v>
      </c>
      <c r="AUR1" t="s">
        <v>3596</v>
      </c>
      <c r="AUS1" t="s">
        <v>3597</v>
      </c>
      <c r="AUT1" t="s">
        <v>3598</v>
      </c>
      <c r="AUU1" t="s">
        <v>3599</v>
      </c>
      <c r="AUV1" t="s">
        <v>3600</v>
      </c>
      <c r="AUW1" t="s">
        <v>3601</v>
      </c>
      <c r="AUX1" t="s">
        <v>3602</v>
      </c>
      <c r="AUY1" t="s">
        <v>3603</v>
      </c>
      <c r="AUZ1" t="s">
        <v>3604</v>
      </c>
      <c r="AVA1" t="s">
        <v>3605</v>
      </c>
      <c r="AVB1" t="s">
        <v>3606</v>
      </c>
      <c r="AVC1" t="s">
        <v>3607</v>
      </c>
      <c r="AVD1" t="s">
        <v>3608</v>
      </c>
      <c r="AVE1" t="s">
        <v>3609</v>
      </c>
      <c r="AVF1" t="s">
        <v>3610</v>
      </c>
      <c r="AVG1" t="s">
        <v>3611</v>
      </c>
      <c r="AVH1" t="s">
        <v>3612</v>
      </c>
      <c r="AVI1" t="s">
        <v>3613</v>
      </c>
      <c r="AVJ1" t="s">
        <v>3614</v>
      </c>
      <c r="AVK1" t="s">
        <v>3615</v>
      </c>
      <c r="AVL1" t="s">
        <v>3616</v>
      </c>
      <c r="AVM1" t="s">
        <v>3617</v>
      </c>
      <c r="AVN1" t="s">
        <v>3618</v>
      </c>
      <c r="AVO1" t="s">
        <v>3619</v>
      </c>
      <c r="AVP1" t="s">
        <v>3620</v>
      </c>
      <c r="AVQ1" t="s">
        <v>3621</v>
      </c>
      <c r="AVR1" t="s">
        <v>3622</v>
      </c>
      <c r="AVS1" t="s">
        <v>3623</v>
      </c>
      <c r="AVT1" t="s">
        <v>3624</v>
      </c>
      <c r="AVU1" t="s">
        <v>3625</v>
      </c>
      <c r="AVV1" t="s">
        <v>3626</v>
      </c>
      <c r="AVW1" t="s">
        <v>3627</v>
      </c>
      <c r="AVX1" t="s">
        <v>3628</v>
      </c>
      <c r="AVY1" t="s">
        <v>3629</v>
      </c>
      <c r="AVZ1" t="s">
        <v>3630</v>
      </c>
      <c r="AWA1" t="s">
        <v>3631</v>
      </c>
      <c r="AWB1" t="s">
        <v>3632</v>
      </c>
      <c r="AWC1" t="s">
        <v>3633</v>
      </c>
      <c r="AWD1" t="s">
        <v>3634</v>
      </c>
      <c r="AWE1" t="s">
        <v>3635</v>
      </c>
      <c r="AWF1" t="s">
        <v>3636</v>
      </c>
      <c r="AWG1" t="s">
        <v>3637</v>
      </c>
      <c r="AWH1" t="s">
        <v>3638</v>
      </c>
      <c r="AWI1" t="s">
        <v>3639</v>
      </c>
      <c r="AWJ1" t="s">
        <v>3640</v>
      </c>
      <c r="AWK1" t="s">
        <v>3641</v>
      </c>
      <c r="AWL1" t="s">
        <v>3642</v>
      </c>
      <c r="AWM1" t="s">
        <v>3643</v>
      </c>
      <c r="AWN1" t="s">
        <v>3644</v>
      </c>
      <c r="AWO1" t="s">
        <v>3645</v>
      </c>
      <c r="AWP1" t="s">
        <v>3646</v>
      </c>
      <c r="AWQ1" t="s">
        <v>3647</v>
      </c>
      <c r="AWR1" t="s">
        <v>3648</v>
      </c>
      <c r="AWS1" t="s">
        <v>3649</v>
      </c>
      <c r="AWT1" t="s">
        <v>3650</v>
      </c>
      <c r="AWU1" t="s">
        <v>3651</v>
      </c>
      <c r="AWV1" t="s">
        <v>3652</v>
      </c>
      <c r="AWW1" t="s">
        <v>3653</v>
      </c>
      <c r="AWX1" t="s">
        <v>3654</v>
      </c>
      <c r="AWY1" t="s">
        <v>3655</v>
      </c>
      <c r="AWZ1" t="s">
        <v>3656</v>
      </c>
      <c r="AXA1" t="s">
        <v>3657</v>
      </c>
      <c r="AXB1" t="s">
        <v>3658</v>
      </c>
      <c r="AXC1" t="s">
        <v>3659</v>
      </c>
      <c r="AXD1" t="s">
        <v>3660</v>
      </c>
      <c r="AXE1" t="s">
        <v>3661</v>
      </c>
      <c r="AXF1" t="s">
        <v>3662</v>
      </c>
      <c r="AXG1" t="s">
        <v>3663</v>
      </c>
      <c r="AXH1" t="s">
        <v>3664</v>
      </c>
      <c r="AXI1" t="s">
        <v>3665</v>
      </c>
      <c r="AXJ1" t="s">
        <v>3666</v>
      </c>
      <c r="AXK1" t="s">
        <v>3667</v>
      </c>
      <c r="AXL1" t="s">
        <v>3668</v>
      </c>
      <c r="AXM1" t="s">
        <v>3669</v>
      </c>
      <c r="AXN1" t="s">
        <v>3670</v>
      </c>
      <c r="AXO1" t="s">
        <v>3671</v>
      </c>
      <c r="AXP1" t="s">
        <v>3672</v>
      </c>
      <c r="AXQ1" t="s">
        <v>3673</v>
      </c>
      <c r="AXR1" t="s">
        <v>3674</v>
      </c>
      <c r="AXS1" t="s">
        <v>3675</v>
      </c>
      <c r="AXT1" t="s">
        <v>3676</v>
      </c>
      <c r="AXU1" t="s">
        <v>3677</v>
      </c>
      <c r="AXV1" t="s">
        <v>3678</v>
      </c>
      <c r="AXW1" t="s">
        <v>3679</v>
      </c>
      <c r="AXX1" t="s">
        <v>3680</v>
      </c>
      <c r="AXY1" t="s">
        <v>3681</v>
      </c>
      <c r="AXZ1" t="s">
        <v>3682</v>
      </c>
      <c r="AYA1" t="s">
        <v>3683</v>
      </c>
      <c r="AYB1" t="s">
        <v>3684</v>
      </c>
      <c r="AYC1" t="s">
        <v>3685</v>
      </c>
      <c r="AYD1" t="s">
        <v>3686</v>
      </c>
      <c r="AYE1" t="s">
        <v>3687</v>
      </c>
      <c r="AYF1" t="s">
        <v>3688</v>
      </c>
      <c r="AYG1" t="s">
        <v>3689</v>
      </c>
      <c r="AYH1" t="s">
        <v>3690</v>
      </c>
      <c r="AYI1" t="s">
        <v>3691</v>
      </c>
      <c r="AYJ1" t="s">
        <v>3692</v>
      </c>
      <c r="AYK1" t="s">
        <v>3693</v>
      </c>
      <c r="AYL1" t="s">
        <v>3694</v>
      </c>
      <c r="AYM1" t="s">
        <v>3695</v>
      </c>
      <c r="AYN1" t="s">
        <v>3696</v>
      </c>
      <c r="AYO1" t="s">
        <v>3697</v>
      </c>
      <c r="AYP1" t="s">
        <v>3698</v>
      </c>
      <c r="AYQ1" t="s">
        <v>3699</v>
      </c>
      <c r="AYR1" t="s">
        <v>3700</v>
      </c>
      <c r="AYS1" t="s">
        <v>3701</v>
      </c>
      <c r="AYT1" t="s">
        <v>3702</v>
      </c>
      <c r="AYU1" t="s">
        <v>3703</v>
      </c>
      <c r="AYV1" t="s">
        <v>3704</v>
      </c>
      <c r="AYW1" t="s">
        <v>3705</v>
      </c>
      <c r="AYX1" t="s">
        <v>3706</v>
      </c>
      <c r="AYY1" t="s">
        <v>3707</v>
      </c>
      <c r="AYZ1" t="s">
        <v>3708</v>
      </c>
      <c r="AZA1" t="s">
        <v>3709</v>
      </c>
      <c r="AZB1" t="s">
        <v>3710</v>
      </c>
      <c r="AZC1" t="s">
        <v>3711</v>
      </c>
      <c r="AZD1" t="s">
        <v>3712</v>
      </c>
      <c r="AZE1" t="s">
        <v>3713</v>
      </c>
      <c r="AZF1" t="s">
        <v>3714</v>
      </c>
      <c r="AZG1" t="s">
        <v>3715</v>
      </c>
      <c r="AZH1" t="s">
        <v>3716</v>
      </c>
      <c r="AZI1" t="s">
        <v>3717</v>
      </c>
      <c r="AZJ1" t="s">
        <v>3718</v>
      </c>
      <c r="AZK1" t="s">
        <v>3719</v>
      </c>
      <c r="AZL1" t="s">
        <v>3720</v>
      </c>
      <c r="AZM1" t="s">
        <v>3721</v>
      </c>
      <c r="AZN1" t="s">
        <v>3722</v>
      </c>
      <c r="AZO1" t="s">
        <v>3723</v>
      </c>
      <c r="AZP1" t="s">
        <v>3724</v>
      </c>
      <c r="AZQ1" t="s">
        <v>3725</v>
      </c>
      <c r="AZR1" t="s">
        <v>3726</v>
      </c>
      <c r="AZS1" t="s">
        <v>3727</v>
      </c>
      <c r="AZT1" t="s">
        <v>3728</v>
      </c>
      <c r="AZU1" t="s">
        <v>3729</v>
      </c>
      <c r="AZV1" t="s">
        <v>3730</v>
      </c>
      <c r="AZW1" t="s">
        <v>3731</v>
      </c>
      <c r="AZX1" t="s">
        <v>3732</v>
      </c>
      <c r="AZY1" t="s">
        <v>3733</v>
      </c>
      <c r="AZZ1" t="s">
        <v>3734</v>
      </c>
      <c r="BAA1" t="s">
        <v>3735</v>
      </c>
      <c r="BAB1" t="s">
        <v>3736</v>
      </c>
      <c r="BAC1" t="s">
        <v>3737</v>
      </c>
      <c r="BAD1" t="s">
        <v>3738</v>
      </c>
      <c r="BAE1" t="s">
        <v>3739</v>
      </c>
      <c r="BAF1" t="s">
        <v>3740</v>
      </c>
      <c r="BAG1" t="s">
        <v>3741</v>
      </c>
      <c r="BAH1" t="s">
        <v>3742</v>
      </c>
      <c r="BAI1" t="s">
        <v>3743</v>
      </c>
      <c r="BAJ1" t="s">
        <v>3744</v>
      </c>
      <c r="BAK1" t="s">
        <v>3745</v>
      </c>
      <c r="BAL1" t="s">
        <v>3746</v>
      </c>
      <c r="BAM1" t="s">
        <v>3747</v>
      </c>
      <c r="BAN1" t="s">
        <v>3748</v>
      </c>
      <c r="BAO1" t="s">
        <v>3749</v>
      </c>
      <c r="BAP1" t="s">
        <v>3750</v>
      </c>
      <c r="BAQ1" t="s">
        <v>3751</v>
      </c>
      <c r="BAR1" t="s">
        <v>3752</v>
      </c>
      <c r="BAS1" t="s">
        <v>3753</v>
      </c>
      <c r="BAT1" t="s">
        <v>3754</v>
      </c>
      <c r="BAU1" t="s">
        <v>3755</v>
      </c>
      <c r="BAV1" t="s">
        <v>3756</v>
      </c>
      <c r="BAW1" t="s">
        <v>3757</v>
      </c>
      <c r="BAX1" t="s">
        <v>3758</v>
      </c>
      <c r="BAY1" t="s">
        <v>3759</v>
      </c>
      <c r="BAZ1" t="s">
        <v>3760</v>
      </c>
      <c r="BBA1" t="s">
        <v>3761</v>
      </c>
      <c r="BBB1" t="s">
        <v>3762</v>
      </c>
      <c r="BBC1" t="s">
        <v>3763</v>
      </c>
      <c r="BBD1" t="s">
        <v>3764</v>
      </c>
      <c r="BBE1" t="s">
        <v>3765</v>
      </c>
      <c r="BBF1" t="s">
        <v>3766</v>
      </c>
      <c r="BBG1" t="s">
        <v>3767</v>
      </c>
      <c r="BBH1" t="s">
        <v>3768</v>
      </c>
      <c r="BBI1" t="s">
        <v>3769</v>
      </c>
      <c r="BBJ1" t="s">
        <v>3770</v>
      </c>
      <c r="BBK1" t="s">
        <v>3771</v>
      </c>
      <c r="BBL1" t="s">
        <v>3772</v>
      </c>
      <c r="BBM1" t="s">
        <v>3773</v>
      </c>
      <c r="BBN1" t="s">
        <v>3774</v>
      </c>
      <c r="BBO1" t="s">
        <v>3775</v>
      </c>
      <c r="BBP1" t="s">
        <v>3776</v>
      </c>
      <c r="BBQ1" t="s">
        <v>3777</v>
      </c>
      <c r="BBR1" t="s">
        <v>3778</v>
      </c>
      <c r="BBS1" t="s">
        <v>3779</v>
      </c>
      <c r="BBT1" t="s">
        <v>3780</v>
      </c>
      <c r="BBU1" t="s">
        <v>3781</v>
      </c>
      <c r="BBV1" t="s">
        <v>3782</v>
      </c>
      <c r="BBW1" t="s">
        <v>3783</v>
      </c>
      <c r="BBX1" t="s">
        <v>3784</v>
      </c>
      <c r="BBY1" t="s">
        <v>3785</v>
      </c>
      <c r="BBZ1" t="s">
        <v>3786</v>
      </c>
      <c r="BCA1" t="s">
        <v>3787</v>
      </c>
      <c r="BCB1" t="s">
        <v>3788</v>
      </c>
      <c r="BCC1" t="s">
        <v>3789</v>
      </c>
      <c r="BCD1" t="s">
        <v>3790</v>
      </c>
      <c r="BCE1" t="s">
        <v>3791</v>
      </c>
      <c r="BCF1" t="s">
        <v>3792</v>
      </c>
      <c r="BCG1" t="s">
        <v>3793</v>
      </c>
      <c r="BCH1" t="s">
        <v>3794</v>
      </c>
      <c r="BCI1" t="s">
        <v>3795</v>
      </c>
      <c r="BCJ1" t="s">
        <v>3796</v>
      </c>
      <c r="BCK1" t="s">
        <v>3797</v>
      </c>
      <c r="BCL1" t="s">
        <v>3798</v>
      </c>
      <c r="BCM1" t="s">
        <v>3799</v>
      </c>
      <c r="BCN1" t="s">
        <v>3800</v>
      </c>
      <c r="BCO1" t="s">
        <v>3801</v>
      </c>
      <c r="BCP1" t="s">
        <v>3802</v>
      </c>
      <c r="BCQ1" t="s">
        <v>3803</v>
      </c>
      <c r="BCR1" t="s">
        <v>3804</v>
      </c>
      <c r="BCS1" t="s">
        <v>3805</v>
      </c>
      <c r="BCT1" t="s">
        <v>3806</v>
      </c>
      <c r="BCU1" t="s">
        <v>3807</v>
      </c>
      <c r="BCV1" t="s">
        <v>3808</v>
      </c>
      <c r="BCW1" t="s">
        <v>3809</v>
      </c>
      <c r="BCX1" t="s">
        <v>3810</v>
      </c>
      <c r="BCY1" t="s">
        <v>3811</v>
      </c>
      <c r="BCZ1" t="s">
        <v>3812</v>
      </c>
      <c r="BDA1" t="s">
        <v>3813</v>
      </c>
      <c r="BDB1" t="s">
        <v>3814</v>
      </c>
      <c r="BDC1" t="s">
        <v>3815</v>
      </c>
      <c r="BDD1" t="s">
        <v>3816</v>
      </c>
      <c r="BDE1" t="s">
        <v>3817</v>
      </c>
      <c r="BDF1" t="s">
        <v>3818</v>
      </c>
      <c r="BDG1" t="s">
        <v>3819</v>
      </c>
      <c r="BDH1" t="s">
        <v>3820</v>
      </c>
      <c r="BDI1" t="s">
        <v>3821</v>
      </c>
      <c r="BDJ1" t="s">
        <v>3822</v>
      </c>
      <c r="BDK1" t="s">
        <v>3823</v>
      </c>
      <c r="BDL1" t="s">
        <v>3824</v>
      </c>
      <c r="BDM1" t="s">
        <v>3825</v>
      </c>
      <c r="BDN1" t="s">
        <v>3826</v>
      </c>
      <c r="BDO1" t="s">
        <v>3827</v>
      </c>
      <c r="BDP1" t="s">
        <v>3828</v>
      </c>
      <c r="BDQ1" t="s">
        <v>3829</v>
      </c>
      <c r="BDR1" t="s">
        <v>3830</v>
      </c>
      <c r="BDS1" t="s">
        <v>3831</v>
      </c>
      <c r="BDT1" t="s">
        <v>3832</v>
      </c>
      <c r="BDU1" t="s">
        <v>3833</v>
      </c>
      <c r="BDV1" t="s">
        <v>3834</v>
      </c>
      <c r="BDW1" t="s">
        <v>3835</v>
      </c>
      <c r="BDX1" t="s">
        <v>3836</v>
      </c>
      <c r="BDY1" t="s">
        <v>3837</v>
      </c>
      <c r="BDZ1" t="s">
        <v>3838</v>
      </c>
      <c r="BEA1" t="s">
        <v>3839</v>
      </c>
      <c r="BEB1" t="s">
        <v>3840</v>
      </c>
      <c r="BEC1" t="s">
        <v>3841</v>
      </c>
      <c r="BED1" t="s">
        <v>3842</v>
      </c>
      <c r="BEE1" t="s">
        <v>3843</v>
      </c>
      <c r="BEF1" t="s">
        <v>3844</v>
      </c>
      <c r="BEG1" t="s">
        <v>3845</v>
      </c>
      <c r="BEH1" t="s">
        <v>3846</v>
      </c>
      <c r="BEI1" t="s">
        <v>3847</v>
      </c>
      <c r="BEJ1" t="s">
        <v>3848</v>
      </c>
      <c r="BEK1" t="s">
        <v>3849</v>
      </c>
      <c r="BEL1" t="s">
        <v>3850</v>
      </c>
      <c r="BEM1" t="s">
        <v>3851</v>
      </c>
      <c r="BEN1" t="s">
        <v>3852</v>
      </c>
      <c r="BEO1" t="s">
        <v>3853</v>
      </c>
      <c r="BEP1" t="s">
        <v>3854</v>
      </c>
      <c r="BEQ1" t="s">
        <v>3855</v>
      </c>
      <c r="BER1" t="s">
        <v>3856</v>
      </c>
      <c r="BES1" t="s">
        <v>3857</v>
      </c>
      <c r="BET1" t="s">
        <v>3858</v>
      </c>
      <c r="BEU1" t="s">
        <v>3859</v>
      </c>
      <c r="BEV1" t="s">
        <v>3860</v>
      </c>
      <c r="BEW1" t="s">
        <v>3861</v>
      </c>
      <c r="BEX1" t="s">
        <v>3862</v>
      </c>
      <c r="BEY1" t="s">
        <v>3863</v>
      </c>
      <c r="BEZ1" t="s">
        <v>3864</v>
      </c>
      <c r="BFA1" t="s">
        <v>3865</v>
      </c>
      <c r="BFB1" t="s">
        <v>3866</v>
      </c>
      <c r="BFC1" t="s">
        <v>3867</v>
      </c>
      <c r="BFD1" t="s">
        <v>3868</v>
      </c>
      <c r="BFE1" t="s">
        <v>3869</v>
      </c>
      <c r="BFF1" t="s">
        <v>3870</v>
      </c>
      <c r="BFG1" t="s">
        <v>3871</v>
      </c>
      <c r="BFH1" t="s">
        <v>3872</v>
      </c>
      <c r="BFI1" t="s">
        <v>3873</v>
      </c>
      <c r="BFJ1" t="s">
        <v>3874</v>
      </c>
      <c r="BFK1" t="s">
        <v>3875</v>
      </c>
      <c r="BFL1" t="s">
        <v>3876</v>
      </c>
      <c r="BFM1" t="s">
        <v>3877</v>
      </c>
      <c r="BFN1" t="s">
        <v>3878</v>
      </c>
      <c r="BFO1" t="s">
        <v>3879</v>
      </c>
      <c r="BFP1" t="s">
        <v>3880</v>
      </c>
      <c r="BFQ1" t="s">
        <v>3881</v>
      </c>
      <c r="BFR1" t="s">
        <v>3882</v>
      </c>
      <c r="BFS1" t="s">
        <v>3883</v>
      </c>
      <c r="BFT1" t="s">
        <v>3884</v>
      </c>
      <c r="BFU1" t="s">
        <v>3885</v>
      </c>
      <c r="BFV1" t="s">
        <v>3886</v>
      </c>
      <c r="BFW1" t="s">
        <v>3887</v>
      </c>
      <c r="BFX1" t="s">
        <v>3888</v>
      </c>
      <c r="BFY1" t="s">
        <v>3889</v>
      </c>
      <c r="BFZ1" t="s">
        <v>3890</v>
      </c>
      <c r="BGA1" t="s">
        <v>3891</v>
      </c>
      <c r="BGB1" t="s">
        <v>3892</v>
      </c>
      <c r="BGC1" t="s">
        <v>3893</v>
      </c>
      <c r="BGD1" t="s">
        <v>3894</v>
      </c>
      <c r="BGE1" t="s">
        <v>3895</v>
      </c>
      <c r="BGF1" t="s">
        <v>3896</v>
      </c>
      <c r="BGG1" t="s">
        <v>3897</v>
      </c>
      <c r="BGH1" t="s">
        <v>3898</v>
      </c>
      <c r="BGI1" t="s">
        <v>3899</v>
      </c>
      <c r="BGJ1" t="s">
        <v>3900</v>
      </c>
      <c r="BGK1" t="s">
        <v>3901</v>
      </c>
      <c r="BGL1" t="s">
        <v>3902</v>
      </c>
      <c r="BGM1" t="s">
        <v>3903</v>
      </c>
      <c r="BGN1" t="s">
        <v>3904</v>
      </c>
      <c r="BGO1" t="s">
        <v>3905</v>
      </c>
      <c r="BGP1" t="s">
        <v>3906</v>
      </c>
      <c r="BGQ1" t="s">
        <v>3907</v>
      </c>
      <c r="BGR1" t="s">
        <v>3908</v>
      </c>
      <c r="BGS1" t="s">
        <v>3909</v>
      </c>
      <c r="BGT1" t="s">
        <v>3910</v>
      </c>
      <c r="BGU1" t="s">
        <v>3911</v>
      </c>
      <c r="BGV1" t="s">
        <v>3912</v>
      </c>
      <c r="BGW1" t="s">
        <v>3913</v>
      </c>
      <c r="BGX1" t="s">
        <v>3914</v>
      </c>
      <c r="BGY1" t="s">
        <v>3915</v>
      </c>
      <c r="BGZ1" t="s">
        <v>3916</v>
      </c>
      <c r="BHA1" t="s">
        <v>3917</v>
      </c>
      <c r="BHB1" t="s">
        <v>3918</v>
      </c>
      <c r="BHC1" t="s">
        <v>3919</v>
      </c>
      <c r="BHD1" t="s">
        <v>3920</v>
      </c>
      <c r="BHE1" t="s">
        <v>3921</v>
      </c>
      <c r="BHF1" t="s">
        <v>3922</v>
      </c>
      <c r="BHG1" t="s">
        <v>3923</v>
      </c>
      <c r="BHH1" t="s">
        <v>3924</v>
      </c>
      <c r="BHI1" t="s">
        <v>3925</v>
      </c>
      <c r="BHJ1" t="s">
        <v>3926</v>
      </c>
      <c r="BHK1" t="s">
        <v>3927</v>
      </c>
      <c r="BHL1" t="s">
        <v>3928</v>
      </c>
      <c r="BHM1" t="s">
        <v>3929</v>
      </c>
      <c r="BHN1" t="s">
        <v>3930</v>
      </c>
      <c r="BHO1" t="s">
        <v>3931</v>
      </c>
      <c r="BHP1" t="s">
        <v>3932</v>
      </c>
      <c r="BHQ1" t="s">
        <v>3933</v>
      </c>
      <c r="BHR1" t="s">
        <v>3934</v>
      </c>
      <c r="BHS1" t="s">
        <v>3935</v>
      </c>
      <c r="BHT1" t="s">
        <v>3936</v>
      </c>
      <c r="BHU1" t="s">
        <v>3937</v>
      </c>
      <c r="BHV1" t="s">
        <v>3938</v>
      </c>
      <c r="BHW1" t="s">
        <v>3939</v>
      </c>
      <c r="BHX1" t="s">
        <v>3940</v>
      </c>
      <c r="BHY1" t="s">
        <v>3941</v>
      </c>
      <c r="BHZ1" t="s">
        <v>3942</v>
      </c>
      <c r="BIA1" t="s">
        <v>3943</v>
      </c>
      <c r="BIB1" t="s">
        <v>3944</v>
      </c>
      <c r="BIC1" t="s">
        <v>3945</v>
      </c>
      <c r="BID1" t="s">
        <v>3946</v>
      </c>
      <c r="BIE1" t="s">
        <v>3947</v>
      </c>
      <c r="BIF1" t="s">
        <v>3948</v>
      </c>
      <c r="BIG1" t="s">
        <v>3949</v>
      </c>
      <c r="BIH1" t="s">
        <v>3950</v>
      </c>
      <c r="BII1" t="s">
        <v>3951</v>
      </c>
      <c r="BIJ1" t="s">
        <v>3952</v>
      </c>
      <c r="BIK1" t="s">
        <v>3953</v>
      </c>
      <c r="BIL1" t="s">
        <v>3954</v>
      </c>
      <c r="BIM1" t="s">
        <v>3955</v>
      </c>
      <c r="BIN1" t="s">
        <v>3956</v>
      </c>
      <c r="BIO1" t="s">
        <v>3957</v>
      </c>
      <c r="BIP1" t="s">
        <v>3958</v>
      </c>
      <c r="BIQ1" t="s">
        <v>3959</v>
      </c>
      <c r="BIR1" t="s">
        <v>3960</v>
      </c>
      <c r="BIS1" t="s">
        <v>3961</v>
      </c>
      <c r="BIT1" t="s">
        <v>3962</v>
      </c>
      <c r="BIU1" t="s">
        <v>3963</v>
      </c>
      <c r="BIV1" t="s">
        <v>3964</v>
      </c>
      <c r="BIW1" t="s">
        <v>3965</v>
      </c>
      <c r="BIX1" t="s">
        <v>3966</v>
      </c>
      <c r="BIY1" t="s">
        <v>3967</v>
      </c>
      <c r="BIZ1" t="s">
        <v>3968</v>
      </c>
      <c r="BJA1" t="s">
        <v>3969</v>
      </c>
      <c r="BJB1" t="s">
        <v>3970</v>
      </c>
      <c r="BJC1" t="s">
        <v>3971</v>
      </c>
      <c r="BJD1" t="s">
        <v>3972</v>
      </c>
      <c r="BJE1" t="s">
        <v>3973</v>
      </c>
      <c r="BJF1" t="s">
        <v>3974</v>
      </c>
      <c r="BJG1" t="s">
        <v>3975</v>
      </c>
      <c r="BJH1" t="s">
        <v>3976</v>
      </c>
      <c r="BJI1" t="s">
        <v>3977</v>
      </c>
      <c r="BJJ1" t="s">
        <v>3978</v>
      </c>
      <c r="BJK1" t="s">
        <v>3979</v>
      </c>
      <c r="BJL1" t="s">
        <v>3980</v>
      </c>
      <c r="BJM1" t="s">
        <v>3981</v>
      </c>
      <c r="BJN1" t="s">
        <v>3982</v>
      </c>
      <c r="BJO1" t="s">
        <v>3983</v>
      </c>
      <c r="BJP1" t="s">
        <v>3984</v>
      </c>
      <c r="BJQ1" t="s">
        <v>3985</v>
      </c>
      <c r="BJR1" t="s">
        <v>3986</v>
      </c>
      <c r="BJS1" t="s">
        <v>3987</v>
      </c>
      <c r="BJT1" t="s">
        <v>3988</v>
      </c>
      <c r="BJU1" t="s">
        <v>3989</v>
      </c>
      <c r="BJV1" t="s">
        <v>3990</v>
      </c>
      <c r="BJW1" t="s">
        <v>3991</v>
      </c>
      <c r="BJX1" t="s">
        <v>3992</v>
      </c>
      <c r="BJY1" t="s">
        <v>3993</v>
      </c>
      <c r="BJZ1" t="s">
        <v>3994</v>
      </c>
      <c r="BKA1" t="s">
        <v>3995</v>
      </c>
      <c r="BKB1" t="s">
        <v>3996</v>
      </c>
      <c r="BKC1" t="s">
        <v>3997</v>
      </c>
      <c r="BKD1" t="s">
        <v>3998</v>
      </c>
      <c r="BKE1" t="s">
        <v>3999</v>
      </c>
      <c r="BKF1" t="s">
        <v>4000</v>
      </c>
      <c r="BKG1" t="s">
        <v>4001</v>
      </c>
      <c r="BKH1" t="s">
        <v>4002</v>
      </c>
      <c r="BKI1" t="s">
        <v>4003</v>
      </c>
      <c r="BKJ1" t="s">
        <v>4004</v>
      </c>
      <c r="BKK1" t="s">
        <v>4005</v>
      </c>
      <c r="BKL1" t="s">
        <v>4006</v>
      </c>
      <c r="BKM1" t="s">
        <v>4007</v>
      </c>
      <c r="BKN1" t="s">
        <v>4008</v>
      </c>
      <c r="BKO1" t="s">
        <v>4009</v>
      </c>
      <c r="BKP1" t="s">
        <v>4010</v>
      </c>
      <c r="BKQ1" t="s">
        <v>4011</v>
      </c>
      <c r="BKR1" t="s">
        <v>4012</v>
      </c>
      <c r="BKS1" t="s">
        <v>4013</v>
      </c>
      <c r="BKT1" t="s">
        <v>4014</v>
      </c>
      <c r="BKU1" t="s">
        <v>4015</v>
      </c>
      <c r="BKV1" t="s">
        <v>4016</v>
      </c>
      <c r="BKW1" t="s">
        <v>4017</v>
      </c>
      <c r="BKX1" t="s">
        <v>4018</v>
      </c>
      <c r="BKY1" t="s">
        <v>4019</v>
      </c>
      <c r="BKZ1" t="s">
        <v>4020</v>
      </c>
      <c r="BLA1" t="s">
        <v>4021</v>
      </c>
      <c r="BLB1" t="s">
        <v>4022</v>
      </c>
      <c r="BLC1" t="s">
        <v>4023</v>
      </c>
      <c r="BLD1" t="s">
        <v>4024</v>
      </c>
      <c r="BLE1" t="s">
        <v>4025</v>
      </c>
      <c r="BLF1" t="s">
        <v>4026</v>
      </c>
      <c r="BLG1" t="s">
        <v>4027</v>
      </c>
      <c r="BLH1" t="s">
        <v>4028</v>
      </c>
      <c r="BLI1" t="s">
        <v>4029</v>
      </c>
      <c r="BLJ1" t="s">
        <v>4030</v>
      </c>
      <c r="BLK1" t="s">
        <v>4031</v>
      </c>
      <c r="BLL1" t="s">
        <v>4032</v>
      </c>
      <c r="BLM1" t="s">
        <v>4033</v>
      </c>
      <c r="BLN1" t="s">
        <v>4034</v>
      </c>
      <c r="BLO1" t="s">
        <v>4035</v>
      </c>
      <c r="BLP1" t="s">
        <v>4036</v>
      </c>
      <c r="BLQ1" t="s">
        <v>4037</v>
      </c>
      <c r="BLR1" t="s">
        <v>4038</v>
      </c>
      <c r="BLS1" t="s">
        <v>4039</v>
      </c>
      <c r="BLT1" t="s">
        <v>4040</v>
      </c>
      <c r="BLU1" t="s">
        <v>4041</v>
      </c>
      <c r="BLV1" t="s">
        <v>4042</v>
      </c>
      <c r="BLW1" t="s">
        <v>4043</v>
      </c>
      <c r="BLX1" t="s">
        <v>4044</v>
      </c>
      <c r="BLY1" t="s">
        <v>4045</v>
      </c>
      <c r="BLZ1" t="s">
        <v>4046</v>
      </c>
      <c r="BMA1" t="s">
        <v>4047</v>
      </c>
      <c r="BMB1" t="s">
        <v>4048</v>
      </c>
      <c r="BMC1" t="s">
        <v>4049</v>
      </c>
      <c r="BMD1" t="s">
        <v>4050</v>
      </c>
      <c r="BME1" t="s">
        <v>4051</v>
      </c>
      <c r="BMF1" t="s">
        <v>4052</v>
      </c>
      <c r="BMG1" t="s">
        <v>4053</v>
      </c>
      <c r="BMH1" t="s">
        <v>4054</v>
      </c>
      <c r="BMI1" t="s">
        <v>4055</v>
      </c>
      <c r="BMJ1" t="s">
        <v>4056</v>
      </c>
      <c r="BMK1" t="s">
        <v>4057</v>
      </c>
      <c r="BML1" t="s">
        <v>4058</v>
      </c>
      <c r="BMM1" t="s">
        <v>4059</v>
      </c>
      <c r="BMN1" t="s">
        <v>4060</v>
      </c>
      <c r="BMO1" t="s">
        <v>4061</v>
      </c>
      <c r="BMP1" t="s">
        <v>4062</v>
      </c>
      <c r="BMQ1" t="s">
        <v>4063</v>
      </c>
      <c r="BMR1" t="s">
        <v>4064</v>
      </c>
      <c r="BMS1" t="s">
        <v>4065</v>
      </c>
      <c r="BMT1" t="s">
        <v>4066</v>
      </c>
      <c r="BMU1" t="s">
        <v>4067</v>
      </c>
      <c r="BMV1" t="s">
        <v>4068</v>
      </c>
      <c r="BMW1" t="s">
        <v>4069</v>
      </c>
      <c r="BMX1" t="s">
        <v>4070</v>
      </c>
      <c r="BMY1" t="s">
        <v>4071</v>
      </c>
      <c r="BMZ1" t="s">
        <v>4072</v>
      </c>
      <c r="BNA1" t="s">
        <v>4073</v>
      </c>
      <c r="BNB1" t="s">
        <v>4074</v>
      </c>
      <c r="BNC1" t="s">
        <v>4075</v>
      </c>
      <c r="BND1" t="s">
        <v>4076</v>
      </c>
      <c r="BNE1" t="s">
        <v>4077</v>
      </c>
      <c r="BNF1" t="s">
        <v>4078</v>
      </c>
      <c r="BNG1" t="s">
        <v>4079</v>
      </c>
      <c r="BNH1" t="s">
        <v>4080</v>
      </c>
      <c r="BNI1" t="s">
        <v>4081</v>
      </c>
      <c r="BNJ1" t="s">
        <v>4082</v>
      </c>
      <c r="BNK1" t="s">
        <v>4083</v>
      </c>
      <c r="BNL1" t="s">
        <v>4084</v>
      </c>
      <c r="BNM1" t="s">
        <v>4085</v>
      </c>
      <c r="BNN1" t="s">
        <v>4086</v>
      </c>
      <c r="BNO1" t="s">
        <v>4087</v>
      </c>
      <c r="BNP1" t="s">
        <v>4088</v>
      </c>
      <c r="BNQ1" t="s">
        <v>4089</v>
      </c>
      <c r="BNR1" t="s">
        <v>4090</v>
      </c>
      <c r="BNS1" t="s">
        <v>4091</v>
      </c>
      <c r="BNT1" t="s">
        <v>4092</v>
      </c>
      <c r="BNU1" t="s">
        <v>4093</v>
      </c>
      <c r="BNV1" t="s">
        <v>4094</v>
      </c>
      <c r="BNW1" t="s">
        <v>4095</v>
      </c>
      <c r="BNX1" t="s">
        <v>4096</v>
      </c>
      <c r="BNY1" t="s">
        <v>4097</v>
      </c>
      <c r="BNZ1" t="s">
        <v>4098</v>
      </c>
      <c r="BOA1" t="s">
        <v>4099</v>
      </c>
      <c r="BOB1" t="s">
        <v>4100</v>
      </c>
      <c r="BOC1" t="s">
        <v>4101</v>
      </c>
      <c r="BOD1" t="s">
        <v>4102</v>
      </c>
      <c r="BOE1" t="s">
        <v>4103</v>
      </c>
      <c r="BOF1" t="s">
        <v>4104</v>
      </c>
      <c r="BOG1" t="s">
        <v>4105</v>
      </c>
      <c r="BOH1" t="s">
        <v>4106</v>
      </c>
      <c r="BOI1" t="s">
        <v>4107</v>
      </c>
      <c r="BOJ1" t="s">
        <v>4108</v>
      </c>
      <c r="BOK1" t="s">
        <v>4109</v>
      </c>
      <c r="BOL1" t="s">
        <v>4110</v>
      </c>
      <c r="BOM1" t="s">
        <v>4111</v>
      </c>
      <c r="BON1" t="s">
        <v>4112</v>
      </c>
      <c r="BOO1" t="s">
        <v>4113</v>
      </c>
      <c r="BOP1" t="s">
        <v>4114</v>
      </c>
      <c r="BOQ1" t="s">
        <v>4115</v>
      </c>
      <c r="BOR1" t="s">
        <v>4116</v>
      </c>
      <c r="BOS1" t="s">
        <v>4117</v>
      </c>
      <c r="BOT1" t="s">
        <v>4118</v>
      </c>
      <c r="BOU1" t="s">
        <v>4119</v>
      </c>
      <c r="BOV1" t="s">
        <v>4120</v>
      </c>
      <c r="BOW1" t="s">
        <v>4121</v>
      </c>
      <c r="BOX1" t="s">
        <v>4122</v>
      </c>
      <c r="BOY1" t="s">
        <v>4123</v>
      </c>
      <c r="BOZ1" t="s">
        <v>4124</v>
      </c>
      <c r="BPA1" t="s">
        <v>4125</v>
      </c>
      <c r="BPB1" t="s">
        <v>4126</v>
      </c>
      <c r="BPC1" t="s">
        <v>4127</v>
      </c>
      <c r="BPD1" t="s">
        <v>4128</v>
      </c>
      <c r="BPE1" t="s">
        <v>4129</v>
      </c>
      <c r="BPF1" t="s">
        <v>4130</v>
      </c>
      <c r="BPG1" t="s">
        <v>4131</v>
      </c>
      <c r="BPH1" t="s">
        <v>4132</v>
      </c>
      <c r="BPI1" t="s">
        <v>4133</v>
      </c>
      <c r="BPJ1" t="s">
        <v>4134</v>
      </c>
      <c r="BPK1" t="s">
        <v>4135</v>
      </c>
      <c r="BPL1" t="s">
        <v>4136</v>
      </c>
      <c r="BPM1" t="s">
        <v>4137</v>
      </c>
      <c r="BPN1" t="s">
        <v>4138</v>
      </c>
      <c r="BPO1" t="s">
        <v>4139</v>
      </c>
      <c r="BPP1" t="s">
        <v>4140</v>
      </c>
      <c r="BPQ1" t="s">
        <v>4141</v>
      </c>
      <c r="BPR1" t="s">
        <v>4142</v>
      </c>
      <c r="BPS1" t="s">
        <v>4143</v>
      </c>
      <c r="BPT1" t="s">
        <v>4144</v>
      </c>
      <c r="BPU1" t="s">
        <v>4145</v>
      </c>
      <c r="BPV1" t="s">
        <v>4146</v>
      </c>
      <c r="BPW1" t="s">
        <v>4147</v>
      </c>
      <c r="BPX1" t="s">
        <v>4148</v>
      </c>
      <c r="BPY1" t="s">
        <v>4149</v>
      </c>
      <c r="BPZ1" t="s">
        <v>4150</v>
      </c>
      <c r="BQA1" t="s">
        <v>4151</v>
      </c>
      <c r="BQB1" t="s">
        <v>4152</v>
      </c>
      <c r="BQC1" t="s">
        <v>4153</v>
      </c>
      <c r="BQD1" t="s">
        <v>4154</v>
      </c>
      <c r="BQE1" t="s">
        <v>4155</v>
      </c>
      <c r="BQF1" t="s">
        <v>4156</v>
      </c>
      <c r="BQG1" t="s">
        <v>4157</v>
      </c>
      <c r="BQH1" t="s">
        <v>4158</v>
      </c>
      <c r="BQI1" t="s">
        <v>4159</v>
      </c>
      <c r="BQJ1" t="s">
        <v>4160</v>
      </c>
      <c r="BQK1" t="s">
        <v>4161</v>
      </c>
      <c r="BQL1" t="s">
        <v>4162</v>
      </c>
      <c r="BQM1" t="s">
        <v>4163</v>
      </c>
      <c r="BQN1" t="s">
        <v>4164</v>
      </c>
      <c r="BQO1" t="s">
        <v>4165</v>
      </c>
      <c r="BQP1" t="s">
        <v>4166</v>
      </c>
      <c r="BQQ1" t="s">
        <v>4167</v>
      </c>
      <c r="BQR1" t="s">
        <v>4168</v>
      </c>
      <c r="BQS1" t="s">
        <v>4169</v>
      </c>
      <c r="BQT1" t="s">
        <v>4170</v>
      </c>
      <c r="BQU1" t="s">
        <v>4171</v>
      </c>
      <c r="BQV1" t="s">
        <v>4172</v>
      </c>
      <c r="BQW1" t="s">
        <v>4173</v>
      </c>
      <c r="BQX1" t="s">
        <v>4174</v>
      </c>
      <c r="BQY1" t="s">
        <v>4175</v>
      </c>
      <c r="BQZ1" t="s">
        <v>4176</v>
      </c>
      <c r="BRA1" t="s">
        <v>4177</v>
      </c>
      <c r="BRB1" t="s">
        <v>4178</v>
      </c>
      <c r="BRC1" t="s">
        <v>4179</v>
      </c>
      <c r="BRD1" t="s">
        <v>4180</v>
      </c>
      <c r="BRE1" t="s">
        <v>4181</v>
      </c>
      <c r="BRF1" t="s">
        <v>4182</v>
      </c>
      <c r="BRG1" t="s">
        <v>4183</v>
      </c>
      <c r="BRH1" t="s">
        <v>4184</v>
      </c>
      <c r="BRI1" t="s">
        <v>4185</v>
      </c>
      <c r="BRJ1" t="s">
        <v>4186</v>
      </c>
      <c r="BRK1" t="s">
        <v>4187</v>
      </c>
      <c r="BRL1" t="s">
        <v>4188</v>
      </c>
      <c r="BRM1" t="s">
        <v>4189</v>
      </c>
      <c r="BRN1" t="s">
        <v>4190</v>
      </c>
      <c r="BRO1" t="s">
        <v>4191</v>
      </c>
      <c r="BRP1" t="s">
        <v>4192</v>
      </c>
      <c r="BRQ1" t="s">
        <v>4193</v>
      </c>
      <c r="BRR1" t="s">
        <v>4194</v>
      </c>
      <c r="BRS1" t="s">
        <v>4195</v>
      </c>
      <c r="BRT1" t="s">
        <v>4196</v>
      </c>
      <c r="BRU1" t="s">
        <v>4197</v>
      </c>
      <c r="BRV1" t="s">
        <v>4198</v>
      </c>
      <c r="BRW1" t="s">
        <v>4199</v>
      </c>
      <c r="BRX1" t="s">
        <v>4200</v>
      </c>
      <c r="BRY1" t="s">
        <v>4201</v>
      </c>
      <c r="BRZ1" t="s">
        <v>4202</v>
      </c>
      <c r="BSA1" t="s">
        <v>4203</v>
      </c>
      <c r="BSB1" t="s">
        <v>4204</v>
      </c>
      <c r="BSC1" t="s">
        <v>4205</v>
      </c>
      <c r="BSD1" t="s">
        <v>4206</v>
      </c>
      <c r="BSE1" t="s">
        <v>4207</v>
      </c>
      <c r="BSF1" t="s">
        <v>4208</v>
      </c>
      <c r="BSG1" t="s">
        <v>4209</v>
      </c>
      <c r="BSH1" t="s">
        <v>4210</v>
      </c>
      <c r="BSI1" t="s">
        <v>4211</v>
      </c>
      <c r="BSJ1" t="s">
        <v>4212</v>
      </c>
      <c r="BSK1" t="s">
        <v>4213</v>
      </c>
      <c r="BSL1" t="s">
        <v>4214</v>
      </c>
      <c r="BSM1" t="s">
        <v>4215</v>
      </c>
      <c r="BSN1" t="s">
        <v>4216</v>
      </c>
      <c r="BSO1" t="s">
        <v>4217</v>
      </c>
      <c r="BSP1" t="s">
        <v>4218</v>
      </c>
      <c r="BSQ1" t="s">
        <v>4219</v>
      </c>
      <c r="BSR1" t="s">
        <v>4220</v>
      </c>
      <c r="BSS1" t="s">
        <v>4221</v>
      </c>
      <c r="BST1" t="s">
        <v>4222</v>
      </c>
      <c r="BSU1" t="s">
        <v>4223</v>
      </c>
      <c r="BSV1" t="s">
        <v>4224</v>
      </c>
      <c r="BSW1" t="s">
        <v>4225</v>
      </c>
      <c r="BSX1" t="s">
        <v>4226</v>
      </c>
      <c r="BSY1" t="s">
        <v>4227</v>
      </c>
      <c r="BSZ1" t="s">
        <v>4228</v>
      </c>
      <c r="BTA1" t="s">
        <v>4229</v>
      </c>
      <c r="BTB1" t="s">
        <v>4230</v>
      </c>
      <c r="BTC1" t="s">
        <v>4231</v>
      </c>
      <c r="BTD1" t="s">
        <v>4232</v>
      </c>
      <c r="BTE1" t="s">
        <v>4233</v>
      </c>
      <c r="BTF1" t="s">
        <v>4234</v>
      </c>
      <c r="BTG1" t="s">
        <v>4235</v>
      </c>
      <c r="BTH1" t="s">
        <v>4236</v>
      </c>
      <c r="BTI1" t="s">
        <v>4237</v>
      </c>
      <c r="BTJ1" t="s">
        <v>4238</v>
      </c>
      <c r="BTK1" t="s">
        <v>4239</v>
      </c>
      <c r="BTL1" t="s">
        <v>4240</v>
      </c>
      <c r="BTM1" t="s">
        <v>4241</v>
      </c>
      <c r="BTN1" t="s">
        <v>4242</v>
      </c>
      <c r="BTO1" t="s">
        <v>4243</v>
      </c>
      <c r="BTP1" t="s">
        <v>4244</v>
      </c>
      <c r="BTQ1" t="s">
        <v>4245</v>
      </c>
      <c r="BTR1" t="s">
        <v>4246</v>
      </c>
      <c r="BTS1" t="s">
        <v>4247</v>
      </c>
      <c r="BTT1" t="s">
        <v>4248</v>
      </c>
      <c r="BTU1" t="s">
        <v>4249</v>
      </c>
      <c r="BTV1" t="s">
        <v>4250</v>
      </c>
      <c r="BTW1" t="s">
        <v>4251</v>
      </c>
      <c r="BTX1" t="s">
        <v>4252</v>
      </c>
      <c r="BTY1" t="s">
        <v>4253</v>
      </c>
      <c r="BTZ1" t="s">
        <v>4254</v>
      </c>
      <c r="BUA1" t="s">
        <v>4255</v>
      </c>
      <c r="BUB1" t="s">
        <v>4256</v>
      </c>
      <c r="BUC1" t="s">
        <v>4257</v>
      </c>
      <c r="BUD1" t="s">
        <v>4258</v>
      </c>
      <c r="BUE1" t="s">
        <v>4259</v>
      </c>
      <c r="BUF1" t="s">
        <v>4260</v>
      </c>
      <c r="BUG1" t="s">
        <v>4261</v>
      </c>
      <c r="BUH1" t="s">
        <v>4262</v>
      </c>
      <c r="BUI1" t="s">
        <v>4263</v>
      </c>
      <c r="BUJ1" t="s">
        <v>4264</v>
      </c>
      <c r="BUK1" t="s">
        <v>4265</v>
      </c>
      <c r="BUL1" t="s">
        <v>4266</v>
      </c>
      <c r="BUM1" t="s">
        <v>4267</v>
      </c>
      <c r="BUN1" t="s">
        <v>4268</v>
      </c>
      <c r="BUO1" t="s">
        <v>4269</v>
      </c>
      <c r="BUP1" t="s">
        <v>4270</v>
      </c>
      <c r="BUQ1" t="s">
        <v>4271</v>
      </c>
      <c r="BUR1" t="s">
        <v>4272</v>
      </c>
      <c r="BUS1" t="s">
        <v>4273</v>
      </c>
      <c r="BUT1" t="s">
        <v>4274</v>
      </c>
      <c r="BUU1" t="s">
        <v>4275</v>
      </c>
      <c r="BUV1" t="s">
        <v>4276</v>
      </c>
      <c r="BUW1" t="s">
        <v>4277</v>
      </c>
      <c r="BUX1" t="s">
        <v>4278</v>
      </c>
      <c r="BUY1" t="s">
        <v>4279</v>
      </c>
      <c r="BUZ1" t="s">
        <v>4280</v>
      </c>
      <c r="BVA1" t="s">
        <v>4281</v>
      </c>
      <c r="BVB1" t="s">
        <v>4282</v>
      </c>
      <c r="BVC1" t="s">
        <v>4283</v>
      </c>
      <c r="BVD1" t="s">
        <v>4284</v>
      </c>
      <c r="BVE1" t="s">
        <v>4285</v>
      </c>
      <c r="BVF1" t="s">
        <v>4286</v>
      </c>
      <c r="BVG1" t="s">
        <v>4287</v>
      </c>
      <c r="BVH1" t="s">
        <v>4288</v>
      </c>
      <c r="BVI1" t="s">
        <v>4289</v>
      </c>
      <c r="BVJ1" t="s">
        <v>4290</v>
      </c>
      <c r="BVK1" t="s">
        <v>4291</v>
      </c>
      <c r="BVL1" t="s">
        <v>4292</v>
      </c>
      <c r="BVM1" t="s">
        <v>4293</v>
      </c>
      <c r="BVN1" t="s">
        <v>4294</v>
      </c>
      <c r="BVO1" t="s">
        <v>4295</v>
      </c>
      <c r="BVP1" t="s">
        <v>4296</v>
      </c>
      <c r="BVQ1" t="s">
        <v>4297</v>
      </c>
      <c r="BVR1" t="s">
        <v>4298</v>
      </c>
      <c r="BVS1" t="s">
        <v>4299</v>
      </c>
      <c r="BVT1" t="s">
        <v>4300</v>
      </c>
      <c r="BVU1" t="s">
        <v>4301</v>
      </c>
      <c r="BVV1" t="s">
        <v>4302</v>
      </c>
      <c r="BVW1" t="s">
        <v>4303</v>
      </c>
      <c r="BVX1" t="s">
        <v>4304</v>
      </c>
      <c r="BVY1" t="s">
        <v>4305</v>
      </c>
      <c r="BVZ1" t="s">
        <v>4306</v>
      </c>
      <c r="BWA1" t="s">
        <v>4307</v>
      </c>
      <c r="BWB1" t="s">
        <v>4308</v>
      </c>
      <c r="BWC1" t="s">
        <v>4309</v>
      </c>
      <c r="BWD1" t="s">
        <v>4310</v>
      </c>
      <c r="BWE1" t="s">
        <v>4311</v>
      </c>
      <c r="BWF1" t="s">
        <v>4312</v>
      </c>
      <c r="BWG1" t="s">
        <v>4313</v>
      </c>
      <c r="BWH1" t="s">
        <v>4314</v>
      </c>
      <c r="BWI1" t="s">
        <v>4315</v>
      </c>
      <c r="BWJ1" t="s">
        <v>4316</v>
      </c>
      <c r="BWK1" t="s">
        <v>4317</v>
      </c>
      <c r="BWL1" t="s">
        <v>4318</v>
      </c>
      <c r="BWM1" t="s">
        <v>4319</v>
      </c>
      <c r="BWN1" t="s">
        <v>4320</v>
      </c>
      <c r="BWO1" t="s">
        <v>4321</v>
      </c>
      <c r="BWP1" t="s">
        <v>4322</v>
      </c>
      <c r="BWQ1" t="s">
        <v>4323</v>
      </c>
      <c r="BWR1" t="s">
        <v>4324</v>
      </c>
      <c r="BWS1" t="s">
        <v>4325</v>
      </c>
      <c r="BWT1" t="s">
        <v>4326</v>
      </c>
      <c r="BWU1" t="s">
        <v>4327</v>
      </c>
      <c r="BWV1" t="s">
        <v>4328</v>
      </c>
      <c r="BWW1" t="s">
        <v>4329</v>
      </c>
      <c r="BWX1" t="s">
        <v>4330</v>
      </c>
      <c r="BWY1" t="s">
        <v>4331</v>
      </c>
      <c r="BWZ1" t="s">
        <v>4332</v>
      </c>
      <c r="BXA1" t="s">
        <v>4333</v>
      </c>
      <c r="BXB1" t="s">
        <v>4334</v>
      </c>
      <c r="BXC1" t="s">
        <v>4335</v>
      </c>
      <c r="BXD1" t="s">
        <v>4336</v>
      </c>
      <c r="BXE1" t="s">
        <v>4337</v>
      </c>
      <c r="BXF1" t="s">
        <v>4338</v>
      </c>
      <c r="BXG1" t="s">
        <v>4339</v>
      </c>
      <c r="BXH1" t="s">
        <v>4340</v>
      </c>
      <c r="BXI1" t="s">
        <v>4341</v>
      </c>
      <c r="BXJ1" t="s">
        <v>4342</v>
      </c>
      <c r="BXK1" t="s">
        <v>4343</v>
      </c>
      <c r="BXL1" t="s">
        <v>4344</v>
      </c>
      <c r="BXM1" t="s">
        <v>4345</v>
      </c>
      <c r="BXN1" t="s">
        <v>4346</v>
      </c>
      <c r="BXO1" t="s">
        <v>4347</v>
      </c>
      <c r="BXP1" t="s">
        <v>4348</v>
      </c>
      <c r="BXQ1" t="s">
        <v>4349</v>
      </c>
      <c r="BXR1" t="s">
        <v>4350</v>
      </c>
      <c r="BXS1" t="s">
        <v>4351</v>
      </c>
      <c r="BXT1" t="s">
        <v>4352</v>
      </c>
      <c r="BXU1" t="s">
        <v>4353</v>
      </c>
      <c r="BXV1" t="s">
        <v>4354</v>
      </c>
      <c r="BXW1" t="s">
        <v>4355</v>
      </c>
      <c r="BXX1" t="s">
        <v>4356</v>
      </c>
      <c r="BXY1" t="s">
        <v>4357</v>
      </c>
      <c r="BXZ1" t="s">
        <v>4358</v>
      </c>
      <c r="BYA1" t="s">
        <v>4359</v>
      </c>
      <c r="BYB1" t="s">
        <v>4360</v>
      </c>
      <c r="BYC1" t="s">
        <v>4361</v>
      </c>
      <c r="BYD1" t="s">
        <v>4362</v>
      </c>
      <c r="BYE1" t="s">
        <v>4363</v>
      </c>
      <c r="BYF1" t="s">
        <v>4364</v>
      </c>
      <c r="BYG1" t="s">
        <v>4365</v>
      </c>
      <c r="BYH1" t="s">
        <v>4366</v>
      </c>
      <c r="BYI1" t="s">
        <v>4367</v>
      </c>
      <c r="BYJ1" t="s">
        <v>4368</v>
      </c>
      <c r="BYK1" t="s">
        <v>4369</v>
      </c>
      <c r="BYL1" t="s">
        <v>4370</v>
      </c>
      <c r="BYM1" t="s">
        <v>4371</v>
      </c>
      <c r="BYN1" t="s">
        <v>4372</v>
      </c>
      <c r="BYO1" t="s">
        <v>4373</v>
      </c>
      <c r="BYP1" t="s">
        <v>4374</v>
      </c>
      <c r="BYQ1" t="s">
        <v>4375</v>
      </c>
      <c r="BYR1" t="s">
        <v>4376</v>
      </c>
      <c r="BYS1" t="s">
        <v>4377</v>
      </c>
      <c r="BYT1" t="s">
        <v>4378</v>
      </c>
      <c r="BYU1" t="s">
        <v>4379</v>
      </c>
      <c r="BYV1" t="s">
        <v>4380</v>
      </c>
      <c r="BYW1" t="s">
        <v>4381</v>
      </c>
      <c r="BYX1" t="s">
        <v>4382</v>
      </c>
      <c r="BYY1" t="s">
        <v>4383</v>
      </c>
      <c r="BYZ1" t="s">
        <v>4384</v>
      </c>
      <c r="BZA1" t="s">
        <v>4385</v>
      </c>
      <c r="BZB1" t="s">
        <v>4386</v>
      </c>
      <c r="BZC1" t="s">
        <v>4387</v>
      </c>
      <c r="BZD1" t="s">
        <v>4388</v>
      </c>
      <c r="BZE1" t="s">
        <v>4389</v>
      </c>
      <c r="BZF1" t="s">
        <v>4390</v>
      </c>
      <c r="BZG1" t="s">
        <v>4391</v>
      </c>
      <c r="BZH1" t="s">
        <v>4392</v>
      </c>
      <c r="BZI1" t="s">
        <v>4393</v>
      </c>
      <c r="BZJ1" t="s">
        <v>4394</v>
      </c>
      <c r="BZK1" t="s">
        <v>4395</v>
      </c>
      <c r="BZL1" t="s">
        <v>4396</v>
      </c>
      <c r="BZM1" t="s">
        <v>4397</v>
      </c>
      <c r="BZN1" t="s">
        <v>4398</v>
      </c>
      <c r="BZO1" t="s">
        <v>4399</v>
      </c>
      <c r="BZP1" t="s">
        <v>4400</v>
      </c>
      <c r="BZQ1" t="s">
        <v>4401</v>
      </c>
      <c r="BZR1" t="s">
        <v>4402</v>
      </c>
      <c r="BZS1" t="s">
        <v>4403</v>
      </c>
      <c r="BZT1" t="s">
        <v>4404</v>
      </c>
      <c r="BZU1" t="s">
        <v>4405</v>
      </c>
      <c r="BZV1" t="s">
        <v>4406</v>
      </c>
      <c r="BZW1" t="s">
        <v>4407</v>
      </c>
      <c r="BZX1" t="s">
        <v>4408</v>
      </c>
      <c r="BZY1" t="s">
        <v>4409</v>
      </c>
      <c r="BZZ1" t="s">
        <v>4410</v>
      </c>
      <c r="CAA1" t="s">
        <v>4411</v>
      </c>
      <c r="CAB1" t="s">
        <v>4412</v>
      </c>
      <c r="CAC1" t="s">
        <v>4413</v>
      </c>
      <c r="CAD1" t="s">
        <v>4414</v>
      </c>
      <c r="CAE1" t="s">
        <v>4415</v>
      </c>
      <c r="CAF1" t="s">
        <v>4416</v>
      </c>
      <c r="CAG1" t="s">
        <v>4417</v>
      </c>
      <c r="CAH1" t="s">
        <v>4418</v>
      </c>
      <c r="CAI1" t="s">
        <v>4419</v>
      </c>
      <c r="CAJ1" t="s">
        <v>4420</v>
      </c>
      <c r="CAK1" t="s">
        <v>4421</v>
      </c>
      <c r="CAL1" t="s">
        <v>4422</v>
      </c>
      <c r="CAM1" t="s">
        <v>4423</v>
      </c>
      <c r="CAN1" t="s">
        <v>4424</v>
      </c>
      <c r="CAO1" t="s">
        <v>4425</v>
      </c>
      <c r="CAP1" t="s">
        <v>4426</v>
      </c>
      <c r="CAQ1" t="s">
        <v>4427</v>
      </c>
      <c r="CAR1" t="s">
        <v>4428</v>
      </c>
      <c r="CAS1" t="s">
        <v>4429</v>
      </c>
      <c r="CAT1" t="s">
        <v>4430</v>
      </c>
      <c r="CAU1" t="s">
        <v>4431</v>
      </c>
      <c r="CAV1" t="s">
        <v>4432</v>
      </c>
      <c r="CAW1" t="s">
        <v>4433</v>
      </c>
      <c r="CAX1" t="s">
        <v>4434</v>
      </c>
      <c r="CAY1" t="s">
        <v>4435</v>
      </c>
      <c r="CAZ1" t="s">
        <v>4436</v>
      </c>
      <c r="CBA1" t="s">
        <v>4437</v>
      </c>
      <c r="CBB1" t="s">
        <v>4438</v>
      </c>
      <c r="CBC1" t="s">
        <v>4439</v>
      </c>
      <c r="CBD1" t="s">
        <v>4440</v>
      </c>
      <c r="CBE1" t="s">
        <v>4441</v>
      </c>
      <c r="CBF1" t="s">
        <v>4442</v>
      </c>
      <c r="CBG1" t="s">
        <v>4443</v>
      </c>
      <c r="CBH1" t="s">
        <v>4444</v>
      </c>
      <c r="CBI1" t="s">
        <v>4445</v>
      </c>
      <c r="CBJ1" t="s">
        <v>4446</v>
      </c>
      <c r="CBK1" t="s">
        <v>4447</v>
      </c>
      <c r="CBL1" t="s">
        <v>4448</v>
      </c>
      <c r="CBM1" t="s">
        <v>4449</v>
      </c>
      <c r="CBN1" t="s">
        <v>4450</v>
      </c>
      <c r="CBO1" t="s">
        <v>4451</v>
      </c>
      <c r="CBP1" t="s">
        <v>4452</v>
      </c>
      <c r="CBQ1" t="s">
        <v>4453</v>
      </c>
      <c r="CBR1" t="s">
        <v>4454</v>
      </c>
      <c r="CBS1" t="s">
        <v>4455</v>
      </c>
      <c r="CBT1" t="s">
        <v>4456</v>
      </c>
      <c r="CBU1" t="s">
        <v>4457</v>
      </c>
      <c r="CBV1" t="s">
        <v>4458</v>
      </c>
      <c r="CBW1" t="s">
        <v>4459</v>
      </c>
      <c r="CBX1" t="s">
        <v>4460</v>
      </c>
      <c r="CBY1" t="s">
        <v>4461</v>
      </c>
      <c r="CBZ1" t="s">
        <v>4462</v>
      </c>
      <c r="CCA1" t="s">
        <v>4463</v>
      </c>
      <c r="CCB1" t="s">
        <v>4464</v>
      </c>
      <c r="CCC1" t="s">
        <v>4465</v>
      </c>
      <c r="CCD1" t="s">
        <v>4466</v>
      </c>
      <c r="CCE1" t="s">
        <v>4467</v>
      </c>
      <c r="CCF1" t="s">
        <v>4468</v>
      </c>
      <c r="CCG1" t="s">
        <v>4469</v>
      </c>
      <c r="CCH1" t="s">
        <v>4470</v>
      </c>
      <c r="CCI1" t="s">
        <v>4471</v>
      </c>
      <c r="CCJ1" t="s">
        <v>4472</v>
      </c>
      <c r="CCK1" t="s">
        <v>4473</v>
      </c>
      <c r="CCL1" t="s">
        <v>4474</v>
      </c>
      <c r="CCM1" t="s">
        <v>4475</v>
      </c>
      <c r="CCN1" t="s">
        <v>4476</v>
      </c>
      <c r="CCO1" t="s">
        <v>4477</v>
      </c>
      <c r="CCP1" t="s">
        <v>4478</v>
      </c>
      <c r="CCQ1" t="s">
        <v>4479</v>
      </c>
      <c r="CCR1" t="s">
        <v>4480</v>
      </c>
      <c r="CCS1" t="s">
        <v>4481</v>
      </c>
      <c r="CCT1" t="s">
        <v>4482</v>
      </c>
      <c r="CCU1" t="s">
        <v>4483</v>
      </c>
      <c r="CCV1" t="s">
        <v>4484</v>
      </c>
      <c r="CCW1" t="s">
        <v>4485</v>
      </c>
      <c r="CCX1" t="s">
        <v>4486</v>
      </c>
      <c r="CCY1" t="s">
        <v>4487</v>
      </c>
      <c r="CCZ1" t="s">
        <v>4488</v>
      </c>
      <c r="CDA1" t="s">
        <v>4489</v>
      </c>
      <c r="CDB1" t="s">
        <v>4490</v>
      </c>
      <c r="CDC1" t="s">
        <v>4491</v>
      </c>
      <c r="CDD1" t="s">
        <v>4492</v>
      </c>
      <c r="CDE1" t="s">
        <v>4493</v>
      </c>
      <c r="CDF1" t="s">
        <v>4494</v>
      </c>
      <c r="CDG1" t="s">
        <v>4495</v>
      </c>
      <c r="CDH1" t="s">
        <v>4496</v>
      </c>
      <c r="CDI1" t="s">
        <v>4497</v>
      </c>
      <c r="CDJ1" t="s">
        <v>4498</v>
      </c>
      <c r="CDK1" t="s">
        <v>4499</v>
      </c>
      <c r="CDL1" t="s">
        <v>4500</v>
      </c>
      <c r="CDM1" t="s">
        <v>4501</v>
      </c>
      <c r="CDN1" t="s">
        <v>4502</v>
      </c>
      <c r="CDO1" t="s">
        <v>4503</v>
      </c>
      <c r="CDP1" t="s">
        <v>4504</v>
      </c>
      <c r="CDQ1" t="s">
        <v>4505</v>
      </c>
      <c r="CDR1" t="s">
        <v>4506</v>
      </c>
      <c r="CDS1" t="s">
        <v>4507</v>
      </c>
      <c r="CDT1" t="s">
        <v>4508</v>
      </c>
      <c r="CDU1" t="s">
        <v>4509</v>
      </c>
      <c r="CDV1" t="s">
        <v>4510</v>
      </c>
      <c r="CDW1" t="s">
        <v>4511</v>
      </c>
      <c r="CDX1" t="s">
        <v>4512</v>
      </c>
      <c r="CDY1" t="s">
        <v>4513</v>
      </c>
      <c r="CDZ1" t="s">
        <v>4514</v>
      </c>
      <c r="CEA1" t="s">
        <v>4515</v>
      </c>
      <c r="CEB1" t="s">
        <v>4516</v>
      </c>
      <c r="CEC1" t="s">
        <v>4517</v>
      </c>
      <c r="CED1" t="s">
        <v>4518</v>
      </c>
      <c r="CEE1" t="s">
        <v>4519</v>
      </c>
      <c r="CEF1" t="s">
        <v>4520</v>
      </c>
      <c r="CEG1" t="s">
        <v>4521</v>
      </c>
      <c r="CEH1" t="s">
        <v>4522</v>
      </c>
      <c r="CEI1" t="s">
        <v>4523</v>
      </c>
      <c r="CEJ1" t="s">
        <v>4524</v>
      </c>
      <c r="CEK1" t="s">
        <v>4525</v>
      </c>
      <c r="CEL1" t="s">
        <v>4526</v>
      </c>
      <c r="CEM1" t="s">
        <v>4527</v>
      </c>
      <c r="CEN1" t="s">
        <v>4528</v>
      </c>
      <c r="CEO1" t="s">
        <v>4529</v>
      </c>
      <c r="CEP1" t="s">
        <v>4530</v>
      </c>
      <c r="CEQ1" t="s">
        <v>4531</v>
      </c>
      <c r="CER1" t="s">
        <v>4532</v>
      </c>
      <c r="CES1" t="s">
        <v>4533</v>
      </c>
      <c r="CET1" t="s">
        <v>4534</v>
      </c>
      <c r="CEU1" t="s">
        <v>4535</v>
      </c>
      <c r="CEV1" t="s">
        <v>4536</v>
      </c>
      <c r="CEW1" t="s">
        <v>4537</v>
      </c>
      <c r="CEX1" t="s">
        <v>4538</v>
      </c>
      <c r="CEY1" t="s">
        <v>4539</v>
      </c>
      <c r="CEZ1" t="s">
        <v>4540</v>
      </c>
      <c r="CFA1" t="s">
        <v>4541</v>
      </c>
      <c r="CFB1" t="s">
        <v>4542</v>
      </c>
      <c r="CFC1" t="s">
        <v>4543</v>
      </c>
      <c r="CFD1" t="s">
        <v>4544</v>
      </c>
      <c r="CFE1" t="s">
        <v>4545</v>
      </c>
      <c r="CFF1" t="s">
        <v>4546</v>
      </c>
      <c r="CFG1" t="s">
        <v>4547</v>
      </c>
      <c r="CFH1" t="s">
        <v>4548</v>
      </c>
      <c r="CFI1" t="s">
        <v>4549</v>
      </c>
      <c r="CFJ1" t="s">
        <v>4550</v>
      </c>
      <c r="CFK1" t="s">
        <v>4551</v>
      </c>
      <c r="CFL1" t="s">
        <v>4552</v>
      </c>
      <c r="CFM1" t="s">
        <v>4553</v>
      </c>
      <c r="CFN1" t="s">
        <v>4554</v>
      </c>
      <c r="CFO1" t="s">
        <v>4555</v>
      </c>
      <c r="CFP1" t="s">
        <v>4556</v>
      </c>
      <c r="CFQ1" t="s">
        <v>4557</v>
      </c>
      <c r="CFR1" t="s">
        <v>4558</v>
      </c>
      <c r="CFS1" t="s">
        <v>4559</v>
      </c>
      <c r="CFT1" t="s">
        <v>4560</v>
      </c>
      <c r="CFU1" t="s">
        <v>4561</v>
      </c>
      <c r="CFV1" t="s">
        <v>4562</v>
      </c>
      <c r="CFW1" t="s">
        <v>4563</v>
      </c>
      <c r="CFX1" t="s">
        <v>4564</v>
      </c>
      <c r="CFY1" t="s">
        <v>4565</v>
      </c>
      <c r="CFZ1" t="s">
        <v>4566</v>
      </c>
      <c r="CGA1" t="s">
        <v>4567</v>
      </c>
      <c r="CGB1" t="s">
        <v>4568</v>
      </c>
      <c r="CGC1" t="s">
        <v>4569</v>
      </c>
      <c r="CGD1" t="s">
        <v>4570</v>
      </c>
      <c r="CGE1" t="s">
        <v>4571</v>
      </c>
      <c r="CGF1" t="s">
        <v>4572</v>
      </c>
      <c r="CGG1" t="s">
        <v>4573</v>
      </c>
      <c r="CGH1" t="s">
        <v>4574</v>
      </c>
      <c r="CGI1" t="s">
        <v>4575</v>
      </c>
      <c r="CGJ1" t="s">
        <v>4576</v>
      </c>
      <c r="CGK1" t="s">
        <v>4577</v>
      </c>
      <c r="CGL1" t="s">
        <v>4578</v>
      </c>
      <c r="CGM1" t="s">
        <v>4579</v>
      </c>
      <c r="CGN1" t="s">
        <v>4580</v>
      </c>
      <c r="CGO1" t="s">
        <v>4581</v>
      </c>
      <c r="CGP1" t="s">
        <v>4582</v>
      </c>
      <c r="CGQ1" t="s">
        <v>4583</v>
      </c>
      <c r="CGR1" t="s">
        <v>4584</v>
      </c>
      <c r="CGS1" t="s">
        <v>4585</v>
      </c>
      <c r="CGT1" t="s">
        <v>4586</v>
      </c>
      <c r="CGU1" t="s">
        <v>4587</v>
      </c>
      <c r="CGV1" t="s">
        <v>4588</v>
      </c>
      <c r="CGW1" t="s">
        <v>4589</v>
      </c>
      <c r="CGX1" t="s">
        <v>4590</v>
      </c>
      <c r="CGY1" t="s">
        <v>4591</v>
      </c>
      <c r="CGZ1" t="s">
        <v>4592</v>
      </c>
      <c r="CHA1" t="s">
        <v>4593</v>
      </c>
      <c r="CHB1" t="s">
        <v>4594</v>
      </c>
      <c r="CHC1" t="s">
        <v>4595</v>
      </c>
      <c r="CHD1" t="s">
        <v>4596</v>
      </c>
      <c r="CHE1" t="s">
        <v>4597</v>
      </c>
      <c r="CHF1" t="s">
        <v>4598</v>
      </c>
      <c r="CHG1" t="s">
        <v>4599</v>
      </c>
      <c r="CHH1" t="s">
        <v>4600</v>
      </c>
      <c r="CHI1" t="s">
        <v>4601</v>
      </c>
      <c r="CHJ1" t="s">
        <v>4602</v>
      </c>
      <c r="CHK1" t="s">
        <v>4603</v>
      </c>
      <c r="CHL1" t="s">
        <v>4604</v>
      </c>
      <c r="CHM1" t="s">
        <v>4605</v>
      </c>
      <c r="CHN1" t="s">
        <v>4606</v>
      </c>
      <c r="CHO1" t="s">
        <v>4607</v>
      </c>
      <c r="CHP1" t="s">
        <v>4608</v>
      </c>
      <c r="CHQ1" t="s">
        <v>4609</v>
      </c>
      <c r="CHR1" t="s">
        <v>4610</v>
      </c>
      <c r="CHS1" t="s">
        <v>4611</v>
      </c>
      <c r="CHT1" t="s">
        <v>4612</v>
      </c>
      <c r="CHU1" t="s">
        <v>4613</v>
      </c>
      <c r="CHV1" t="s">
        <v>4614</v>
      </c>
      <c r="CHW1" t="s">
        <v>4615</v>
      </c>
      <c r="CHX1" t="s">
        <v>4616</v>
      </c>
      <c r="CHY1" t="s">
        <v>4617</v>
      </c>
      <c r="CHZ1" t="s">
        <v>4618</v>
      </c>
      <c r="CIA1" t="s">
        <v>4619</v>
      </c>
      <c r="CIB1" t="s">
        <v>4620</v>
      </c>
      <c r="CIC1" t="s">
        <v>4621</v>
      </c>
      <c r="CID1" t="s">
        <v>4622</v>
      </c>
      <c r="CIE1" t="s">
        <v>4623</v>
      </c>
      <c r="CIF1" t="s">
        <v>4624</v>
      </c>
      <c r="CIG1" t="s">
        <v>4625</v>
      </c>
      <c r="CIH1" t="s">
        <v>4626</v>
      </c>
      <c r="CII1" t="s">
        <v>4627</v>
      </c>
      <c r="CIJ1" t="s">
        <v>4628</v>
      </c>
      <c r="CIK1" t="s">
        <v>4629</v>
      </c>
      <c r="CIL1" t="s">
        <v>4630</v>
      </c>
      <c r="CIM1" t="s">
        <v>4631</v>
      </c>
      <c r="CIN1" t="s">
        <v>4632</v>
      </c>
      <c r="CIO1" t="s">
        <v>4633</v>
      </c>
      <c r="CIP1" t="s">
        <v>4634</v>
      </c>
      <c r="CIQ1" t="s">
        <v>4635</v>
      </c>
      <c r="CIR1" t="s">
        <v>4636</v>
      </c>
      <c r="CIS1" t="s">
        <v>4637</v>
      </c>
      <c r="CIT1" t="s">
        <v>4638</v>
      </c>
      <c r="CIU1" t="s">
        <v>4639</v>
      </c>
      <c r="CIV1" t="s">
        <v>4640</v>
      </c>
      <c r="CIW1" t="s">
        <v>4641</v>
      </c>
      <c r="CIX1" t="s">
        <v>4642</v>
      </c>
      <c r="CIY1" t="s">
        <v>4643</v>
      </c>
      <c r="CIZ1" t="s">
        <v>4644</v>
      </c>
      <c r="CJA1" t="s">
        <v>4645</v>
      </c>
      <c r="CJB1" t="s">
        <v>4646</v>
      </c>
      <c r="CJC1" t="s">
        <v>4647</v>
      </c>
      <c r="CJD1" t="s">
        <v>4648</v>
      </c>
      <c r="CJE1" t="s">
        <v>4649</v>
      </c>
      <c r="CJF1" t="s">
        <v>4650</v>
      </c>
      <c r="CJG1" t="s">
        <v>4651</v>
      </c>
      <c r="CJH1" t="s">
        <v>4652</v>
      </c>
      <c r="CJI1" t="s">
        <v>4653</v>
      </c>
      <c r="CJJ1" t="s">
        <v>4654</v>
      </c>
      <c r="CJK1" t="s">
        <v>4655</v>
      </c>
      <c r="CJL1" t="s">
        <v>4656</v>
      </c>
      <c r="CJM1" t="s">
        <v>4657</v>
      </c>
      <c r="CJN1" t="s">
        <v>4658</v>
      </c>
      <c r="CJO1" t="s">
        <v>4659</v>
      </c>
      <c r="CJP1" t="s">
        <v>4660</v>
      </c>
      <c r="CJQ1" t="s">
        <v>4661</v>
      </c>
      <c r="CJR1" t="s">
        <v>4662</v>
      </c>
      <c r="CJS1" t="s">
        <v>4663</v>
      </c>
      <c r="CJT1" t="s">
        <v>4664</v>
      </c>
      <c r="CJU1" t="s">
        <v>4665</v>
      </c>
      <c r="CJV1" t="s">
        <v>4666</v>
      </c>
      <c r="CJW1" t="s">
        <v>4667</v>
      </c>
      <c r="CJX1" t="s">
        <v>4668</v>
      </c>
      <c r="CJY1" t="s">
        <v>4669</v>
      </c>
      <c r="CJZ1" t="s">
        <v>4670</v>
      </c>
      <c r="CKA1" t="s">
        <v>4671</v>
      </c>
      <c r="CKB1" t="s">
        <v>4672</v>
      </c>
      <c r="CKC1" t="s">
        <v>4673</v>
      </c>
      <c r="CKD1" t="s">
        <v>4674</v>
      </c>
      <c r="CKE1" t="s">
        <v>4675</v>
      </c>
      <c r="CKF1" t="s">
        <v>4676</v>
      </c>
      <c r="CKG1" t="s">
        <v>4677</v>
      </c>
      <c r="CKH1" t="s">
        <v>4678</v>
      </c>
      <c r="CKI1" t="s">
        <v>4679</v>
      </c>
      <c r="CKJ1" t="s">
        <v>4680</v>
      </c>
      <c r="CKK1" t="s">
        <v>4681</v>
      </c>
      <c r="CKL1" t="s">
        <v>4682</v>
      </c>
      <c r="CKM1" t="s">
        <v>4683</v>
      </c>
      <c r="CKN1" t="s">
        <v>4684</v>
      </c>
      <c r="CKO1" t="s">
        <v>4685</v>
      </c>
      <c r="CKP1" t="s">
        <v>4686</v>
      </c>
      <c r="CKQ1" t="s">
        <v>4687</v>
      </c>
      <c r="CKR1" t="s">
        <v>4688</v>
      </c>
      <c r="CKS1" t="s">
        <v>4689</v>
      </c>
      <c r="CKT1" t="s">
        <v>4690</v>
      </c>
      <c r="CKU1" t="s">
        <v>4691</v>
      </c>
      <c r="CKV1" t="s">
        <v>4692</v>
      </c>
      <c r="CKW1" t="s">
        <v>4693</v>
      </c>
      <c r="CKX1" t="s">
        <v>4694</v>
      </c>
      <c r="CKY1" t="s">
        <v>4695</v>
      </c>
      <c r="CKZ1" t="s">
        <v>4696</v>
      </c>
      <c r="CLA1" t="s">
        <v>4697</v>
      </c>
      <c r="CLB1" t="s">
        <v>4698</v>
      </c>
      <c r="CLC1" t="s">
        <v>4699</v>
      </c>
      <c r="CLD1" t="s">
        <v>4700</v>
      </c>
      <c r="CLE1" t="s">
        <v>4701</v>
      </c>
      <c r="CLF1" t="s">
        <v>4702</v>
      </c>
      <c r="CLG1" t="s">
        <v>4703</v>
      </c>
      <c r="CLH1" t="s">
        <v>4704</v>
      </c>
      <c r="CLI1" t="s">
        <v>4705</v>
      </c>
      <c r="CLJ1" t="s">
        <v>4706</v>
      </c>
      <c r="CLK1" t="s">
        <v>4707</v>
      </c>
      <c r="CLL1" t="s">
        <v>4708</v>
      </c>
      <c r="CLM1" t="s">
        <v>4709</v>
      </c>
      <c r="CLN1" t="s">
        <v>4710</v>
      </c>
      <c r="CLO1" t="s">
        <v>4711</v>
      </c>
      <c r="CLP1" t="s">
        <v>4712</v>
      </c>
      <c r="CLQ1" t="s">
        <v>4713</v>
      </c>
      <c r="CLR1" t="s">
        <v>4714</v>
      </c>
      <c r="CLS1" t="s">
        <v>4715</v>
      </c>
      <c r="CLT1" t="s">
        <v>4716</v>
      </c>
      <c r="CLU1" t="s">
        <v>4717</v>
      </c>
      <c r="CLV1" t="s">
        <v>4718</v>
      </c>
      <c r="CLW1" t="s">
        <v>4719</v>
      </c>
      <c r="CLX1" t="s">
        <v>4720</v>
      </c>
      <c r="CLY1" t="s">
        <v>4721</v>
      </c>
      <c r="CLZ1" t="s">
        <v>4722</v>
      </c>
      <c r="CMA1" t="s">
        <v>4723</v>
      </c>
      <c r="CMB1" t="s">
        <v>4724</v>
      </c>
      <c r="CMC1" t="s">
        <v>4725</v>
      </c>
      <c r="CMD1" t="s">
        <v>4726</v>
      </c>
      <c r="CME1" t="s">
        <v>4727</v>
      </c>
      <c r="CMF1" t="s">
        <v>4728</v>
      </c>
      <c r="CMG1" t="s">
        <v>4729</v>
      </c>
      <c r="CMH1" t="s">
        <v>4730</v>
      </c>
      <c r="CMI1" t="s">
        <v>4731</v>
      </c>
      <c r="CMJ1" t="s">
        <v>4732</v>
      </c>
      <c r="CMK1" t="s">
        <v>4733</v>
      </c>
      <c r="CML1" t="s">
        <v>4734</v>
      </c>
      <c r="CMM1" t="s">
        <v>4735</v>
      </c>
      <c r="CMN1" t="s">
        <v>4736</v>
      </c>
      <c r="CMO1" t="s">
        <v>4737</v>
      </c>
      <c r="CMP1" t="s">
        <v>4738</v>
      </c>
      <c r="CMQ1" t="s">
        <v>4739</v>
      </c>
      <c r="CMR1" t="s">
        <v>4740</v>
      </c>
      <c r="CMS1" t="s">
        <v>4741</v>
      </c>
      <c r="CMT1" t="s">
        <v>4742</v>
      </c>
      <c r="CMU1" t="s">
        <v>4743</v>
      </c>
      <c r="CMV1" t="s">
        <v>4744</v>
      </c>
      <c r="CMW1" t="s">
        <v>4745</v>
      </c>
      <c r="CMX1" t="s">
        <v>4746</v>
      </c>
      <c r="CMY1" t="s">
        <v>4747</v>
      </c>
      <c r="CMZ1" t="s">
        <v>4748</v>
      </c>
      <c r="CNA1" t="s">
        <v>4749</v>
      </c>
      <c r="CNB1" t="s">
        <v>4750</v>
      </c>
      <c r="CNC1" t="s">
        <v>4751</v>
      </c>
      <c r="CND1" t="s">
        <v>4752</v>
      </c>
      <c r="CNE1" t="s">
        <v>4753</v>
      </c>
      <c r="CNF1" t="s">
        <v>4754</v>
      </c>
      <c r="CNG1" t="s">
        <v>4755</v>
      </c>
      <c r="CNH1" t="s">
        <v>4756</v>
      </c>
      <c r="CNI1" t="s">
        <v>4757</v>
      </c>
      <c r="CNJ1" t="s">
        <v>4758</v>
      </c>
      <c r="CNK1" t="s">
        <v>4759</v>
      </c>
      <c r="CNL1" t="s">
        <v>4760</v>
      </c>
      <c r="CNM1" t="s">
        <v>4761</v>
      </c>
      <c r="CNN1" t="s">
        <v>4762</v>
      </c>
      <c r="CNO1" t="s">
        <v>4763</v>
      </c>
      <c r="CNP1" t="s">
        <v>4764</v>
      </c>
      <c r="CNQ1" t="s">
        <v>4765</v>
      </c>
      <c r="CNR1" t="s">
        <v>4766</v>
      </c>
      <c r="CNS1" t="s">
        <v>4767</v>
      </c>
      <c r="CNT1" t="s">
        <v>4768</v>
      </c>
      <c r="CNU1" t="s">
        <v>4769</v>
      </c>
      <c r="CNV1" t="s">
        <v>4770</v>
      </c>
      <c r="CNW1" t="s">
        <v>4771</v>
      </c>
      <c r="CNX1" t="s">
        <v>4772</v>
      </c>
      <c r="CNY1" t="s">
        <v>4773</v>
      </c>
      <c r="CNZ1" t="s">
        <v>4774</v>
      </c>
      <c r="COA1" t="s">
        <v>4775</v>
      </c>
      <c r="COB1" t="s">
        <v>4776</v>
      </c>
      <c r="COC1" t="s">
        <v>4777</v>
      </c>
      <c r="COD1" t="s">
        <v>4778</v>
      </c>
      <c r="COE1" t="s">
        <v>4779</v>
      </c>
      <c r="COF1" t="s">
        <v>4780</v>
      </c>
      <c r="COG1" t="s">
        <v>4781</v>
      </c>
      <c r="COH1" t="s">
        <v>4782</v>
      </c>
      <c r="COI1" t="s">
        <v>4783</v>
      </c>
      <c r="COJ1" t="s">
        <v>4784</v>
      </c>
      <c r="COK1" t="s">
        <v>4785</v>
      </c>
      <c r="COL1" t="s">
        <v>4786</v>
      </c>
      <c r="COM1" t="s">
        <v>4787</v>
      </c>
      <c r="CON1" t="s">
        <v>4788</v>
      </c>
      <c r="COO1" t="s">
        <v>4789</v>
      </c>
      <c r="COP1" t="s">
        <v>4790</v>
      </c>
      <c r="COQ1" t="s">
        <v>4791</v>
      </c>
      <c r="COR1" t="s">
        <v>4792</v>
      </c>
      <c r="COS1" t="s">
        <v>4793</v>
      </c>
      <c r="COT1" t="s">
        <v>4794</v>
      </c>
      <c r="COU1" t="s">
        <v>4795</v>
      </c>
      <c r="COV1" t="s">
        <v>4796</v>
      </c>
      <c r="COW1" t="s">
        <v>4797</v>
      </c>
      <c r="COX1" t="s">
        <v>4798</v>
      </c>
      <c r="COY1" t="s">
        <v>4799</v>
      </c>
      <c r="COZ1" t="s">
        <v>4800</v>
      </c>
      <c r="CPA1" t="s">
        <v>4801</v>
      </c>
      <c r="CPB1" t="s">
        <v>4802</v>
      </c>
      <c r="CPC1" t="s">
        <v>4803</v>
      </c>
      <c r="CPD1" t="s">
        <v>4804</v>
      </c>
      <c r="CPE1" t="s">
        <v>4805</v>
      </c>
      <c r="CPF1" t="s">
        <v>4806</v>
      </c>
      <c r="CPG1" t="s">
        <v>4807</v>
      </c>
      <c r="CPH1" t="s">
        <v>4808</v>
      </c>
      <c r="CPI1" t="s">
        <v>4809</v>
      </c>
      <c r="CPJ1" t="s">
        <v>4810</v>
      </c>
      <c r="CPK1" t="s">
        <v>4811</v>
      </c>
      <c r="CPL1" t="s">
        <v>4812</v>
      </c>
      <c r="CPM1" t="s">
        <v>4813</v>
      </c>
      <c r="CPN1" t="s">
        <v>4814</v>
      </c>
      <c r="CPO1" t="s">
        <v>4815</v>
      </c>
      <c r="CPP1" t="s">
        <v>4816</v>
      </c>
      <c r="CPQ1" t="s">
        <v>4817</v>
      </c>
      <c r="CPR1" t="s">
        <v>4818</v>
      </c>
      <c r="CPS1" t="s">
        <v>4819</v>
      </c>
      <c r="CPT1" t="s">
        <v>4820</v>
      </c>
      <c r="CPU1" t="s">
        <v>4821</v>
      </c>
      <c r="CPV1" t="s">
        <v>4822</v>
      </c>
      <c r="CPW1" t="s">
        <v>4823</v>
      </c>
      <c r="CPX1" t="s">
        <v>4824</v>
      </c>
      <c r="CPY1" t="s">
        <v>4825</v>
      </c>
      <c r="CPZ1" t="s">
        <v>4826</v>
      </c>
      <c r="CQA1" t="s">
        <v>4827</v>
      </c>
      <c r="CQB1" t="s">
        <v>4828</v>
      </c>
      <c r="CQC1" t="s">
        <v>4829</v>
      </c>
      <c r="CQD1" t="s">
        <v>4830</v>
      </c>
      <c r="CQE1" t="s">
        <v>4831</v>
      </c>
      <c r="CQF1" t="s">
        <v>4832</v>
      </c>
      <c r="CQG1" t="s">
        <v>4833</v>
      </c>
      <c r="CQH1" t="s">
        <v>4834</v>
      </c>
      <c r="CQI1" t="s">
        <v>4835</v>
      </c>
      <c r="CQJ1" t="s">
        <v>4836</v>
      </c>
      <c r="CQK1" t="s">
        <v>4837</v>
      </c>
      <c r="CQL1" t="s">
        <v>4838</v>
      </c>
      <c r="CQM1" t="s">
        <v>4839</v>
      </c>
      <c r="CQN1" t="s">
        <v>4840</v>
      </c>
      <c r="CQO1" t="s">
        <v>4841</v>
      </c>
      <c r="CQP1" t="s">
        <v>4842</v>
      </c>
      <c r="CQQ1" t="s">
        <v>4843</v>
      </c>
      <c r="CQR1" t="s">
        <v>4844</v>
      </c>
      <c r="CQS1" t="s">
        <v>4845</v>
      </c>
      <c r="CQT1" t="s">
        <v>4846</v>
      </c>
      <c r="CQU1" t="s">
        <v>4847</v>
      </c>
      <c r="CQV1" t="s">
        <v>4848</v>
      </c>
      <c r="CQW1" t="s">
        <v>4849</v>
      </c>
      <c r="CQX1" t="s">
        <v>4850</v>
      </c>
      <c r="CQY1" t="s">
        <v>4851</v>
      </c>
      <c r="CQZ1" t="s">
        <v>4852</v>
      </c>
      <c r="CRA1" t="s">
        <v>4853</v>
      </c>
      <c r="CRB1" t="s">
        <v>4854</v>
      </c>
      <c r="CRC1" t="s">
        <v>4855</v>
      </c>
      <c r="CRD1" t="s">
        <v>4856</v>
      </c>
      <c r="CRE1" t="s">
        <v>4857</v>
      </c>
      <c r="CRF1" t="s">
        <v>4858</v>
      </c>
      <c r="CRG1" t="s">
        <v>4859</v>
      </c>
      <c r="CRH1" t="s">
        <v>4860</v>
      </c>
      <c r="CRI1" t="s">
        <v>4861</v>
      </c>
      <c r="CRJ1" t="s">
        <v>4862</v>
      </c>
      <c r="CRK1" t="s">
        <v>4863</v>
      </c>
      <c r="CRL1" t="s">
        <v>4864</v>
      </c>
      <c r="CRM1" t="s">
        <v>4865</v>
      </c>
      <c r="CRN1" t="s">
        <v>4866</v>
      </c>
      <c r="CRO1" t="s">
        <v>4867</v>
      </c>
      <c r="CRP1" t="s">
        <v>4868</v>
      </c>
      <c r="CRQ1" t="s">
        <v>4869</v>
      </c>
      <c r="CRR1" t="s">
        <v>4870</v>
      </c>
      <c r="CRS1" t="s">
        <v>4871</v>
      </c>
      <c r="CRT1" t="s">
        <v>4872</v>
      </c>
      <c r="CRU1" t="s">
        <v>4873</v>
      </c>
      <c r="CRV1" t="s">
        <v>4874</v>
      </c>
      <c r="CRW1" t="s">
        <v>4875</v>
      </c>
      <c r="CRX1" t="s">
        <v>4876</v>
      </c>
      <c r="CRY1" t="s">
        <v>4877</v>
      </c>
      <c r="CRZ1" t="s">
        <v>4878</v>
      </c>
      <c r="CSA1" t="s">
        <v>4879</v>
      </c>
      <c r="CSB1" t="s">
        <v>4880</v>
      </c>
      <c r="CSC1" t="s">
        <v>4881</v>
      </c>
      <c r="CSD1" t="s">
        <v>4882</v>
      </c>
      <c r="CSE1" t="s">
        <v>4883</v>
      </c>
      <c r="CSF1" t="s">
        <v>4884</v>
      </c>
      <c r="CSG1" t="s">
        <v>4885</v>
      </c>
      <c r="CSH1" t="s">
        <v>4886</v>
      </c>
      <c r="CSI1" t="s">
        <v>4887</v>
      </c>
      <c r="CSJ1" t="s">
        <v>4888</v>
      </c>
      <c r="CSK1" t="s">
        <v>4889</v>
      </c>
      <c r="CSL1" t="s">
        <v>4890</v>
      </c>
      <c r="CSM1" t="s">
        <v>4891</v>
      </c>
      <c r="CSN1" t="s">
        <v>4892</v>
      </c>
      <c r="CSO1" t="s">
        <v>4893</v>
      </c>
      <c r="CSP1" t="s">
        <v>4894</v>
      </c>
      <c r="CSQ1" t="s">
        <v>4895</v>
      </c>
      <c r="CSR1" t="s">
        <v>4896</v>
      </c>
      <c r="CSS1" t="s">
        <v>4897</v>
      </c>
      <c r="CST1" t="s">
        <v>4898</v>
      </c>
      <c r="CSU1" t="s">
        <v>4899</v>
      </c>
      <c r="CSV1" t="s">
        <v>4900</v>
      </c>
      <c r="CSW1" t="s">
        <v>4901</v>
      </c>
      <c r="CSX1" t="s">
        <v>4902</v>
      </c>
      <c r="CSY1" t="s">
        <v>4903</v>
      </c>
      <c r="CSZ1" t="s">
        <v>4904</v>
      </c>
      <c r="CTA1" t="s">
        <v>4905</v>
      </c>
      <c r="CTB1" t="s">
        <v>4906</v>
      </c>
      <c r="CTC1" t="s">
        <v>4907</v>
      </c>
      <c r="CTD1" t="s">
        <v>4908</v>
      </c>
      <c r="CTE1" t="s">
        <v>4909</v>
      </c>
      <c r="CTF1" t="s">
        <v>4910</v>
      </c>
      <c r="CTG1" t="s">
        <v>4911</v>
      </c>
      <c r="CTH1" t="s">
        <v>4912</v>
      </c>
      <c r="CTI1" t="s">
        <v>4913</v>
      </c>
      <c r="CTJ1" t="s">
        <v>4914</v>
      </c>
      <c r="CTK1" t="s">
        <v>4915</v>
      </c>
      <c r="CTL1" t="s">
        <v>4916</v>
      </c>
      <c r="CTM1" t="s">
        <v>4917</v>
      </c>
      <c r="CTN1" t="s">
        <v>4918</v>
      </c>
      <c r="CTO1" t="s">
        <v>4919</v>
      </c>
      <c r="CTP1" t="s">
        <v>4920</v>
      </c>
      <c r="CTQ1" t="s">
        <v>4921</v>
      </c>
      <c r="CTR1" t="s">
        <v>4922</v>
      </c>
      <c r="CTS1" t="s">
        <v>4923</v>
      </c>
      <c r="CTT1" t="s">
        <v>4924</v>
      </c>
      <c r="CTU1" t="s">
        <v>4925</v>
      </c>
      <c r="CTV1" t="s">
        <v>4926</v>
      </c>
      <c r="CTW1" t="s">
        <v>4927</v>
      </c>
      <c r="CTX1" t="s">
        <v>4928</v>
      </c>
      <c r="CTY1" t="s">
        <v>4929</v>
      </c>
      <c r="CTZ1" t="s">
        <v>4930</v>
      </c>
      <c r="CUA1" t="s">
        <v>4931</v>
      </c>
      <c r="CUB1" t="s">
        <v>4932</v>
      </c>
      <c r="CUC1" t="s">
        <v>4933</v>
      </c>
      <c r="CUD1" t="s">
        <v>4934</v>
      </c>
      <c r="CUE1" t="s">
        <v>4935</v>
      </c>
      <c r="CUF1" t="s">
        <v>4936</v>
      </c>
      <c r="CUG1" t="s">
        <v>4937</v>
      </c>
      <c r="CUH1" t="s">
        <v>4938</v>
      </c>
      <c r="CUI1" t="s">
        <v>4939</v>
      </c>
      <c r="CUJ1" t="s">
        <v>4940</v>
      </c>
      <c r="CUK1" t="s">
        <v>4941</v>
      </c>
      <c r="CUL1" t="s">
        <v>4942</v>
      </c>
      <c r="CUM1" t="s">
        <v>4943</v>
      </c>
      <c r="CUN1" t="s">
        <v>4944</v>
      </c>
      <c r="CUO1" t="s">
        <v>4945</v>
      </c>
      <c r="CUP1" t="s">
        <v>4946</v>
      </c>
      <c r="CUQ1" t="s">
        <v>4947</v>
      </c>
      <c r="CUR1" t="s">
        <v>4948</v>
      </c>
      <c r="CUS1" t="s">
        <v>4949</v>
      </c>
      <c r="CUT1" t="s">
        <v>4950</v>
      </c>
      <c r="CUU1" t="s">
        <v>4951</v>
      </c>
      <c r="CUV1" t="s">
        <v>4952</v>
      </c>
      <c r="CUW1" t="s">
        <v>4953</v>
      </c>
      <c r="CUX1" t="s">
        <v>4954</v>
      </c>
      <c r="CUY1" t="s">
        <v>4955</v>
      </c>
      <c r="CUZ1" t="s">
        <v>4956</v>
      </c>
      <c r="CVA1" t="s">
        <v>4957</v>
      </c>
      <c r="CVB1" t="s">
        <v>4958</v>
      </c>
      <c r="CVC1" t="s">
        <v>4959</v>
      </c>
      <c r="CVD1" t="s">
        <v>4960</v>
      </c>
      <c r="CVE1" t="s">
        <v>4961</v>
      </c>
      <c r="CVF1" t="s">
        <v>4962</v>
      </c>
      <c r="CVG1" t="s">
        <v>4963</v>
      </c>
      <c r="CVH1" t="s">
        <v>4964</v>
      </c>
      <c r="CVI1" t="s">
        <v>4965</v>
      </c>
      <c r="CVJ1" t="s">
        <v>4966</v>
      </c>
      <c r="CVK1" t="s">
        <v>4967</v>
      </c>
      <c r="CVL1" t="s">
        <v>4968</v>
      </c>
      <c r="CVM1" t="s">
        <v>4969</v>
      </c>
      <c r="CVN1" t="s">
        <v>4970</v>
      </c>
      <c r="CVO1" t="s">
        <v>4971</v>
      </c>
      <c r="CVP1" t="s">
        <v>4972</v>
      </c>
      <c r="CVQ1" t="s">
        <v>4973</v>
      </c>
      <c r="CVR1" t="s">
        <v>4974</v>
      </c>
      <c r="CVS1" t="s">
        <v>4975</v>
      </c>
      <c r="CVT1" t="s">
        <v>4976</v>
      </c>
      <c r="CVU1" t="s">
        <v>4977</v>
      </c>
      <c r="CVV1" t="s">
        <v>4978</v>
      </c>
      <c r="CVW1" t="s">
        <v>4979</v>
      </c>
      <c r="CVX1" t="s">
        <v>4980</v>
      </c>
      <c r="CVY1" t="s">
        <v>4981</v>
      </c>
      <c r="CVZ1" t="s">
        <v>4982</v>
      </c>
      <c r="CWA1" t="s">
        <v>4983</v>
      </c>
      <c r="CWB1" t="s">
        <v>4984</v>
      </c>
      <c r="CWC1" t="s">
        <v>4985</v>
      </c>
      <c r="CWD1" t="s">
        <v>4986</v>
      </c>
      <c r="CWE1" t="s">
        <v>4987</v>
      </c>
      <c r="CWF1" t="s">
        <v>4988</v>
      </c>
      <c r="CWG1" t="s">
        <v>4989</v>
      </c>
      <c r="CWH1" t="s">
        <v>4990</v>
      </c>
      <c r="CWI1" t="s">
        <v>4991</v>
      </c>
      <c r="CWJ1" t="s">
        <v>4992</v>
      </c>
      <c r="CWK1" t="s">
        <v>4993</v>
      </c>
      <c r="CWL1" t="s">
        <v>4994</v>
      </c>
      <c r="CWM1" t="s">
        <v>4995</v>
      </c>
      <c r="CWN1" t="s">
        <v>4996</v>
      </c>
      <c r="CWO1" t="s">
        <v>4997</v>
      </c>
      <c r="CWP1" t="s">
        <v>4998</v>
      </c>
      <c r="CWQ1" t="s">
        <v>4999</v>
      </c>
      <c r="CWR1" t="s">
        <v>5000</v>
      </c>
      <c r="CWS1" t="s">
        <v>5001</v>
      </c>
      <c r="CWT1" t="s">
        <v>5002</v>
      </c>
      <c r="CWU1" t="s">
        <v>5003</v>
      </c>
      <c r="CWV1" t="s">
        <v>5004</v>
      </c>
      <c r="CWW1" t="s">
        <v>5005</v>
      </c>
      <c r="CWX1" t="s">
        <v>5006</v>
      </c>
      <c r="CWY1" t="s">
        <v>5007</v>
      </c>
      <c r="CWZ1" t="s">
        <v>5008</v>
      </c>
      <c r="CXA1" t="s">
        <v>5009</v>
      </c>
      <c r="CXB1" t="s">
        <v>5010</v>
      </c>
      <c r="CXC1" t="s">
        <v>5011</v>
      </c>
      <c r="CXD1" t="s">
        <v>5012</v>
      </c>
      <c r="CXE1" t="s">
        <v>5013</v>
      </c>
      <c r="CXF1" t="s">
        <v>5014</v>
      </c>
      <c r="CXG1" t="s">
        <v>5015</v>
      </c>
      <c r="CXH1" t="s">
        <v>5016</v>
      </c>
      <c r="CXI1" t="s">
        <v>5017</v>
      </c>
      <c r="CXJ1" t="s">
        <v>5018</v>
      </c>
      <c r="CXK1" t="s">
        <v>5019</v>
      </c>
      <c r="CXL1" t="s">
        <v>5020</v>
      </c>
      <c r="CXM1" t="s">
        <v>5021</v>
      </c>
      <c r="CXN1" t="s">
        <v>5022</v>
      </c>
      <c r="CXO1" t="s">
        <v>5023</v>
      </c>
      <c r="CXP1" t="s">
        <v>5024</v>
      </c>
      <c r="CXQ1" t="s">
        <v>5025</v>
      </c>
      <c r="CXR1" t="s">
        <v>5026</v>
      </c>
      <c r="CXS1" t="s">
        <v>5027</v>
      </c>
      <c r="CXT1" t="s">
        <v>5028</v>
      </c>
      <c r="CXU1" t="s">
        <v>5029</v>
      </c>
      <c r="CXV1" t="s">
        <v>5030</v>
      </c>
      <c r="CXW1" t="s">
        <v>5031</v>
      </c>
      <c r="CXX1" t="s">
        <v>5032</v>
      </c>
      <c r="CXY1" t="s">
        <v>5033</v>
      </c>
      <c r="CXZ1" t="s">
        <v>5034</v>
      </c>
      <c r="CYA1" t="s">
        <v>5035</v>
      </c>
      <c r="CYB1" t="s">
        <v>5036</v>
      </c>
      <c r="CYC1" t="s">
        <v>5037</v>
      </c>
      <c r="CYD1" t="s">
        <v>5038</v>
      </c>
      <c r="CYE1" t="s">
        <v>5039</v>
      </c>
      <c r="CYF1" t="s">
        <v>5040</v>
      </c>
      <c r="CYG1" t="s">
        <v>5041</v>
      </c>
      <c r="CYH1" t="s">
        <v>5042</v>
      </c>
      <c r="CYI1" t="s">
        <v>5043</v>
      </c>
      <c r="CYJ1" t="s">
        <v>5044</v>
      </c>
      <c r="CYK1" t="s">
        <v>5045</v>
      </c>
      <c r="CYL1" t="s">
        <v>5046</v>
      </c>
      <c r="CYM1" t="s">
        <v>5047</v>
      </c>
      <c r="CYN1" t="s">
        <v>5048</v>
      </c>
      <c r="CYO1" t="s">
        <v>5049</v>
      </c>
      <c r="CYP1" t="s">
        <v>5050</v>
      </c>
      <c r="CYQ1" t="s">
        <v>5051</v>
      </c>
      <c r="CYR1" t="s">
        <v>5052</v>
      </c>
      <c r="CYS1" t="s">
        <v>5053</v>
      </c>
      <c r="CYT1" t="s">
        <v>5054</v>
      </c>
      <c r="CYU1" t="s">
        <v>5055</v>
      </c>
      <c r="CYV1" t="s">
        <v>5056</v>
      </c>
      <c r="CYW1" t="s">
        <v>5057</v>
      </c>
      <c r="CYX1" t="s">
        <v>5058</v>
      </c>
      <c r="CYY1" t="s">
        <v>5059</v>
      </c>
      <c r="CYZ1" t="s">
        <v>5060</v>
      </c>
      <c r="CZA1" t="s">
        <v>5061</v>
      </c>
      <c r="CZB1" t="s">
        <v>5062</v>
      </c>
      <c r="CZC1" t="s">
        <v>5063</v>
      </c>
      <c r="CZD1" t="s">
        <v>5064</v>
      </c>
      <c r="CZE1" t="s">
        <v>5065</v>
      </c>
      <c r="CZF1" t="s">
        <v>5066</v>
      </c>
      <c r="CZG1" t="s">
        <v>5067</v>
      </c>
      <c r="CZH1" t="s">
        <v>5068</v>
      </c>
      <c r="CZI1" t="s">
        <v>5069</v>
      </c>
      <c r="CZJ1" t="s">
        <v>5070</v>
      </c>
      <c r="CZK1" t="s">
        <v>5071</v>
      </c>
      <c r="CZL1" t="s">
        <v>5072</v>
      </c>
      <c r="CZM1" t="s">
        <v>5073</v>
      </c>
      <c r="CZN1" t="s">
        <v>5074</v>
      </c>
      <c r="CZO1" t="s">
        <v>5075</v>
      </c>
      <c r="CZP1" t="s">
        <v>5076</v>
      </c>
      <c r="CZQ1" t="s">
        <v>5077</v>
      </c>
      <c r="CZR1" t="s">
        <v>5078</v>
      </c>
      <c r="CZS1" t="s">
        <v>5079</v>
      </c>
      <c r="CZT1" t="s">
        <v>5080</v>
      </c>
      <c r="CZU1" t="s">
        <v>5081</v>
      </c>
      <c r="CZV1" t="s">
        <v>5082</v>
      </c>
      <c r="CZW1" t="s">
        <v>5083</v>
      </c>
      <c r="CZX1" t="s">
        <v>5084</v>
      </c>
      <c r="CZY1" t="s">
        <v>5085</v>
      </c>
      <c r="CZZ1" t="s">
        <v>5086</v>
      </c>
      <c r="DAA1" t="s">
        <v>5087</v>
      </c>
      <c r="DAB1" t="s">
        <v>5088</v>
      </c>
      <c r="DAC1" t="s">
        <v>5089</v>
      </c>
      <c r="DAD1" t="s">
        <v>5090</v>
      </c>
      <c r="DAE1" t="s">
        <v>5091</v>
      </c>
      <c r="DAF1" t="s">
        <v>5092</v>
      </c>
      <c r="DAG1" t="s">
        <v>5093</v>
      </c>
      <c r="DAH1" t="s">
        <v>5094</v>
      </c>
      <c r="DAI1" t="s">
        <v>5095</v>
      </c>
      <c r="DAJ1" t="s">
        <v>5096</v>
      </c>
      <c r="DAK1" t="s">
        <v>5097</v>
      </c>
      <c r="DAL1" t="s">
        <v>5098</v>
      </c>
      <c r="DAM1" t="s">
        <v>5099</v>
      </c>
      <c r="DAN1" t="s">
        <v>5100</v>
      </c>
      <c r="DAO1" t="s">
        <v>5101</v>
      </c>
      <c r="DAP1" t="s">
        <v>5102</v>
      </c>
      <c r="DAQ1" t="s">
        <v>5103</v>
      </c>
      <c r="DAR1" t="s">
        <v>5104</v>
      </c>
      <c r="DAS1" t="s">
        <v>5105</v>
      </c>
      <c r="DAT1" t="s">
        <v>5106</v>
      </c>
      <c r="DAU1" t="s">
        <v>5107</v>
      </c>
      <c r="DAV1" t="s">
        <v>5108</v>
      </c>
      <c r="DAW1" t="s">
        <v>5109</v>
      </c>
      <c r="DAX1" t="s">
        <v>5110</v>
      </c>
      <c r="DAY1" t="s">
        <v>5111</v>
      </c>
      <c r="DAZ1" t="s">
        <v>5112</v>
      </c>
      <c r="DBA1" t="s">
        <v>5113</v>
      </c>
      <c r="DBB1" t="s">
        <v>5114</v>
      </c>
      <c r="DBC1" t="s">
        <v>5115</v>
      </c>
      <c r="DBD1" t="s">
        <v>5116</v>
      </c>
      <c r="DBE1" t="s">
        <v>5117</v>
      </c>
      <c r="DBF1" t="s">
        <v>5118</v>
      </c>
      <c r="DBG1" t="s">
        <v>5119</v>
      </c>
      <c r="DBH1" t="s">
        <v>5120</v>
      </c>
      <c r="DBI1" t="s">
        <v>5121</v>
      </c>
      <c r="DBJ1" t="s">
        <v>5122</v>
      </c>
      <c r="DBK1" t="s">
        <v>5123</v>
      </c>
      <c r="DBL1" t="s">
        <v>5124</v>
      </c>
      <c r="DBM1" t="s">
        <v>5125</v>
      </c>
      <c r="DBN1" t="s">
        <v>5126</v>
      </c>
      <c r="DBO1" t="s">
        <v>5127</v>
      </c>
      <c r="DBP1" t="s">
        <v>5128</v>
      </c>
      <c r="DBQ1" t="s">
        <v>5129</v>
      </c>
      <c r="DBR1" t="s">
        <v>5130</v>
      </c>
      <c r="DBS1" t="s">
        <v>5131</v>
      </c>
      <c r="DBT1" t="s">
        <v>5132</v>
      </c>
      <c r="DBU1" t="s">
        <v>5133</v>
      </c>
      <c r="DBV1" t="s">
        <v>5134</v>
      </c>
      <c r="DBW1" t="s">
        <v>5135</v>
      </c>
      <c r="DBX1" t="s">
        <v>5136</v>
      </c>
      <c r="DBY1" t="s">
        <v>5137</v>
      </c>
      <c r="DBZ1" t="s">
        <v>5138</v>
      </c>
      <c r="DCA1" t="s">
        <v>5139</v>
      </c>
      <c r="DCB1" t="s">
        <v>5140</v>
      </c>
      <c r="DCC1" t="s">
        <v>5141</v>
      </c>
      <c r="DCD1" t="s">
        <v>5142</v>
      </c>
      <c r="DCE1" t="s">
        <v>5143</v>
      </c>
      <c r="DCF1" t="s">
        <v>5144</v>
      </c>
      <c r="DCG1" t="s">
        <v>5145</v>
      </c>
      <c r="DCH1" t="s">
        <v>5146</v>
      </c>
      <c r="DCI1" t="s">
        <v>5147</v>
      </c>
      <c r="DCJ1" t="s">
        <v>5148</v>
      </c>
      <c r="DCK1" t="s">
        <v>5149</v>
      </c>
      <c r="DCL1" t="s">
        <v>5150</v>
      </c>
      <c r="DCM1" t="s">
        <v>5151</v>
      </c>
      <c r="DCN1" t="s">
        <v>5152</v>
      </c>
      <c r="DCO1" t="s">
        <v>5153</v>
      </c>
      <c r="DCP1" t="s">
        <v>5154</v>
      </c>
      <c r="DCQ1" t="s">
        <v>5155</v>
      </c>
      <c r="DCR1" t="s">
        <v>5156</v>
      </c>
      <c r="DCS1" t="s">
        <v>5157</v>
      </c>
      <c r="DCT1" t="s">
        <v>5158</v>
      </c>
      <c r="DCU1" t="s">
        <v>5159</v>
      </c>
      <c r="DCV1" t="s">
        <v>5160</v>
      </c>
      <c r="DCW1" t="s">
        <v>5161</v>
      </c>
      <c r="DCX1" t="s">
        <v>5162</v>
      </c>
      <c r="DCY1" t="s">
        <v>5163</v>
      </c>
      <c r="DCZ1" t="s">
        <v>5164</v>
      </c>
      <c r="DDA1" t="s">
        <v>5165</v>
      </c>
      <c r="DDB1" t="s">
        <v>5166</v>
      </c>
      <c r="DDC1" t="s">
        <v>5167</v>
      </c>
      <c r="DDD1" t="s">
        <v>5168</v>
      </c>
      <c r="DDE1" t="s">
        <v>5169</v>
      </c>
      <c r="DDF1" t="s">
        <v>5170</v>
      </c>
      <c r="DDG1" t="s">
        <v>5171</v>
      </c>
      <c r="DDH1" t="s">
        <v>5172</v>
      </c>
      <c r="DDI1" t="s">
        <v>5173</v>
      </c>
      <c r="DDJ1" t="s">
        <v>5174</v>
      </c>
      <c r="DDK1" t="s">
        <v>5175</v>
      </c>
      <c r="DDL1" t="s">
        <v>5176</v>
      </c>
      <c r="DDM1" t="s">
        <v>5177</v>
      </c>
      <c r="DDN1" t="s">
        <v>5178</v>
      </c>
      <c r="DDO1" t="s">
        <v>5179</v>
      </c>
      <c r="DDP1" t="s">
        <v>5180</v>
      </c>
      <c r="DDQ1" t="s">
        <v>5181</v>
      </c>
      <c r="DDR1" t="s">
        <v>5182</v>
      </c>
      <c r="DDS1" t="s">
        <v>5183</v>
      </c>
      <c r="DDT1" t="s">
        <v>5184</v>
      </c>
      <c r="DDU1" t="s">
        <v>5185</v>
      </c>
      <c r="DDV1" t="s">
        <v>5186</v>
      </c>
      <c r="DDW1" t="s">
        <v>5187</v>
      </c>
      <c r="DDX1" t="s">
        <v>5188</v>
      </c>
      <c r="DDY1" t="s">
        <v>5189</v>
      </c>
      <c r="DDZ1" t="s">
        <v>5190</v>
      </c>
      <c r="DEA1" t="s">
        <v>5191</v>
      </c>
      <c r="DEB1" t="s">
        <v>5192</v>
      </c>
      <c r="DEC1" t="s">
        <v>5193</v>
      </c>
      <c r="DED1" t="s">
        <v>5194</v>
      </c>
      <c r="DEE1" t="s">
        <v>5195</v>
      </c>
      <c r="DEF1" t="s">
        <v>5196</v>
      </c>
      <c r="DEG1" t="s">
        <v>5197</v>
      </c>
      <c r="DEH1" t="s">
        <v>5198</v>
      </c>
      <c r="DEI1" t="s">
        <v>5199</v>
      </c>
      <c r="DEJ1" t="s">
        <v>5200</v>
      </c>
      <c r="DEK1" t="s">
        <v>5201</v>
      </c>
      <c r="DEL1" t="s">
        <v>5202</v>
      </c>
      <c r="DEM1" t="s">
        <v>5203</v>
      </c>
      <c r="DEN1" t="s">
        <v>5204</v>
      </c>
      <c r="DEO1" t="s">
        <v>5205</v>
      </c>
      <c r="DEP1" t="s">
        <v>5206</v>
      </c>
      <c r="DEQ1" t="s">
        <v>5207</v>
      </c>
      <c r="DER1" t="s">
        <v>5208</v>
      </c>
      <c r="DES1" t="s">
        <v>5209</v>
      </c>
      <c r="DET1" t="s">
        <v>5210</v>
      </c>
      <c r="DEU1" t="s">
        <v>5211</v>
      </c>
      <c r="DEV1" t="s">
        <v>5212</v>
      </c>
      <c r="DEW1" t="s">
        <v>5213</v>
      </c>
      <c r="DEX1" t="s">
        <v>5214</v>
      </c>
      <c r="DEY1" t="s">
        <v>5215</v>
      </c>
      <c r="DEZ1" t="s">
        <v>5216</v>
      </c>
      <c r="DFA1" t="s">
        <v>5217</v>
      </c>
      <c r="DFB1" t="s">
        <v>5218</v>
      </c>
      <c r="DFC1" t="s">
        <v>5219</v>
      </c>
      <c r="DFD1" t="s">
        <v>5220</v>
      </c>
      <c r="DFE1" t="s">
        <v>5221</v>
      </c>
      <c r="DFF1" t="s">
        <v>5222</v>
      </c>
      <c r="DFG1" t="s">
        <v>5223</v>
      </c>
      <c r="DFH1" t="s">
        <v>5224</v>
      </c>
      <c r="DFI1" t="s">
        <v>5225</v>
      </c>
      <c r="DFJ1" t="s">
        <v>5226</v>
      </c>
      <c r="DFK1" t="s">
        <v>5227</v>
      </c>
      <c r="DFL1" t="s">
        <v>5228</v>
      </c>
      <c r="DFM1" t="s">
        <v>5229</v>
      </c>
      <c r="DFN1" t="s">
        <v>5230</v>
      </c>
      <c r="DFO1" t="s">
        <v>5231</v>
      </c>
      <c r="DFP1" t="s">
        <v>5232</v>
      </c>
      <c r="DFQ1" t="s">
        <v>5233</v>
      </c>
      <c r="DFR1" t="s">
        <v>5234</v>
      </c>
      <c r="DFS1" t="s">
        <v>5235</v>
      </c>
      <c r="DFT1" t="s">
        <v>5236</v>
      </c>
      <c r="DFU1" t="s">
        <v>5237</v>
      </c>
      <c r="DFV1" t="s">
        <v>5238</v>
      </c>
      <c r="DFW1" t="s">
        <v>5239</v>
      </c>
      <c r="DFX1" t="s">
        <v>5240</v>
      </c>
      <c r="DFY1" t="s">
        <v>5241</v>
      </c>
      <c r="DFZ1" t="s">
        <v>5242</v>
      </c>
      <c r="DGA1" t="s">
        <v>5243</v>
      </c>
      <c r="DGB1" t="s">
        <v>5244</v>
      </c>
      <c r="DGC1" t="s">
        <v>5245</v>
      </c>
      <c r="DGD1" t="s">
        <v>5246</v>
      </c>
      <c r="DGE1" t="s">
        <v>5247</v>
      </c>
      <c r="DGF1" t="s">
        <v>5248</v>
      </c>
      <c r="DGG1" t="s">
        <v>5249</v>
      </c>
      <c r="DGH1" t="s">
        <v>5250</v>
      </c>
      <c r="DGI1" t="s">
        <v>5251</v>
      </c>
      <c r="DGJ1" t="s">
        <v>5252</v>
      </c>
      <c r="DGK1" t="s">
        <v>5253</v>
      </c>
      <c r="DGL1" t="s">
        <v>5254</v>
      </c>
      <c r="DGM1" t="s">
        <v>5255</v>
      </c>
      <c r="DGN1" t="s">
        <v>5256</v>
      </c>
      <c r="DGO1" t="s">
        <v>5257</v>
      </c>
      <c r="DGP1" t="s">
        <v>5258</v>
      </c>
      <c r="DGQ1" t="s">
        <v>5259</v>
      </c>
      <c r="DGR1" t="s">
        <v>5260</v>
      </c>
      <c r="DGS1" t="s">
        <v>5261</v>
      </c>
      <c r="DGT1" t="s">
        <v>5262</v>
      </c>
      <c r="DGU1" t="s">
        <v>5263</v>
      </c>
      <c r="DGV1" t="s">
        <v>5264</v>
      </c>
      <c r="DGW1" t="s">
        <v>5265</v>
      </c>
      <c r="DGX1" t="s">
        <v>5266</v>
      </c>
      <c r="DGY1" t="s">
        <v>5267</v>
      </c>
      <c r="DGZ1" t="s">
        <v>5268</v>
      </c>
      <c r="DHA1" t="s">
        <v>5269</v>
      </c>
      <c r="DHB1" t="s">
        <v>5270</v>
      </c>
      <c r="DHC1" t="s">
        <v>5271</v>
      </c>
      <c r="DHD1" t="s">
        <v>5272</v>
      </c>
      <c r="DHE1" t="s">
        <v>5273</v>
      </c>
      <c r="DHF1" t="s">
        <v>5274</v>
      </c>
      <c r="DHG1" t="s">
        <v>5275</v>
      </c>
      <c r="DHH1" t="s">
        <v>5276</v>
      </c>
      <c r="DHI1" t="s">
        <v>5277</v>
      </c>
      <c r="DHJ1" t="s">
        <v>5278</v>
      </c>
      <c r="DHK1" t="s">
        <v>5279</v>
      </c>
      <c r="DHL1" t="s">
        <v>5280</v>
      </c>
      <c r="DHM1" t="s">
        <v>5281</v>
      </c>
      <c r="DHN1" t="s">
        <v>5282</v>
      </c>
      <c r="DHO1" t="s">
        <v>5283</v>
      </c>
      <c r="DHP1" t="s">
        <v>5284</v>
      </c>
      <c r="DHQ1" t="s">
        <v>5285</v>
      </c>
      <c r="DHR1" t="s">
        <v>5286</v>
      </c>
      <c r="DHS1" t="s">
        <v>5287</v>
      </c>
      <c r="DHT1" t="s">
        <v>5288</v>
      </c>
      <c r="DHU1" t="s">
        <v>5289</v>
      </c>
      <c r="DHV1" t="s">
        <v>5290</v>
      </c>
      <c r="DHW1" t="s">
        <v>5291</v>
      </c>
      <c r="DHX1" t="s">
        <v>5292</v>
      </c>
      <c r="DHY1" t="s">
        <v>5293</v>
      </c>
      <c r="DHZ1" t="s">
        <v>5294</v>
      </c>
      <c r="DIA1" t="s">
        <v>5295</v>
      </c>
      <c r="DIB1" t="s">
        <v>5296</v>
      </c>
      <c r="DIC1" t="s">
        <v>5297</v>
      </c>
      <c r="DID1" t="s">
        <v>5298</v>
      </c>
      <c r="DIE1" t="s">
        <v>5299</v>
      </c>
      <c r="DIF1" t="s">
        <v>5300</v>
      </c>
      <c r="DIG1" t="s">
        <v>5301</v>
      </c>
      <c r="DIH1" t="s">
        <v>5302</v>
      </c>
      <c r="DII1" t="s">
        <v>5303</v>
      </c>
      <c r="DIJ1" t="s">
        <v>5304</v>
      </c>
      <c r="DIK1" t="s">
        <v>5305</v>
      </c>
      <c r="DIL1" t="s">
        <v>5306</v>
      </c>
      <c r="DIM1" t="s">
        <v>5307</v>
      </c>
      <c r="DIN1" t="s">
        <v>5308</v>
      </c>
      <c r="DIO1" t="s">
        <v>5309</v>
      </c>
      <c r="DIP1" t="s">
        <v>5310</v>
      </c>
      <c r="DIQ1" t="s">
        <v>5311</v>
      </c>
      <c r="DIR1" t="s">
        <v>5312</v>
      </c>
      <c r="DIS1" t="s">
        <v>5313</v>
      </c>
      <c r="DIT1" t="s">
        <v>5314</v>
      </c>
      <c r="DIU1" t="s">
        <v>5315</v>
      </c>
      <c r="DIV1" t="s">
        <v>5316</v>
      </c>
      <c r="DIW1" t="s">
        <v>5317</v>
      </c>
      <c r="DIX1" t="s">
        <v>5318</v>
      </c>
      <c r="DIY1" t="s">
        <v>5319</v>
      </c>
      <c r="DIZ1" t="s">
        <v>5320</v>
      </c>
      <c r="DJA1" t="s">
        <v>5321</v>
      </c>
      <c r="DJB1" t="s">
        <v>5322</v>
      </c>
      <c r="DJC1" t="s">
        <v>5323</v>
      </c>
      <c r="DJD1" t="s">
        <v>5324</v>
      </c>
      <c r="DJE1" t="s">
        <v>5325</v>
      </c>
      <c r="DJF1" t="s">
        <v>5326</v>
      </c>
      <c r="DJG1" t="s">
        <v>5327</v>
      </c>
      <c r="DJH1" t="s">
        <v>5328</v>
      </c>
      <c r="DJI1" t="s">
        <v>5329</v>
      </c>
      <c r="DJJ1" t="s">
        <v>5330</v>
      </c>
      <c r="DJK1" t="s">
        <v>5331</v>
      </c>
      <c r="DJL1" t="s">
        <v>5332</v>
      </c>
      <c r="DJM1" t="s">
        <v>5333</v>
      </c>
      <c r="DJN1" t="s">
        <v>5334</v>
      </c>
      <c r="DJO1" t="s">
        <v>5335</v>
      </c>
      <c r="DJP1" t="s">
        <v>5336</v>
      </c>
      <c r="DJQ1" t="s">
        <v>5337</v>
      </c>
      <c r="DJR1" t="s">
        <v>5338</v>
      </c>
      <c r="DJS1" t="s">
        <v>5339</v>
      </c>
      <c r="DJT1" t="s">
        <v>5340</v>
      </c>
      <c r="DJU1" t="s">
        <v>5341</v>
      </c>
      <c r="DJV1" t="s">
        <v>5342</v>
      </c>
      <c r="DJW1" t="s">
        <v>5343</v>
      </c>
      <c r="DJX1" t="s">
        <v>5344</v>
      </c>
      <c r="DJY1" t="s">
        <v>5345</v>
      </c>
      <c r="DJZ1" t="s">
        <v>5346</v>
      </c>
      <c r="DKA1" t="s">
        <v>5347</v>
      </c>
      <c r="DKB1" t="s">
        <v>5348</v>
      </c>
      <c r="DKC1" t="s">
        <v>5349</v>
      </c>
      <c r="DKD1" t="s">
        <v>5350</v>
      </c>
      <c r="DKE1" t="s">
        <v>5351</v>
      </c>
      <c r="DKF1" t="s">
        <v>5352</v>
      </c>
      <c r="DKG1" t="s">
        <v>5353</v>
      </c>
      <c r="DKH1" t="s">
        <v>5354</v>
      </c>
      <c r="DKI1" t="s">
        <v>5355</v>
      </c>
      <c r="DKJ1" t="s">
        <v>5356</v>
      </c>
      <c r="DKK1" t="s">
        <v>5357</v>
      </c>
      <c r="DKL1" t="s">
        <v>5358</v>
      </c>
      <c r="DKM1" t="s">
        <v>5359</v>
      </c>
      <c r="DKN1" t="s">
        <v>5360</v>
      </c>
      <c r="DKO1" t="s">
        <v>5361</v>
      </c>
      <c r="DKP1" t="s">
        <v>5362</v>
      </c>
      <c r="DKQ1" t="s">
        <v>5363</v>
      </c>
      <c r="DKR1" t="s">
        <v>5364</v>
      </c>
      <c r="DKS1" t="s">
        <v>5365</v>
      </c>
      <c r="DKT1" t="s">
        <v>5366</v>
      </c>
      <c r="DKU1" t="s">
        <v>5367</v>
      </c>
      <c r="DKV1" t="s">
        <v>5368</v>
      </c>
      <c r="DKW1" t="s">
        <v>5369</v>
      </c>
      <c r="DKX1" t="s">
        <v>5370</v>
      </c>
      <c r="DKY1" t="s">
        <v>5371</v>
      </c>
      <c r="DKZ1" t="s">
        <v>5372</v>
      </c>
      <c r="DLA1" t="s">
        <v>5373</v>
      </c>
      <c r="DLB1" t="s">
        <v>5374</v>
      </c>
      <c r="DLC1" t="s">
        <v>5375</v>
      </c>
      <c r="DLD1" t="s">
        <v>5376</v>
      </c>
      <c r="DLE1" t="s">
        <v>5377</v>
      </c>
      <c r="DLF1" t="s">
        <v>5378</v>
      </c>
      <c r="DLG1" t="s">
        <v>5379</v>
      </c>
      <c r="DLH1" t="s">
        <v>5380</v>
      </c>
      <c r="DLI1" t="s">
        <v>5381</v>
      </c>
      <c r="DLJ1" t="s">
        <v>5382</v>
      </c>
      <c r="DLK1" t="s">
        <v>5383</v>
      </c>
      <c r="DLL1" t="s">
        <v>5384</v>
      </c>
      <c r="DLM1" t="s">
        <v>5385</v>
      </c>
      <c r="DLN1" t="s">
        <v>5386</v>
      </c>
      <c r="DLO1" t="s">
        <v>5387</v>
      </c>
      <c r="DLP1" t="s">
        <v>5388</v>
      </c>
      <c r="DLQ1" t="s">
        <v>5389</v>
      </c>
      <c r="DLR1" t="s">
        <v>5390</v>
      </c>
      <c r="DLS1" t="s">
        <v>5391</v>
      </c>
      <c r="DLT1" t="s">
        <v>5392</v>
      </c>
      <c r="DLU1" t="s">
        <v>5393</v>
      </c>
      <c r="DLV1" t="s">
        <v>5394</v>
      </c>
      <c r="DLW1" t="s">
        <v>5395</v>
      </c>
      <c r="DLX1" t="s">
        <v>5396</v>
      </c>
      <c r="DLY1" t="s">
        <v>5397</v>
      </c>
      <c r="DLZ1" t="s">
        <v>5398</v>
      </c>
      <c r="DMA1" t="s">
        <v>5399</v>
      </c>
      <c r="DMB1" t="s">
        <v>5400</v>
      </c>
      <c r="DMC1" t="s">
        <v>5401</v>
      </c>
      <c r="DMD1" t="s">
        <v>5402</v>
      </c>
      <c r="DME1" t="s">
        <v>5403</v>
      </c>
      <c r="DMF1" t="s">
        <v>5404</v>
      </c>
      <c r="DMG1" t="s">
        <v>5405</v>
      </c>
      <c r="DMH1" t="s">
        <v>5406</v>
      </c>
      <c r="DMI1" t="s">
        <v>5407</v>
      </c>
      <c r="DMJ1" t="s">
        <v>5408</v>
      </c>
      <c r="DMK1" t="s">
        <v>5409</v>
      </c>
      <c r="DML1" t="s">
        <v>5410</v>
      </c>
      <c r="DMM1" t="s">
        <v>5411</v>
      </c>
      <c r="DMN1" t="s">
        <v>5412</v>
      </c>
      <c r="DMO1" t="s">
        <v>5413</v>
      </c>
      <c r="DMP1" t="s">
        <v>5414</v>
      </c>
      <c r="DMQ1" t="s">
        <v>5415</v>
      </c>
      <c r="DMR1" t="s">
        <v>5416</v>
      </c>
      <c r="DMS1" t="s">
        <v>5417</v>
      </c>
      <c r="DMT1" t="s">
        <v>5418</v>
      </c>
      <c r="DMU1" t="s">
        <v>5419</v>
      </c>
      <c r="DMV1" t="s">
        <v>5420</v>
      </c>
      <c r="DMW1" t="s">
        <v>5421</v>
      </c>
      <c r="DMX1" t="s">
        <v>5422</v>
      </c>
      <c r="DMY1" t="s">
        <v>5423</v>
      </c>
      <c r="DMZ1" t="s">
        <v>5424</v>
      </c>
      <c r="DNA1" t="s">
        <v>5425</v>
      </c>
      <c r="DNB1" t="s">
        <v>5426</v>
      </c>
      <c r="DNC1" t="s">
        <v>5427</v>
      </c>
      <c r="DND1" t="s">
        <v>5428</v>
      </c>
      <c r="DNE1" t="s">
        <v>5429</v>
      </c>
      <c r="DNF1" t="s">
        <v>5430</v>
      </c>
      <c r="DNG1" t="s">
        <v>5431</v>
      </c>
      <c r="DNH1" t="s">
        <v>5432</v>
      </c>
      <c r="DNI1" t="s">
        <v>5433</v>
      </c>
      <c r="DNJ1" t="s">
        <v>5434</v>
      </c>
      <c r="DNK1" t="s">
        <v>5435</v>
      </c>
      <c r="DNL1" t="s">
        <v>5436</v>
      </c>
      <c r="DNM1" t="s">
        <v>5437</v>
      </c>
      <c r="DNN1" t="s">
        <v>5438</v>
      </c>
      <c r="DNO1" t="s">
        <v>5439</v>
      </c>
      <c r="DNP1" t="s">
        <v>5440</v>
      </c>
      <c r="DNQ1" t="s">
        <v>5441</v>
      </c>
      <c r="DNR1" t="s">
        <v>5442</v>
      </c>
      <c r="DNS1" t="s">
        <v>5443</v>
      </c>
      <c r="DNT1" t="s">
        <v>5444</v>
      </c>
      <c r="DNU1" t="s">
        <v>5445</v>
      </c>
      <c r="DNV1" t="s">
        <v>5446</v>
      </c>
      <c r="DNW1" t="s">
        <v>5447</v>
      </c>
      <c r="DNX1" t="s">
        <v>5448</v>
      </c>
      <c r="DNY1" t="s">
        <v>5449</v>
      </c>
      <c r="DNZ1" t="s">
        <v>5450</v>
      </c>
      <c r="DOA1" t="s">
        <v>5451</v>
      </c>
      <c r="DOB1" t="s">
        <v>5452</v>
      </c>
      <c r="DOC1" t="s">
        <v>5453</v>
      </c>
      <c r="DOD1" t="s">
        <v>5454</v>
      </c>
      <c r="DOE1" t="s">
        <v>5455</v>
      </c>
      <c r="DOF1" t="s">
        <v>5456</v>
      </c>
      <c r="DOG1" t="s">
        <v>5457</v>
      </c>
      <c r="DOH1" t="s">
        <v>5458</v>
      </c>
      <c r="DOI1" t="s">
        <v>5459</v>
      </c>
      <c r="DOJ1" t="s">
        <v>5460</v>
      </c>
      <c r="DOK1" t="s">
        <v>5461</v>
      </c>
      <c r="DOL1" t="s">
        <v>5462</v>
      </c>
      <c r="DOM1" t="s">
        <v>5463</v>
      </c>
      <c r="DON1" t="s">
        <v>5464</v>
      </c>
      <c r="DOO1" t="s">
        <v>5465</v>
      </c>
      <c r="DOP1" t="s">
        <v>5466</v>
      </c>
      <c r="DOQ1" t="s">
        <v>5467</v>
      </c>
      <c r="DOR1" t="s">
        <v>5468</v>
      </c>
      <c r="DOS1" t="s">
        <v>5469</v>
      </c>
      <c r="DOT1" t="s">
        <v>5470</v>
      </c>
      <c r="DOU1" t="s">
        <v>5471</v>
      </c>
      <c r="DOV1" t="s">
        <v>5472</v>
      </c>
      <c r="DOW1" t="s">
        <v>5473</v>
      </c>
      <c r="DOX1" t="s">
        <v>5474</v>
      </c>
      <c r="DOY1" t="s">
        <v>5475</v>
      </c>
      <c r="DOZ1" t="s">
        <v>5476</v>
      </c>
      <c r="DPA1" t="s">
        <v>5477</v>
      </c>
      <c r="DPB1" t="s">
        <v>5478</v>
      </c>
      <c r="DPC1" t="s">
        <v>5479</v>
      </c>
      <c r="DPD1" t="s">
        <v>5480</v>
      </c>
      <c r="DPE1" t="s">
        <v>5481</v>
      </c>
      <c r="DPF1" t="s">
        <v>5482</v>
      </c>
      <c r="DPG1" t="s">
        <v>5483</v>
      </c>
      <c r="DPH1" t="s">
        <v>5484</v>
      </c>
      <c r="DPI1" t="s">
        <v>5485</v>
      </c>
      <c r="DPJ1" t="s">
        <v>5486</v>
      </c>
      <c r="DPK1" t="s">
        <v>5487</v>
      </c>
      <c r="DPL1" t="s">
        <v>5488</v>
      </c>
      <c r="DPM1" t="s">
        <v>5489</v>
      </c>
      <c r="DPN1" t="s">
        <v>5490</v>
      </c>
      <c r="DPO1" t="s">
        <v>5491</v>
      </c>
      <c r="DPP1" t="s">
        <v>5492</v>
      </c>
      <c r="DPQ1" t="s">
        <v>5493</v>
      </c>
      <c r="DPR1" t="s">
        <v>5494</v>
      </c>
      <c r="DPS1" t="s">
        <v>5495</v>
      </c>
      <c r="DPT1" t="s">
        <v>5496</v>
      </c>
      <c r="DPU1" t="s">
        <v>5497</v>
      </c>
      <c r="DPV1" t="s">
        <v>5498</v>
      </c>
      <c r="DPW1" t="s">
        <v>5499</v>
      </c>
      <c r="DPX1" t="s">
        <v>5500</v>
      </c>
      <c r="DPY1" t="s">
        <v>5501</v>
      </c>
      <c r="DPZ1" t="s">
        <v>5502</v>
      </c>
      <c r="DQA1" t="s">
        <v>5503</v>
      </c>
      <c r="DQB1" t="s">
        <v>5504</v>
      </c>
      <c r="DQC1" t="s">
        <v>5505</v>
      </c>
      <c r="DQD1" t="s">
        <v>5506</v>
      </c>
      <c r="DQE1" t="s">
        <v>5507</v>
      </c>
      <c r="DQF1" t="s">
        <v>5508</v>
      </c>
      <c r="DQG1" t="s">
        <v>5509</v>
      </c>
      <c r="DQH1" t="s">
        <v>5510</v>
      </c>
      <c r="DQI1" t="s">
        <v>5511</v>
      </c>
      <c r="DQJ1" t="s">
        <v>5512</v>
      </c>
      <c r="DQK1" t="s">
        <v>5513</v>
      </c>
      <c r="DQL1" t="s">
        <v>5514</v>
      </c>
      <c r="DQM1" t="s">
        <v>5515</v>
      </c>
      <c r="DQN1" t="s">
        <v>5516</v>
      </c>
      <c r="DQO1" t="s">
        <v>5517</v>
      </c>
      <c r="DQP1" t="s">
        <v>5518</v>
      </c>
      <c r="DQQ1" t="s">
        <v>5519</v>
      </c>
      <c r="DQR1" t="s">
        <v>5520</v>
      </c>
      <c r="DQS1" t="s">
        <v>5521</v>
      </c>
      <c r="DQT1" t="s">
        <v>5522</v>
      </c>
      <c r="DQU1" t="s">
        <v>5523</v>
      </c>
      <c r="DQV1" t="s">
        <v>5524</v>
      </c>
      <c r="DQW1" t="s">
        <v>5525</v>
      </c>
      <c r="DQX1" t="s">
        <v>5526</v>
      </c>
      <c r="DQY1" t="s">
        <v>5527</v>
      </c>
      <c r="DQZ1" t="s">
        <v>5528</v>
      </c>
      <c r="DRA1" t="s">
        <v>5529</v>
      </c>
      <c r="DRB1" t="s">
        <v>5530</v>
      </c>
      <c r="DRC1" t="s">
        <v>5531</v>
      </c>
      <c r="DRD1" t="s">
        <v>5532</v>
      </c>
      <c r="DRE1" t="s">
        <v>5533</v>
      </c>
      <c r="DRF1" t="s">
        <v>5534</v>
      </c>
      <c r="DRG1" t="s">
        <v>5535</v>
      </c>
      <c r="DRH1" t="s">
        <v>5536</v>
      </c>
      <c r="DRI1" t="s">
        <v>5537</v>
      </c>
      <c r="DRJ1" t="s">
        <v>5538</v>
      </c>
      <c r="DRK1" t="s">
        <v>5539</v>
      </c>
      <c r="DRL1" t="s">
        <v>5540</v>
      </c>
      <c r="DRM1" t="s">
        <v>5541</v>
      </c>
      <c r="DRN1" t="s">
        <v>5542</v>
      </c>
      <c r="DRO1" t="s">
        <v>5543</v>
      </c>
      <c r="DRP1" t="s">
        <v>5544</v>
      </c>
      <c r="DRQ1" t="s">
        <v>5545</v>
      </c>
      <c r="DRR1" t="s">
        <v>5546</v>
      </c>
      <c r="DRS1" t="s">
        <v>5547</v>
      </c>
      <c r="DRT1" t="s">
        <v>5548</v>
      </c>
      <c r="DRU1" t="s">
        <v>5549</v>
      </c>
      <c r="DRV1" t="s">
        <v>5550</v>
      </c>
      <c r="DRW1" t="s">
        <v>5551</v>
      </c>
      <c r="DRX1" t="s">
        <v>5552</v>
      </c>
      <c r="DRY1" t="s">
        <v>5553</v>
      </c>
      <c r="DRZ1" t="s">
        <v>5554</v>
      </c>
      <c r="DSA1" t="s">
        <v>5555</v>
      </c>
      <c r="DSB1" t="s">
        <v>5556</v>
      </c>
      <c r="DSC1" t="s">
        <v>5557</v>
      </c>
      <c r="DSD1" t="s">
        <v>5558</v>
      </c>
      <c r="DSE1" t="s">
        <v>5559</v>
      </c>
      <c r="DSF1" t="s">
        <v>5560</v>
      </c>
      <c r="DSG1" t="s">
        <v>5561</v>
      </c>
      <c r="DSH1" t="s">
        <v>5562</v>
      </c>
      <c r="DSI1" t="s">
        <v>5563</v>
      </c>
      <c r="DSJ1" t="s">
        <v>5564</v>
      </c>
      <c r="DSK1" t="s">
        <v>5565</v>
      </c>
      <c r="DSL1" t="s">
        <v>5566</v>
      </c>
      <c r="DSM1" t="s">
        <v>5567</v>
      </c>
      <c r="DSN1" t="s">
        <v>5568</v>
      </c>
      <c r="DSO1" t="s">
        <v>5569</v>
      </c>
      <c r="DSP1" t="s">
        <v>5570</v>
      </c>
      <c r="DSQ1" t="s">
        <v>5571</v>
      </c>
      <c r="DSR1" t="s">
        <v>5572</v>
      </c>
      <c r="DSS1" t="s">
        <v>5573</v>
      </c>
      <c r="DST1" t="s">
        <v>5574</v>
      </c>
      <c r="DSU1" t="s">
        <v>5575</v>
      </c>
      <c r="DSV1" t="s">
        <v>5576</v>
      </c>
      <c r="DSW1" t="s">
        <v>5577</v>
      </c>
      <c r="DSX1" t="s">
        <v>5578</v>
      </c>
      <c r="DSY1" t="s">
        <v>5579</v>
      </c>
      <c r="DSZ1" t="s">
        <v>5580</v>
      </c>
      <c r="DTA1" t="s">
        <v>5581</v>
      </c>
      <c r="DTB1" t="s">
        <v>5582</v>
      </c>
      <c r="DTC1" t="s">
        <v>5583</v>
      </c>
      <c r="DTD1" t="s">
        <v>5584</v>
      </c>
      <c r="DTE1" t="s">
        <v>5585</v>
      </c>
      <c r="DTF1" t="s">
        <v>5586</v>
      </c>
      <c r="DTG1" t="s">
        <v>5587</v>
      </c>
      <c r="DTH1" t="s">
        <v>5588</v>
      </c>
      <c r="DTI1" t="s">
        <v>5589</v>
      </c>
      <c r="DTJ1" t="s">
        <v>5590</v>
      </c>
      <c r="DTK1" t="s">
        <v>5591</v>
      </c>
      <c r="DTL1" t="s">
        <v>5592</v>
      </c>
      <c r="DTM1" t="s">
        <v>5593</v>
      </c>
      <c r="DTN1" t="s">
        <v>5594</v>
      </c>
      <c r="DTO1" t="s">
        <v>5595</v>
      </c>
      <c r="DTP1" t="s">
        <v>5596</v>
      </c>
      <c r="DTQ1" t="s">
        <v>5597</v>
      </c>
      <c r="DTR1" t="s">
        <v>5598</v>
      </c>
      <c r="DTS1" t="s">
        <v>5599</v>
      </c>
      <c r="DTT1" t="s">
        <v>5600</v>
      </c>
      <c r="DTU1" t="s">
        <v>5601</v>
      </c>
      <c r="DTV1" t="s">
        <v>5602</v>
      </c>
      <c r="DTW1" t="s">
        <v>5603</v>
      </c>
      <c r="DTX1" t="s">
        <v>5604</v>
      </c>
      <c r="DTY1" t="s">
        <v>5605</v>
      </c>
      <c r="DTZ1" t="s">
        <v>5606</v>
      </c>
      <c r="DUA1" t="s">
        <v>5607</v>
      </c>
      <c r="DUB1" t="s">
        <v>5608</v>
      </c>
      <c r="DUC1" t="s">
        <v>5609</v>
      </c>
      <c r="DUD1" t="s">
        <v>5610</v>
      </c>
      <c r="DUE1" t="s">
        <v>5611</v>
      </c>
      <c r="DUF1" t="s">
        <v>5612</v>
      </c>
      <c r="DUG1" t="s">
        <v>5613</v>
      </c>
      <c r="DUH1" t="s">
        <v>5614</v>
      </c>
      <c r="DUI1" t="s">
        <v>5615</v>
      </c>
      <c r="DUJ1" t="s">
        <v>5616</v>
      </c>
      <c r="DUK1" t="s">
        <v>5617</v>
      </c>
      <c r="DUL1" t="s">
        <v>5618</v>
      </c>
      <c r="DUM1" t="s">
        <v>5619</v>
      </c>
      <c r="DUN1" t="s">
        <v>5620</v>
      </c>
      <c r="DUO1" t="s">
        <v>5621</v>
      </c>
      <c r="DUP1" t="s">
        <v>5622</v>
      </c>
      <c r="DUQ1" t="s">
        <v>5623</v>
      </c>
      <c r="DUR1" t="s">
        <v>5624</v>
      </c>
      <c r="DUS1" t="s">
        <v>5625</v>
      </c>
      <c r="DUT1" t="s">
        <v>5626</v>
      </c>
      <c r="DUU1" t="s">
        <v>5627</v>
      </c>
      <c r="DUV1" t="s">
        <v>5628</v>
      </c>
      <c r="DUW1" t="s">
        <v>5629</v>
      </c>
      <c r="DUX1" t="s">
        <v>5630</v>
      </c>
      <c r="DUY1" t="s">
        <v>5631</v>
      </c>
      <c r="DUZ1" t="s">
        <v>5632</v>
      </c>
      <c r="DVA1" t="s">
        <v>5633</v>
      </c>
      <c r="DVB1" t="s">
        <v>5634</v>
      </c>
      <c r="DVC1" t="s">
        <v>5635</v>
      </c>
      <c r="DVD1" t="s">
        <v>5636</v>
      </c>
      <c r="DVE1" t="s">
        <v>5637</v>
      </c>
      <c r="DVF1" t="s">
        <v>5638</v>
      </c>
      <c r="DVG1" t="s">
        <v>5639</v>
      </c>
      <c r="DVH1" t="s">
        <v>5640</v>
      </c>
      <c r="DVI1" t="s">
        <v>5641</v>
      </c>
      <c r="DVJ1" t="s">
        <v>5642</v>
      </c>
      <c r="DVK1" t="s">
        <v>5643</v>
      </c>
      <c r="DVL1" t="s">
        <v>5644</v>
      </c>
      <c r="DVM1" t="s">
        <v>5645</v>
      </c>
      <c r="DVN1" t="s">
        <v>5646</v>
      </c>
      <c r="DVO1" t="s">
        <v>5647</v>
      </c>
      <c r="DVP1" t="s">
        <v>5648</v>
      </c>
      <c r="DVQ1" t="s">
        <v>5649</v>
      </c>
      <c r="DVR1" t="s">
        <v>5650</v>
      </c>
      <c r="DVS1" t="s">
        <v>5651</v>
      </c>
      <c r="DVT1" t="s">
        <v>5652</v>
      </c>
      <c r="DVU1" t="s">
        <v>5653</v>
      </c>
      <c r="DVV1" t="s">
        <v>5654</v>
      </c>
      <c r="DVW1" t="s">
        <v>5655</v>
      </c>
      <c r="DVX1" t="s">
        <v>5656</v>
      </c>
      <c r="DVY1" t="s">
        <v>5657</v>
      </c>
      <c r="DVZ1" t="s">
        <v>5658</v>
      </c>
      <c r="DWA1" t="s">
        <v>5659</v>
      </c>
      <c r="DWB1" t="s">
        <v>5660</v>
      </c>
      <c r="DWC1" t="s">
        <v>5661</v>
      </c>
      <c r="DWD1" t="s">
        <v>5662</v>
      </c>
      <c r="DWE1" t="s">
        <v>5663</v>
      </c>
      <c r="DWF1" t="s">
        <v>5664</v>
      </c>
      <c r="DWG1" t="s">
        <v>5665</v>
      </c>
      <c r="DWH1" t="s">
        <v>5666</v>
      </c>
      <c r="DWI1" t="s">
        <v>5667</v>
      </c>
      <c r="DWJ1" t="s">
        <v>5668</v>
      </c>
      <c r="DWK1" t="s">
        <v>5669</v>
      </c>
      <c r="DWL1" t="s">
        <v>5670</v>
      </c>
      <c r="DWM1" t="s">
        <v>5671</v>
      </c>
      <c r="DWN1" t="s">
        <v>5672</v>
      </c>
      <c r="DWO1" t="s">
        <v>5673</v>
      </c>
      <c r="DWP1" t="s">
        <v>5674</v>
      </c>
      <c r="DWQ1" t="s">
        <v>5675</v>
      </c>
      <c r="DWR1" t="s">
        <v>5676</v>
      </c>
      <c r="DWS1" t="s">
        <v>5677</v>
      </c>
      <c r="DWT1" t="s">
        <v>5678</v>
      </c>
      <c r="DWU1" t="s">
        <v>5679</v>
      </c>
      <c r="DWV1" t="s">
        <v>5680</v>
      </c>
      <c r="DWW1" t="s">
        <v>5681</v>
      </c>
      <c r="DWX1" t="s">
        <v>5682</v>
      </c>
      <c r="DWY1" t="s">
        <v>5683</v>
      </c>
      <c r="DWZ1" t="s">
        <v>5684</v>
      </c>
      <c r="DXA1" t="s">
        <v>5685</v>
      </c>
      <c r="DXB1" t="s">
        <v>5686</v>
      </c>
      <c r="DXC1" t="s">
        <v>5687</v>
      </c>
      <c r="DXD1" t="s">
        <v>5688</v>
      </c>
      <c r="DXE1" t="s">
        <v>5689</v>
      </c>
      <c r="DXF1" t="s">
        <v>5690</v>
      </c>
      <c r="DXG1" t="s">
        <v>5691</v>
      </c>
      <c r="DXH1" t="s">
        <v>5692</v>
      </c>
      <c r="DXI1" t="s">
        <v>5693</v>
      </c>
      <c r="DXJ1" t="s">
        <v>5694</v>
      </c>
      <c r="DXK1" t="s">
        <v>5695</v>
      </c>
      <c r="DXL1" t="s">
        <v>5696</v>
      </c>
      <c r="DXM1" t="s">
        <v>5697</v>
      </c>
      <c r="DXN1" t="s">
        <v>5698</v>
      </c>
      <c r="DXO1" t="s">
        <v>5699</v>
      </c>
      <c r="DXP1" t="s">
        <v>5700</v>
      </c>
      <c r="DXQ1" t="s">
        <v>5701</v>
      </c>
      <c r="DXR1" t="s">
        <v>5702</v>
      </c>
      <c r="DXS1" t="s">
        <v>5703</v>
      </c>
      <c r="DXT1" t="s">
        <v>5704</v>
      </c>
      <c r="DXU1" t="s">
        <v>5705</v>
      </c>
      <c r="DXV1" t="s">
        <v>5706</v>
      </c>
      <c r="DXW1" t="s">
        <v>5707</v>
      </c>
      <c r="DXX1" t="s">
        <v>5708</v>
      </c>
      <c r="DXY1" t="s">
        <v>5709</v>
      </c>
      <c r="DXZ1" t="s">
        <v>5710</v>
      </c>
      <c r="DYA1" t="s">
        <v>5711</v>
      </c>
      <c r="DYB1" t="s">
        <v>5712</v>
      </c>
      <c r="DYC1" t="s">
        <v>5713</v>
      </c>
      <c r="DYD1" t="s">
        <v>5714</v>
      </c>
      <c r="DYE1" t="s">
        <v>5715</v>
      </c>
      <c r="DYF1" t="s">
        <v>5716</v>
      </c>
      <c r="DYG1" t="s">
        <v>5717</v>
      </c>
      <c r="DYH1" t="s">
        <v>5718</v>
      </c>
      <c r="DYI1" t="s">
        <v>5719</v>
      </c>
      <c r="DYJ1" t="s">
        <v>5720</v>
      </c>
      <c r="DYK1" t="s">
        <v>5721</v>
      </c>
      <c r="DYL1" t="s">
        <v>5722</v>
      </c>
      <c r="DYM1" t="s">
        <v>5723</v>
      </c>
      <c r="DYN1" t="s">
        <v>5724</v>
      </c>
      <c r="DYO1" t="s">
        <v>5725</v>
      </c>
      <c r="DYP1" t="s">
        <v>5726</v>
      </c>
      <c r="DYQ1" t="s">
        <v>5727</v>
      </c>
      <c r="DYR1" t="s">
        <v>5728</v>
      </c>
      <c r="DYS1" t="s">
        <v>5729</v>
      </c>
      <c r="DYT1" t="s">
        <v>5730</v>
      </c>
      <c r="DYU1" t="s">
        <v>5731</v>
      </c>
      <c r="DYV1" t="s">
        <v>5732</v>
      </c>
      <c r="DYW1" t="s">
        <v>5733</v>
      </c>
      <c r="DYX1" t="s">
        <v>5734</v>
      </c>
      <c r="DYY1" t="s">
        <v>5735</v>
      </c>
      <c r="DYZ1" t="s">
        <v>5736</v>
      </c>
      <c r="DZA1" t="s">
        <v>5737</v>
      </c>
      <c r="DZB1" t="s">
        <v>5738</v>
      </c>
      <c r="DZC1" t="s">
        <v>5739</v>
      </c>
      <c r="DZD1" t="s">
        <v>5740</v>
      </c>
      <c r="DZE1" t="s">
        <v>5741</v>
      </c>
      <c r="DZF1" t="s">
        <v>5742</v>
      </c>
      <c r="DZG1" t="s">
        <v>5743</v>
      </c>
      <c r="DZH1" t="s">
        <v>5744</v>
      </c>
      <c r="DZI1" t="s">
        <v>5745</v>
      </c>
      <c r="DZJ1" t="s">
        <v>5746</v>
      </c>
      <c r="DZK1" t="s">
        <v>5747</v>
      </c>
      <c r="DZL1" t="s">
        <v>5748</v>
      </c>
      <c r="DZM1" t="s">
        <v>5749</v>
      </c>
      <c r="DZN1" t="s">
        <v>5750</v>
      </c>
      <c r="DZO1" t="s">
        <v>5751</v>
      </c>
      <c r="DZP1" t="s">
        <v>5752</v>
      </c>
      <c r="DZQ1" t="s">
        <v>5753</v>
      </c>
      <c r="DZR1" t="s">
        <v>5754</v>
      </c>
      <c r="DZS1" t="s">
        <v>5755</v>
      </c>
      <c r="DZT1" t="s">
        <v>5756</v>
      </c>
      <c r="DZU1" t="s">
        <v>5757</v>
      </c>
      <c r="DZV1" t="s">
        <v>5758</v>
      </c>
      <c r="DZW1" t="s">
        <v>5759</v>
      </c>
      <c r="DZX1" t="s">
        <v>5760</v>
      </c>
      <c r="DZY1" t="s">
        <v>5761</v>
      </c>
      <c r="DZZ1" t="s">
        <v>5762</v>
      </c>
      <c r="EAA1" t="s">
        <v>5763</v>
      </c>
      <c r="EAB1" t="s">
        <v>5764</v>
      </c>
      <c r="EAC1" t="s">
        <v>5765</v>
      </c>
      <c r="EAD1" t="s">
        <v>5766</v>
      </c>
      <c r="EAE1" t="s">
        <v>5767</v>
      </c>
      <c r="EAF1" t="s">
        <v>5768</v>
      </c>
      <c r="EAG1" t="s">
        <v>5769</v>
      </c>
      <c r="EAH1" t="s">
        <v>5770</v>
      </c>
      <c r="EAI1" t="s">
        <v>5771</v>
      </c>
      <c r="EAJ1" t="s">
        <v>5772</v>
      </c>
      <c r="EAK1" t="s">
        <v>5773</v>
      </c>
      <c r="EAL1" t="s">
        <v>5774</v>
      </c>
      <c r="EAM1" t="s">
        <v>5775</v>
      </c>
      <c r="EAN1" t="s">
        <v>5776</v>
      </c>
      <c r="EAO1" t="s">
        <v>5777</v>
      </c>
      <c r="EAP1" t="s">
        <v>5778</v>
      </c>
      <c r="EAQ1" t="s">
        <v>5779</v>
      </c>
      <c r="EAR1" t="s">
        <v>5780</v>
      </c>
      <c r="EAS1" t="s">
        <v>5781</v>
      </c>
      <c r="EAT1" t="s">
        <v>5782</v>
      </c>
      <c r="EAU1" t="s">
        <v>5783</v>
      </c>
      <c r="EAV1" t="s">
        <v>5784</v>
      </c>
      <c r="EAW1" t="s">
        <v>5785</v>
      </c>
      <c r="EAX1" t="s">
        <v>5786</v>
      </c>
      <c r="EAY1" t="s">
        <v>5787</v>
      </c>
      <c r="EAZ1" t="s">
        <v>5788</v>
      </c>
      <c r="EBA1" t="s">
        <v>5789</v>
      </c>
      <c r="EBB1" t="s">
        <v>5790</v>
      </c>
      <c r="EBC1" t="s">
        <v>5791</v>
      </c>
      <c r="EBD1" t="s">
        <v>5792</v>
      </c>
      <c r="EBE1" t="s">
        <v>5793</v>
      </c>
      <c r="EBF1" t="s">
        <v>5794</v>
      </c>
      <c r="EBG1" t="s">
        <v>5795</v>
      </c>
      <c r="EBH1" t="s">
        <v>5796</v>
      </c>
      <c r="EBI1" t="s">
        <v>5797</v>
      </c>
      <c r="EBJ1" t="s">
        <v>5798</v>
      </c>
      <c r="EBK1" t="s">
        <v>5799</v>
      </c>
      <c r="EBL1" t="s">
        <v>5800</v>
      </c>
      <c r="EBM1" t="s">
        <v>5801</v>
      </c>
      <c r="EBN1" t="s">
        <v>5802</v>
      </c>
      <c r="EBO1" t="s">
        <v>5803</v>
      </c>
      <c r="EBP1" t="s">
        <v>5804</v>
      </c>
      <c r="EBQ1" t="s">
        <v>5805</v>
      </c>
      <c r="EBR1" t="s">
        <v>5806</v>
      </c>
      <c r="EBS1" t="s">
        <v>5807</v>
      </c>
      <c r="EBT1" t="s">
        <v>5808</v>
      </c>
      <c r="EBU1" t="s">
        <v>5809</v>
      </c>
      <c r="EBV1" t="s">
        <v>5810</v>
      </c>
      <c r="EBW1" t="s">
        <v>5811</v>
      </c>
      <c r="EBX1" t="s">
        <v>5812</v>
      </c>
      <c r="EBY1" t="s">
        <v>5813</v>
      </c>
      <c r="EBZ1" t="s">
        <v>5814</v>
      </c>
      <c r="ECA1" t="s">
        <v>5815</v>
      </c>
      <c r="ECB1" t="s">
        <v>5816</v>
      </c>
      <c r="ECC1" t="s">
        <v>5817</v>
      </c>
      <c r="ECD1" t="s">
        <v>5818</v>
      </c>
      <c r="ECE1" t="s">
        <v>5819</v>
      </c>
      <c r="ECF1" t="s">
        <v>5820</v>
      </c>
      <c r="ECG1" t="s">
        <v>5821</v>
      </c>
      <c r="ECH1" t="s">
        <v>5822</v>
      </c>
      <c r="ECI1" t="s">
        <v>5823</v>
      </c>
      <c r="ECJ1" t="s">
        <v>5824</v>
      </c>
      <c r="ECK1" t="s">
        <v>5825</v>
      </c>
      <c r="ECL1" t="s">
        <v>5826</v>
      </c>
      <c r="ECM1" t="s">
        <v>5827</v>
      </c>
      <c r="ECN1" t="s">
        <v>5828</v>
      </c>
      <c r="ECO1" t="s">
        <v>5829</v>
      </c>
      <c r="ECP1" t="s">
        <v>5830</v>
      </c>
      <c r="ECQ1" t="s">
        <v>5831</v>
      </c>
      <c r="ECR1" t="s">
        <v>5832</v>
      </c>
      <c r="ECS1" t="s">
        <v>5833</v>
      </c>
      <c r="ECT1" t="s">
        <v>5834</v>
      </c>
      <c r="ECU1" t="s">
        <v>5835</v>
      </c>
      <c r="ECV1" t="s">
        <v>5836</v>
      </c>
      <c r="ECW1" t="s">
        <v>5837</v>
      </c>
      <c r="ECX1" t="s">
        <v>5838</v>
      </c>
      <c r="ECY1" t="s">
        <v>5839</v>
      </c>
      <c r="ECZ1" t="s">
        <v>5840</v>
      </c>
      <c r="EDA1" t="s">
        <v>5841</v>
      </c>
      <c r="EDB1" t="s">
        <v>5842</v>
      </c>
      <c r="EDC1" t="s">
        <v>5843</v>
      </c>
      <c r="EDD1" t="s">
        <v>5844</v>
      </c>
      <c r="EDE1" t="s">
        <v>5845</v>
      </c>
      <c r="EDF1" t="s">
        <v>5846</v>
      </c>
      <c r="EDG1" t="s">
        <v>5847</v>
      </c>
      <c r="EDH1" t="s">
        <v>5848</v>
      </c>
      <c r="EDI1" t="s">
        <v>5849</v>
      </c>
      <c r="EDJ1" t="s">
        <v>5850</v>
      </c>
      <c r="EDK1" t="s">
        <v>5851</v>
      </c>
      <c r="EDL1" t="s">
        <v>5852</v>
      </c>
      <c r="EDM1" t="s">
        <v>5853</v>
      </c>
      <c r="EDN1" t="s">
        <v>5854</v>
      </c>
      <c r="EDO1" t="s">
        <v>5855</v>
      </c>
      <c r="EDP1" t="s">
        <v>5856</v>
      </c>
      <c r="EDQ1" t="s">
        <v>5857</v>
      </c>
      <c r="EDR1" t="s">
        <v>5858</v>
      </c>
      <c r="EDS1" t="s">
        <v>5859</v>
      </c>
      <c r="EDT1" t="s">
        <v>5860</v>
      </c>
      <c r="EDU1" t="s">
        <v>5861</v>
      </c>
      <c r="EDV1" t="s">
        <v>5862</v>
      </c>
      <c r="EDW1" t="s">
        <v>5863</v>
      </c>
      <c r="EDX1" t="s">
        <v>5864</v>
      </c>
      <c r="EDY1" t="s">
        <v>5865</v>
      </c>
      <c r="EDZ1" t="s">
        <v>5866</v>
      </c>
      <c r="EEA1" t="s">
        <v>5867</v>
      </c>
      <c r="EEB1" t="s">
        <v>5868</v>
      </c>
      <c r="EEC1" t="s">
        <v>5869</v>
      </c>
      <c r="EED1" t="s">
        <v>5870</v>
      </c>
      <c r="EEE1" t="s">
        <v>5871</v>
      </c>
      <c r="EEF1" t="s">
        <v>5872</v>
      </c>
      <c r="EEG1" t="s">
        <v>5873</v>
      </c>
      <c r="EEH1" t="s">
        <v>5874</v>
      </c>
      <c r="EEI1" t="s">
        <v>5875</v>
      </c>
      <c r="EEJ1" t="s">
        <v>5876</v>
      </c>
      <c r="EEK1" t="s">
        <v>5877</v>
      </c>
      <c r="EEL1" t="s">
        <v>5878</v>
      </c>
      <c r="EEM1" t="s">
        <v>5879</v>
      </c>
      <c r="EEN1" t="s">
        <v>5880</v>
      </c>
      <c r="EEO1" t="s">
        <v>5881</v>
      </c>
      <c r="EEP1" t="s">
        <v>5882</v>
      </c>
      <c r="EEQ1" t="s">
        <v>5883</v>
      </c>
      <c r="EER1" t="s">
        <v>5884</v>
      </c>
      <c r="EES1" t="s">
        <v>5885</v>
      </c>
      <c r="EET1" t="s">
        <v>5886</v>
      </c>
      <c r="EEU1" t="s">
        <v>5887</v>
      </c>
      <c r="EEV1" t="s">
        <v>5888</v>
      </c>
      <c r="EEW1" t="s">
        <v>5889</v>
      </c>
      <c r="EEX1" t="s">
        <v>5890</v>
      </c>
      <c r="EEY1" t="s">
        <v>5891</v>
      </c>
      <c r="EEZ1" t="s">
        <v>5892</v>
      </c>
      <c r="EFA1" t="s">
        <v>5893</v>
      </c>
      <c r="EFB1" t="s">
        <v>5894</v>
      </c>
      <c r="EFC1" t="s">
        <v>5895</v>
      </c>
      <c r="EFD1" t="s">
        <v>5896</v>
      </c>
      <c r="EFE1" t="s">
        <v>5897</v>
      </c>
      <c r="EFF1" t="s">
        <v>5898</v>
      </c>
      <c r="EFG1" t="s">
        <v>5899</v>
      </c>
      <c r="EFH1" t="s">
        <v>5900</v>
      </c>
      <c r="EFI1" t="s">
        <v>5901</v>
      </c>
      <c r="EFJ1" t="s">
        <v>5902</v>
      </c>
      <c r="EFK1" t="s">
        <v>5903</v>
      </c>
      <c r="EFL1" t="s">
        <v>5904</v>
      </c>
      <c r="EFM1" t="s">
        <v>5905</v>
      </c>
      <c r="EFN1" t="s">
        <v>5906</v>
      </c>
      <c r="EFO1" t="s">
        <v>5907</v>
      </c>
      <c r="EFP1" t="s">
        <v>5908</v>
      </c>
      <c r="EFQ1" t="s">
        <v>5909</v>
      </c>
      <c r="EFR1" t="s">
        <v>5910</v>
      </c>
      <c r="EFS1" t="s">
        <v>5911</v>
      </c>
      <c r="EFT1" t="s">
        <v>5912</v>
      </c>
      <c r="EFU1" t="s">
        <v>5913</v>
      </c>
      <c r="EFV1" t="s">
        <v>5914</v>
      </c>
      <c r="EFW1" t="s">
        <v>5915</v>
      </c>
      <c r="EFX1" t="s">
        <v>5916</v>
      </c>
      <c r="EFY1" t="s">
        <v>5917</v>
      </c>
      <c r="EFZ1" t="s">
        <v>5918</v>
      </c>
      <c r="EGA1" t="s">
        <v>5919</v>
      </c>
      <c r="EGB1" t="s">
        <v>5920</v>
      </c>
      <c r="EGC1" t="s">
        <v>5921</v>
      </c>
      <c r="EGD1" t="s">
        <v>5922</v>
      </c>
      <c r="EGE1" t="s">
        <v>5923</v>
      </c>
      <c r="EGF1" t="s">
        <v>5924</v>
      </c>
      <c r="EGG1" t="s">
        <v>5925</v>
      </c>
      <c r="EGH1" t="s">
        <v>5926</v>
      </c>
      <c r="EGI1" t="s">
        <v>5927</v>
      </c>
      <c r="EGJ1" t="s">
        <v>5928</v>
      </c>
      <c r="EGK1" t="s">
        <v>5929</v>
      </c>
      <c r="EGL1" t="s">
        <v>5930</v>
      </c>
      <c r="EGM1" t="s">
        <v>5931</v>
      </c>
      <c r="EGN1" t="s">
        <v>5932</v>
      </c>
      <c r="EGO1" t="s">
        <v>5933</v>
      </c>
      <c r="EGP1" t="s">
        <v>5934</v>
      </c>
      <c r="EGQ1" t="s">
        <v>5935</v>
      </c>
      <c r="EGR1" t="s">
        <v>5936</v>
      </c>
      <c r="EGS1" t="s">
        <v>5937</v>
      </c>
      <c r="EGT1" t="s">
        <v>5938</v>
      </c>
      <c r="EGU1" t="s">
        <v>5939</v>
      </c>
      <c r="EGV1" t="s">
        <v>5940</v>
      </c>
      <c r="EGW1" t="s">
        <v>5941</v>
      </c>
      <c r="EGX1" t="s">
        <v>5942</v>
      </c>
      <c r="EGY1" t="s">
        <v>5943</v>
      </c>
      <c r="EGZ1" t="s">
        <v>5944</v>
      </c>
      <c r="EHA1" t="s">
        <v>5945</v>
      </c>
      <c r="EHB1" t="s">
        <v>5946</v>
      </c>
      <c r="EHC1" t="s">
        <v>5947</v>
      </c>
      <c r="EHD1" t="s">
        <v>5948</v>
      </c>
      <c r="EHE1" t="s">
        <v>5949</v>
      </c>
      <c r="EHF1" t="s">
        <v>5950</v>
      </c>
      <c r="EHG1" t="s">
        <v>5951</v>
      </c>
      <c r="EHH1" t="s">
        <v>5952</v>
      </c>
      <c r="EHI1" t="s">
        <v>5953</v>
      </c>
      <c r="EHJ1" t="s">
        <v>5954</v>
      </c>
      <c r="EHK1" t="s">
        <v>5955</v>
      </c>
      <c r="EHL1" t="s">
        <v>5956</v>
      </c>
      <c r="EHM1" t="s">
        <v>5957</v>
      </c>
      <c r="EHN1" t="s">
        <v>5958</v>
      </c>
      <c r="EHO1" t="s">
        <v>5959</v>
      </c>
      <c r="EHP1" t="s">
        <v>5960</v>
      </c>
      <c r="EHQ1" t="s">
        <v>5961</v>
      </c>
      <c r="EHR1" t="s">
        <v>5962</v>
      </c>
      <c r="EHS1" t="s">
        <v>5963</v>
      </c>
      <c r="EHT1" t="s">
        <v>5964</v>
      </c>
      <c r="EHU1" t="s">
        <v>5965</v>
      </c>
      <c r="EHV1" t="s">
        <v>5966</v>
      </c>
      <c r="EHW1" t="s">
        <v>5967</v>
      </c>
      <c r="EHX1" t="s">
        <v>5968</v>
      </c>
      <c r="EHY1" t="s">
        <v>5969</v>
      </c>
      <c r="EHZ1" t="s">
        <v>5970</v>
      </c>
      <c r="EIA1" t="s">
        <v>5971</v>
      </c>
      <c r="EIB1" t="s">
        <v>5972</v>
      </c>
      <c r="EIC1" t="s">
        <v>5973</v>
      </c>
      <c r="EID1" t="s">
        <v>5974</v>
      </c>
      <c r="EIE1" t="s">
        <v>5975</v>
      </c>
      <c r="EIF1" t="s">
        <v>5976</v>
      </c>
      <c r="EIG1" t="s">
        <v>5977</v>
      </c>
      <c r="EIH1" t="s">
        <v>5978</v>
      </c>
      <c r="EII1" t="s">
        <v>5979</v>
      </c>
      <c r="EIJ1" t="s">
        <v>5980</v>
      </c>
      <c r="EIK1" t="s">
        <v>5981</v>
      </c>
      <c r="EIL1" t="s">
        <v>5982</v>
      </c>
      <c r="EIM1" t="s">
        <v>5983</v>
      </c>
      <c r="EIN1" t="s">
        <v>5984</v>
      </c>
      <c r="EIO1" t="s">
        <v>5985</v>
      </c>
      <c r="EIP1" t="s">
        <v>5986</v>
      </c>
      <c r="EIQ1" t="s">
        <v>5987</v>
      </c>
      <c r="EIR1" t="s">
        <v>5988</v>
      </c>
      <c r="EIS1" t="s">
        <v>5989</v>
      </c>
      <c r="EIT1" t="s">
        <v>5990</v>
      </c>
      <c r="EIU1" t="s">
        <v>5991</v>
      </c>
      <c r="EIV1" t="s">
        <v>5992</v>
      </c>
      <c r="EIW1" t="s">
        <v>5993</v>
      </c>
      <c r="EIX1" t="s">
        <v>5994</v>
      </c>
      <c r="EIY1" t="s">
        <v>5995</v>
      </c>
      <c r="EIZ1" t="s">
        <v>5996</v>
      </c>
      <c r="EJA1" t="s">
        <v>5997</v>
      </c>
      <c r="EJB1" t="s">
        <v>5998</v>
      </c>
      <c r="EJC1" t="s">
        <v>5999</v>
      </c>
      <c r="EJD1" t="s">
        <v>6000</v>
      </c>
      <c r="EJE1" t="s">
        <v>6001</v>
      </c>
      <c r="EJF1" t="s">
        <v>6002</v>
      </c>
      <c r="EJG1" t="s">
        <v>6003</v>
      </c>
      <c r="EJH1" t="s">
        <v>6004</v>
      </c>
      <c r="EJI1" t="s">
        <v>6005</v>
      </c>
      <c r="EJJ1" t="s">
        <v>6006</v>
      </c>
      <c r="EJK1" t="s">
        <v>6007</v>
      </c>
      <c r="EJL1" t="s">
        <v>6008</v>
      </c>
      <c r="EJM1" t="s">
        <v>6009</v>
      </c>
      <c r="EJN1" t="s">
        <v>6010</v>
      </c>
      <c r="EJO1" t="s">
        <v>6011</v>
      </c>
      <c r="EJP1" t="s">
        <v>6012</v>
      </c>
      <c r="EJQ1" t="s">
        <v>6013</v>
      </c>
      <c r="EJR1" t="s">
        <v>6014</v>
      </c>
      <c r="EJS1" t="s">
        <v>6015</v>
      </c>
      <c r="EJT1" t="s">
        <v>6016</v>
      </c>
      <c r="EJU1" t="s">
        <v>6017</v>
      </c>
      <c r="EJV1" t="s">
        <v>6018</v>
      </c>
      <c r="EJW1" t="s">
        <v>6019</v>
      </c>
      <c r="EJX1" t="s">
        <v>6020</v>
      </c>
      <c r="EJY1" t="s">
        <v>6021</v>
      </c>
      <c r="EJZ1" t="s">
        <v>6022</v>
      </c>
      <c r="EKA1" t="s">
        <v>6023</v>
      </c>
      <c r="EKB1" t="s">
        <v>6024</v>
      </c>
      <c r="EKC1" t="s">
        <v>6025</v>
      </c>
      <c r="EKD1" t="s">
        <v>6026</v>
      </c>
      <c r="EKE1" t="s">
        <v>6027</v>
      </c>
      <c r="EKF1" t="s">
        <v>6028</v>
      </c>
      <c r="EKG1" t="s">
        <v>6029</v>
      </c>
      <c r="EKH1" t="s">
        <v>6030</v>
      </c>
      <c r="EKI1" t="s">
        <v>6031</v>
      </c>
      <c r="EKJ1" t="s">
        <v>6032</v>
      </c>
      <c r="EKK1" t="s">
        <v>6033</v>
      </c>
      <c r="EKL1" t="s">
        <v>6034</v>
      </c>
      <c r="EKM1" t="s">
        <v>6035</v>
      </c>
      <c r="EKN1" t="s">
        <v>6036</v>
      </c>
      <c r="EKO1" t="s">
        <v>6037</v>
      </c>
      <c r="EKP1" t="s">
        <v>6038</v>
      </c>
      <c r="EKQ1" t="s">
        <v>6039</v>
      </c>
      <c r="EKR1" t="s">
        <v>6040</v>
      </c>
      <c r="EKS1" t="s">
        <v>6041</v>
      </c>
      <c r="EKT1" t="s">
        <v>6042</v>
      </c>
      <c r="EKU1" t="s">
        <v>6043</v>
      </c>
      <c r="EKV1" t="s">
        <v>6044</v>
      </c>
      <c r="EKW1" t="s">
        <v>6045</v>
      </c>
      <c r="EKX1" t="s">
        <v>6046</v>
      </c>
      <c r="EKY1" t="s">
        <v>6047</v>
      </c>
      <c r="EKZ1" t="s">
        <v>6048</v>
      </c>
      <c r="ELA1" t="s">
        <v>6049</v>
      </c>
      <c r="ELB1" t="s">
        <v>6050</v>
      </c>
      <c r="ELC1" t="s">
        <v>6051</v>
      </c>
      <c r="ELD1" t="s">
        <v>6052</v>
      </c>
      <c r="ELE1" t="s">
        <v>6053</v>
      </c>
      <c r="ELF1" t="s">
        <v>6054</v>
      </c>
      <c r="ELG1" t="s">
        <v>6055</v>
      </c>
      <c r="ELH1" t="s">
        <v>6056</v>
      </c>
      <c r="ELI1" t="s">
        <v>6057</v>
      </c>
      <c r="ELJ1" t="s">
        <v>6058</v>
      </c>
      <c r="ELK1" t="s">
        <v>6059</v>
      </c>
      <c r="ELL1" t="s">
        <v>6060</v>
      </c>
      <c r="ELM1" t="s">
        <v>6061</v>
      </c>
      <c r="ELN1" t="s">
        <v>6062</v>
      </c>
      <c r="ELO1" t="s">
        <v>6063</v>
      </c>
      <c r="ELP1" t="s">
        <v>6064</v>
      </c>
      <c r="ELQ1" t="s">
        <v>6065</v>
      </c>
      <c r="ELR1" t="s">
        <v>6066</v>
      </c>
      <c r="ELS1" t="s">
        <v>6067</v>
      </c>
      <c r="ELT1" t="s">
        <v>6068</v>
      </c>
      <c r="ELU1" t="s">
        <v>6069</v>
      </c>
      <c r="ELV1" t="s">
        <v>6070</v>
      </c>
      <c r="ELW1" t="s">
        <v>6071</v>
      </c>
      <c r="ELX1" t="s">
        <v>6072</v>
      </c>
      <c r="ELY1" t="s">
        <v>6073</v>
      </c>
      <c r="ELZ1" t="s">
        <v>6074</v>
      </c>
      <c r="EMA1" t="s">
        <v>6075</v>
      </c>
      <c r="EMB1" t="s">
        <v>6076</v>
      </c>
      <c r="EMC1" t="s">
        <v>6077</v>
      </c>
      <c r="EMD1" t="s">
        <v>6078</v>
      </c>
      <c r="EME1" t="s">
        <v>6079</v>
      </c>
      <c r="EMF1" t="s">
        <v>6080</v>
      </c>
      <c r="EMG1" t="s">
        <v>6081</v>
      </c>
      <c r="EMH1" t="s">
        <v>6082</v>
      </c>
      <c r="EMI1" t="s">
        <v>6083</v>
      </c>
      <c r="EMJ1" t="s">
        <v>6084</v>
      </c>
      <c r="EMK1" t="s">
        <v>6085</v>
      </c>
      <c r="EML1" t="s">
        <v>6086</v>
      </c>
      <c r="EMM1" t="s">
        <v>6087</v>
      </c>
      <c r="EMN1" t="s">
        <v>6088</v>
      </c>
      <c r="EMO1" t="s">
        <v>6089</v>
      </c>
      <c r="EMP1" t="s">
        <v>6090</v>
      </c>
      <c r="EMQ1" t="s">
        <v>6091</v>
      </c>
      <c r="EMR1" t="s">
        <v>6092</v>
      </c>
      <c r="EMS1" t="s">
        <v>6093</v>
      </c>
      <c r="EMT1" t="s">
        <v>6094</v>
      </c>
      <c r="EMU1" t="s">
        <v>6095</v>
      </c>
      <c r="EMV1" t="s">
        <v>6096</v>
      </c>
      <c r="EMW1" t="s">
        <v>6097</v>
      </c>
      <c r="EMX1" t="s">
        <v>6098</v>
      </c>
      <c r="EMY1" t="s">
        <v>6099</v>
      </c>
      <c r="EMZ1" t="s">
        <v>6100</v>
      </c>
      <c r="ENA1" t="s">
        <v>6101</v>
      </c>
      <c r="ENB1" t="s">
        <v>6102</v>
      </c>
      <c r="ENC1" t="s">
        <v>6103</v>
      </c>
      <c r="END1" t="s">
        <v>6104</v>
      </c>
      <c r="ENE1" t="s">
        <v>6105</v>
      </c>
      <c r="ENF1" t="s">
        <v>6106</v>
      </c>
      <c r="ENG1" t="s">
        <v>6107</v>
      </c>
      <c r="ENH1" t="s">
        <v>6108</v>
      </c>
      <c r="ENI1" t="s">
        <v>6109</v>
      </c>
      <c r="ENJ1" t="s">
        <v>6110</v>
      </c>
      <c r="ENK1" t="s">
        <v>6111</v>
      </c>
      <c r="ENL1" t="s">
        <v>6112</v>
      </c>
      <c r="ENM1" t="s">
        <v>6113</v>
      </c>
      <c r="ENN1" t="s">
        <v>6114</v>
      </c>
      <c r="ENO1" t="s">
        <v>6115</v>
      </c>
      <c r="ENP1" t="s">
        <v>6116</v>
      </c>
      <c r="ENQ1" t="s">
        <v>6117</v>
      </c>
      <c r="ENR1" t="s">
        <v>6118</v>
      </c>
      <c r="ENS1" t="s">
        <v>6119</v>
      </c>
      <c r="ENT1" t="s">
        <v>6120</v>
      </c>
      <c r="ENU1" t="s">
        <v>6121</v>
      </c>
      <c r="ENV1" t="s">
        <v>6122</v>
      </c>
      <c r="ENW1" t="s">
        <v>6123</v>
      </c>
      <c r="ENX1" t="s">
        <v>6124</v>
      </c>
      <c r="ENY1" t="s">
        <v>6125</v>
      </c>
      <c r="ENZ1" t="s">
        <v>6126</v>
      </c>
      <c r="EOA1" t="s">
        <v>6127</v>
      </c>
      <c r="EOB1" t="s">
        <v>6128</v>
      </c>
      <c r="EOC1" t="s">
        <v>6129</v>
      </c>
      <c r="EOD1" t="s">
        <v>6130</v>
      </c>
      <c r="EOE1" t="s">
        <v>6131</v>
      </c>
      <c r="EOF1" t="s">
        <v>6132</v>
      </c>
      <c r="EOG1" t="s">
        <v>6133</v>
      </c>
      <c r="EOH1" t="s">
        <v>6134</v>
      </c>
      <c r="EOI1" t="s">
        <v>6135</v>
      </c>
      <c r="EOJ1" t="s">
        <v>6136</v>
      </c>
      <c r="EOK1" t="s">
        <v>6137</v>
      </c>
      <c r="EOL1" t="s">
        <v>6138</v>
      </c>
      <c r="EOM1" t="s">
        <v>6139</v>
      </c>
      <c r="EON1" t="s">
        <v>6140</v>
      </c>
      <c r="EOO1" t="s">
        <v>6141</v>
      </c>
      <c r="EOP1" t="s">
        <v>6142</v>
      </c>
      <c r="EOQ1" t="s">
        <v>6143</v>
      </c>
      <c r="EOR1" t="s">
        <v>6144</v>
      </c>
      <c r="EOS1" t="s">
        <v>6145</v>
      </c>
      <c r="EOT1" t="s">
        <v>6146</v>
      </c>
      <c r="EOU1" t="s">
        <v>6147</v>
      </c>
      <c r="EOV1" t="s">
        <v>6148</v>
      </c>
      <c r="EOW1" t="s">
        <v>6149</v>
      </c>
      <c r="EOX1" t="s">
        <v>6150</v>
      </c>
      <c r="EOY1" t="s">
        <v>6151</v>
      </c>
      <c r="EOZ1" t="s">
        <v>6152</v>
      </c>
      <c r="EPA1" t="s">
        <v>6153</v>
      </c>
      <c r="EPB1" t="s">
        <v>6154</v>
      </c>
      <c r="EPC1" t="s">
        <v>6155</v>
      </c>
      <c r="EPD1" t="s">
        <v>6156</v>
      </c>
      <c r="EPE1" t="s">
        <v>6157</v>
      </c>
      <c r="EPF1" t="s">
        <v>6158</v>
      </c>
      <c r="EPG1" t="s">
        <v>6159</v>
      </c>
      <c r="EPH1" t="s">
        <v>6160</v>
      </c>
      <c r="EPI1" t="s">
        <v>6161</v>
      </c>
      <c r="EPJ1" t="s">
        <v>6162</v>
      </c>
      <c r="EPK1" t="s">
        <v>6163</v>
      </c>
      <c r="EPL1" t="s">
        <v>6164</v>
      </c>
      <c r="EPM1" t="s">
        <v>6165</v>
      </c>
      <c r="EPN1" t="s">
        <v>6166</v>
      </c>
      <c r="EPO1" t="s">
        <v>6167</v>
      </c>
      <c r="EPP1" t="s">
        <v>6168</v>
      </c>
      <c r="EPQ1" t="s">
        <v>6169</v>
      </c>
      <c r="EPR1" t="s">
        <v>6170</v>
      </c>
      <c r="EPS1" t="s">
        <v>6171</v>
      </c>
      <c r="EPT1" t="s">
        <v>6172</v>
      </c>
      <c r="EPU1" t="s">
        <v>6173</v>
      </c>
      <c r="EPV1" t="s">
        <v>6174</v>
      </c>
      <c r="EPW1" t="s">
        <v>6175</v>
      </c>
      <c r="EPX1" t="s">
        <v>6176</v>
      </c>
      <c r="EPY1" t="s">
        <v>6177</v>
      </c>
      <c r="EPZ1" t="s">
        <v>6178</v>
      </c>
      <c r="EQA1" t="s">
        <v>6179</v>
      </c>
      <c r="EQB1" t="s">
        <v>6180</v>
      </c>
      <c r="EQC1" t="s">
        <v>6181</v>
      </c>
      <c r="EQD1" t="s">
        <v>6182</v>
      </c>
      <c r="EQE1" t="s">
        <v>6183</v>
      </c>
      <c r="EQF1" t="s">
        <v>6184</v>
      </c>
      <c r="EQG1" t="s">
        <v>6185</v>
      </c>
      <c r="EQH1" t="s">
        <v>6186</v>
      </c>
      <c r="EQI1" t="s">
        <v>6187</v>
      </c>
      <c r="EQJ1" t="s">
        <v>6188</v>
      </c>
      <c r="EQK1" t="s">
        <v>6189</v>
      </c>
      <c r="EQL1" t="s">
        <v>6190</v>
      </c>
      <c r="EQM1" t="s">
        <v>6191</v>
      </c>
      <c r="EQN1" t="s">
        <v>6192</v>
      </c>
      <c r="EQO1" t="s">
        <v>6193</v>
      </c>
      <c r="EQP1" t="s">
        <v>6194</v>
      </c>
      <c r="EQQ1" t="s">
        <v>6195</v>
      </c>
      <c r="EQR1" t="s">
        <v>6196</v>
      </c>
      <c r="EQS1" t="s">
        <v>6197</v>
      </c>
      <c r="EQT1" t="s">
        <v>6198</v>
      </c>
      <c r="EQU1" t="s">
        <v>6199</v>
      </c>
      <c r="EQV1" t="s">
        <v>6200</v>
      </c>
      <c r="EQW1" t="s">
        <v>6201</v>
      </c>
      <c r="EQX1" t="s">
        <v>6202</v>
      </c>
      <c r="EQY1" t="s">
        <v>6203</v>
      </c>
      <c r="EQZ1" t="s">
        <v>6204</v>
      </c>
      <c r="ERA1" t="s">
        <v>6205</v>
      </c>
      <c r="ERB1" t="s">
        <v>6206</v>
      </c>
      <c r="ERC1" t="s">
        <v>6207</v>
      </c>
      <c r="ERD1" t="s">
        <v>6208</v>
      </c>
      <c r="ERE1" t="s">
        <v>6209</v>
      </c>
      <c r="ERF1" t="s">
        <v>6210</v>
      </c>
      <c r="ERG1" t="s">
        <v>6211</v>
      </c>
      <c r="ERH1" t="s">
        <v>6212</v>
      </c>
      <c r="ERI1" t="s">
        <v>6213</v>
      </c>
      <c r="ERJ1" t="s">
        <v>6214</v>
      </c>
      <c r="ERK1" t="s">
        <v>6215</v>
      </c>
      <c r="ERL1" t="s">
        <v>6216</v>
      </c>
      <c r="ERM1" t="s">
        <v>6217</v>
      </c>
      <c r="ERN1" t="s">
        <v>6218</v>
      </c>
      <c r="ERO1" t="s">
        <v>6219</v>
      </c>
      <c r="ERP1" t="s">
        <v>6220</v>
      </c>
      <c r="ERQ1" t="s">
        <v>6221</v>
      </c>
      <c r="ERR1" t="s">
        <v>6222</v>
      </c>
      <c r="ERS1" t="s">
        <v>6223</v>
      </c>
      <c r="ERT1" t="s">
        <v>6224</v>
      </c>
      <c r="ERU1" t="s">
        <v>6225</v>
      </c>
      <c r="ERV1" t="s">
        <v>6226</v>
      </c>
      <c r="ERW1" t="s">
        <v>6227</v>
      </c>
      <c r="ERX1" t="s">
        <v>6228</v>
      </c>
      <c r="ERY1" t="s">
        <v>6229</v>
      </c>
      <c r="ERZ1" t="s">
        <v>6230</v>
      </c>
      <c r="ESA1" t="s">
        <v>6231</v>
      </c>
      <c r="ESB1" t="s">
        <v>6232</v>
      </c>
      <c r="ESC1" t="s">
        <v>6233</v>
      </c>
      <c r="ESD1" t="s">
        <v>6234</v>
      </c>
      <c r="ESE1" t="s">
        <v>6235</v>
      </c>
      <c r="ESF1" t="s">
        <v>6236</v>
      </c>
      <c r="ESG1" t="s">
        <v>6237</v>
      </c>
      <c r="ESH1" t="s">
        <v>6238</v>
      </c>
      <c r="ESI1" t="s">
        <v>6239</v>
      </c>
      <c r="ESJ1" t="s">
        <v>6240</v>
      </c>
      <c r="ESK1" t="s">
        <v>6241</v>
      </c>
      <c r="ESL1" t="s">
        <v>6242</v>
      </c>
      <c r="ESM1" t="s">
        <v>6243</v>
      </c>
      <c r="ESN1" t="s">
        <v>6244</v>
      </c>
      <c r="ESO1" t="s">
        <v>6245</v>
      </c>
      <c r="ESP1" t="s">
        <v>6246</v>
      </c>
      <c r="ESQ1" t="s">
        <v>6247</v>
      </c>
      <c r="ESR1" t="s">
        <v>6248</v>
      </c>
      <c r="ESS1" t="s">
        <v>6249</v>
      </c>
      <c r="EST1" t="s">
        <v>6250</v>
      </c>
      <c r="ESU1" t="s">
        <v>6251</v>
      </c>
      <c r="ESV1" t="s">
        <v>6252</v>
      </c>
      <c r="ESW1" t="s">
        <v>6253</v>
      </c>
      <c r="ESX1" t="s">
        <v>6254</v>
      </c>
      <c r="ESY1" t="s">
        <v>6255</v>
      </c>
      <c r="ESZ1" t="s">
        <v>6256</v>
      </c>
      <c r="ETA1" t="s">
        <v>6257</v>
      </c>
      <c r="ETB1" t="s">
        <v>6258</v>
      </c>
      <c r="ETC1" t="s">
        <v>6259</v>
      </c>
      <c r="ETD1" t="s">
        <v>6260</v>
      </c>
      <c r="ETE1" t="s">
        <v>6261</v>
      </c>
      <c r="ETF1" t="s">
        <v>6262</v>
      </c>
      <c r="ETG1" t="s">
        <v>6263</v>
      </c>
      <c r="ETH1" t="s">
        <v>6264</v>
      </c>
      <c r="ETI1" t="s">
        <v>6265</v>
      </c>
      <c r="ETJ1" t="s">
        <v>6266</v>
      </c>
      <c r="ETK1" t="s">
        <v>6267</v>
      </c>
      <c r="ETL1" t="s">
        <v>6268</v>
      </c>
      <c r="ETM1" t="s">
        <v>6269</v>
      </c>
      <c r="ETN1" t="s">
        <v>6270</v>
      </c>
      <c r="ETO1" t="s">
        <v>6271</v>
      </c>
      <c r="ETP1" t="s">
        <v>6272</v>
      </c>
      <c r="ETQ1" t="s">
        <v>6273</v>
      </c>
      <c r="ETR1" t="s">
        <v>6274</v>
      </c>
      <c r="ETS1" t="s">
        <v>6275</v>
      </c>
      <c r="ETT1" t="s">
        <v>6276</v>
      </c>
      <c r="ETU1" t="s">
        <v>6277</v>
      </c>
      <c r="ETV1" t="s">
        <v>6278</v>
      </c>
      <c r="ETW1" t="s">
        <v>6279</v>
      </c>
      <c r="ETX1" t="s">
        <v>6280</v>
      </c>
      <c r="ETY1" t="s">
        <v>6281</v>
      </c>
      <c r="ETZ1" t="s">
        <v>6282</v>
      </c>
      <c r="EUA1" t="s">
        <v>6283</v>
      </c>
      <c r="EUB1" t="s">
        <v>6284</v>
      </c>
      <c r="EUC1" t="s">
        <v>6285</v>
      </c>
      <c r="EUD1" t="s">
        <v>6286</v>
      </c>
      <c r="EUE1" t="s">
        <v>6287</v>
      </c>
      <c r="EUF1" t="s">
        <v>6288</v>
      </c>
      <c r="EUG1" t="s">
        <v>6289</v>
      </c>
      <c r="EUH1" t="s">
        <v>6290</v>
      </c>
      <c r="EUI1" t="s">
        <v>6291</v>
      </c>
      <c r="EUJ1" t="s">
        <v>6292</v>
      </c>
      <c r="EUK1" t="s">
        <v>6293</v>
      </c>
      <c r="EUL1" t="s">
        <v>6294</v>
      </c>
      <c r="EUM1" t="s">
        <v>6295</v>
      </c>
      <c r="EUN1" t="s">
        <v>6296</v>
      </c>
      <c r="EUO1" t="s">
        <v>6297</v>
      </c>
      <c r="EUP1" t="s">
        <v>6298</v>
      </c>
      <c r="EUQ1" t="s">
        <v>6299</v>
      </c>
      <c r="EUR1" t="s">
        <v>6300</v>
      </c>
      <c r="EUS1" t="s">
        <v>6301</v>
      </c>
      <c r="EUT1" t="s">
        <v>6302</v>
      </c>
      <c r="EUU1" t="s">
        <v>6303</v>
      </c>
      <c r="EUV1" t="s">
        <v>6304</v>
      </c>
      <c r="EUW1" t="s">
        <v>6305</v>
      </c>
      <c r="EUX1" t="s">
        <v>6306</v>
      </c>
      <c r="EUY1" t="s">
        <v>6307</v>
      </c>
      <c r="EUZ1" t="s">
        <v>6308</v>
      </c>
      <c r="EVA1" t="s">
        <v>6309</v>
      </c>
      <c r="EVB1" t="s">
        <v>6310</v>
      </c>
      <c r="EVC1" t="s">
        <v>6311</v>
      </c>
      <c r="EVD1" t="s">
        <v>6312</v>
      </c>
      <c r="EVE1" t="s">
        <v>6313</v>
      </c>
      <c r="EVF1" t="s">
        <v>6314</v>
      </c>
      <c r="EVG1" t="s">
        <v>6315</v>
      </c>
      <c r="EVH1" t="s">
        <v>6316</v>
      </c>
      <c r="EVI1" t="s">
        <v>6317</v>
      </c>
      <c r="EVJ1" t="s">
        <v>6318</v>
      </c>
      <c r="EVK1" t="s">
        <v>6319</v>
      </c>
      <c r="EVL1" t="s">
        <v>6320</v>
      </c>
      <c r="EVM1" t="s">
        <v>6321</v>
      </c>
      <c r="EVN1" t="s">
        <v>6322</v>
      </c>
      <c r="EVO1" t="s">
        <v>6323</v>
      </c>
      <c r="EVP1" t="s">
        <v>6324</v>
      </c>
      <c r="EVQ1" t="s">
        <v>6325</v>
      </c>
      <c r="EVR1" t="s">
        <v>6326</v>
      </c>
      <c r="EVS1" t="s">
        <v>6327</v>
      </c>
      <c r="EVT1" t="s">
        <v>6328</v>
      </c>
      <c r="EVU1" t="s">
        <v>6329</v>
      </c>
      <c r="EVV1" t="s">
        <v>6330</v>
      </c>
      <c r="EVW1" t="s">
        <v>6331</v>
      </c>
      <c r="EVX1" t="s">
        <v>6332</v>
      </c>
      <c r="EVY1" t="s">
        <v>6333</v>
      </c>
      <c r="EVZ1" t="s">
        <v>6334</v>
      </c>
      <c r="EWA1" t="s">
        <v>6335</v>
      </c>
      <c r="EWB1" t="s">
        <v>6336</v>
      </c>
      <c r="EWC1" t="s">
        <v>6337</v>
      </c>
      <c r="EWD1" t="s">
        <v>6338</v>
      </c>
      <c r="EWE1" t="s">
        <v>6339</v>
      </c>
      <c r="EWF1" t="s">
        <v>6340</v>
      </c>
      <c r="EWG1" t="s">
        <v>6341</v>
      </c>
      <c r="EWH1" t="s">
        <v>6342</v>
      </c>
      <c r="EWI1" t="s">
        <v>6343</v>
      </c>
      <c r="EWJ1" t="s">
        <v>6344</v>
      </c>
      <c r="EWK1" t="s">
        <v>6345</v>
      </c>
      <c r="EWL1" t="s">
        <v>6346</v>
      </c>
      <c r="EWM1" t="s">
        <v>6347</v>
      </c>
      <c r="EWN1" t="s">
        <v>6348</v>
      </c>
      <c r="EWO1" t="s">
        <v>6349</v>
      </c>
      <c r="EWP1" t="s">
        <v>6350</v>
      </c>
      <c r="EWQ1" t="s">
        <v>6351</v>
      </c>
      <c r="EWR1" t="s">
        <v>6352</v>
      </c>
      <c r="EWS1" t="s">
        <v>6353</v>
      </c>
      <c r="EWT1" t="s">
        <v>6354</v>
      </c>
      <c r="EWU1" t="s">
        <v>6355</v>
      </c>
      <c r="EWV1" t="s">
        <v>6356</v>
      </c>
      <c r="EWW1" t="s">
        <v>6357</v>
      </c>
      <c r="EWX1" t="s">
        <v>6358</v>
      </c>
      <c r="EWY1" t="s">
        <v>6359</v>
      </c>
      <c r="EWZ1" t="s">
        <v>6360</v>
      </c>
      <c r="EXA1" t="s">
        <v>6361</v>
      </c>
      <c r="EXB1" t="s">
        <v>6362</v>
      </c>
      <c r="EXC1" t="s">
        <v>6363</v>
      </c>
      <c r="EXD1" t="s">
        <v>6364</v>
      </c>
      <c r="EXE1" t="s">
        <v>6365</v>
      </c>
      <c r="EXF1" t="s">
        <v>6366</v>
      </c>
      <c r="EXG1" t="s">
        <v>6367</v>
      </c>
      <c r="EXH1" t="s">
        <v>6368</v>
      </c>
      <c r="EXI1" t="s">
        <v>6369</v>
      </c>
      <c r="EXJ1" t="s">
        <v>6370</v>
      </c>
      <c r="EXK1" t="s">
        <v>6371</v>
      </c>
      <c r="EXL1" t="s">
        <v>6372</v>
      </c>
      <c r="EXM1" t="s">
        <v>6373</v>
      </c>
      <c r="EXN1" t="s">
        <v>6374</v>
      </c>
      <c r="EXO1" t="s">
        <v>6375</v>
      </c>
      <c r="EXP1" t="s">
        <v>6376</v>
      </c>
      <c r="EXQ1" t="s">
        <v>6377</v>
      </c>
      <c r="EXR1" t="s">
        <v>6378</v>
      </c>
      <c r="EXS1" t="s">
        <v>6379</v>
      </c>
      <c r="EXT1" t="s">
        <v>6380</v>
      </c>
      <c r="EXU1" t="s">
        <v>6381</v>
      </c>
      <c r="EXV1" t="s">
        <v>6382</v>
      </c>
      <c r="EXW1" t="s">
        <v>6383</v>
      </c>
      <c r="EXX1" t="s">
        <v>6384</v>
      </c>
      <c r="EXY1" t="s">
        <v>6385</v>
      </c>
      <c r="EXZ1" t="s">
        <v>6386</v>
      </c>
      <c r="EYA1" t="s">
        <v>6387</v>
      </c>
      <c r="EYB1" t="s">
        <v>6388</v>
      </c>
      <c r="EYC1" t="s">
        <v>6389</v>
      </c>
      <c r="EYD1" t="s">
        <v>6390</v>
      </c>
      <c r="EYE1" t="s">
        <v>6391</v>
      </c>
      <c r="EYF1" t="s">
        <v>6392</v>
      </c>
      <c r="EYG1" t="s">
        <v>6393</v>
      </c>
      <c r="EYH1" t="s">
        <v>6394</v>
      </c>
      <c r="EYI1" t="s">
        <v>6395</v>
      </c>
      <c r="EYJ1" t="s">
        <v>6396</v>
      </c>
      <c r="EYK1" t="s">
        <v>6397</v>
      </c>
      <c r="EYL1" t="s">
        <v>6398</v>
      </c>
      <c r="EYM1" t="s">
        <v>6399</v>
      </c>
      <c r="EYN1" t="s">
        <v>6400</v>
      </c>
      <c r="EYO1" t="s">
        <v>6401</v>
      </c>
      <c r="EYP1" t="s">
        <v>6402</v>
      </c>
      <c r="EYQ1" t="s">
        <v>6403</v>
      </c>
      <c r="EYR1" t="s">
        <v>6404</v>
      </c>
      <c r="EYS1" t="s">
        <v>6405</v>
      </c>
      <c r="EYT1" t="s">
        <v>6406</v>
      </c>
      <c r="EYU1" t="s">
        <v>6407</v>
      </c>
      <c r="EYV1" t="s">
        <v>6408</v>
      </c>
      <c r="EYW1" t="s">
        <v>6409</v>
      </c>
      <c r="EYX1" t="s">
        <v>6410</v>
      </c>
      <c r="EYY1" t="s">
        <v>6411</v>
      </c>
      <c r="EYZ1" t="s">
        <v>6412</v>
      </c>
      <c r="EZA1" t="s">
        <v>6413</v>
      </c>
      <c r="EZB1" t="s">
        <v>6414</v>
      </c>
      <c r="EZC1" t="s">
        <v>6415</v>
      </c>
      <c r="EZD1" t="s">
        <v>6416</v>
      </c>
      <c r="EZE1" t="s">
        <v>6417</v>
      </c>
      <c r="EZF1" t="s">
        <v>6418</v>
      </c>
      <c r="EZG1" t="s">
        <v>6419</v>
      </c>
      <c r="EZH1" t="s">
        <v>6420</v>
      </c>
      <c r="EZI1" t="s">
        <v>6421</v>
      </c>
      <c r="EZJ1" t="s">
        <v>6422</v>
      </c>
      <c r="EZK1" t="s">
        <v>6423</v>
      </c>
      <c r="EZL1" t="s">
        <v>6424</v>
      </c>
      <c r="EZM1" t="s">
        <v>6425</v>
      </c>
      <c r="EZN1" t="s">
        <v>6426</v>
      </c>
      <c r="EZO1" t="s">
        <v>6427</v>
      </c>
      <c r="EZP1" t="s">
        <v>6428</v>
      </c>
      <c r="EZQ1" t="s">
        <v>6429</v>
      </c>
      <c r="EZR1" t="s">
        <v>6430</v>
      </c>
      <c r="EZS1" t="s">
        <v>6431</v>
      </c>
      <c r="EZT1" t="s">
        <v>6432</v>
      </c>
      <c r="EZU1" t="s">
        <v>6433</v>
      </c>
      <c r="EZV1" t="s">
        <v>6434</v>
      </c>
      <c r="EZW1" t="s">
        <v>6435</v>
      </c>
      <c r="EZX1" t="s">
        <v>6436</v>
      </c>
      <c r="EZY1" t="s">
        <v>6437</v>
      </c>
      <c r="EZZ1" t="s">
        <v>6438</v>
      </c>
      <c r="FAA1" t="s">
        <v>6439</v>
      </c>
      <c r="FAB1" t="s">
        <v>6440</v>
      </c>
      <c r="FAC1" t="s">
        <v>6441</v>
      </c>
      <c r="FAD1" t="s">
        <v>6442</v>
      </c>
      <c r="FAE1" t="s">
        <v>6443</v>
      </c>
      <c r="FAF1" t="s">
        <v>6444</v>
      </c>
      <c r="FAG1" t="s">
        <v>6445</v>
      </c>
      <c r="FAH1" t="s">
        <v>6446</v>
      </c>
      <c r="FAI1" t="s">
        <v>6447</v>
      </c>
      <c r="FAJ1" t="s">
        <v>6448</v>
      </c>
      <c r="FAK1" t="s">
        <v>6449</v>
      </c>
      <c r="FAL1" t="s">
        <v>6450</v>
      </c>
      <c r="FAM1" t="s">
        <v>6451</v>
      </c>
      <c r="FAN1" t="s">
        <v>6452</v>
      </c>
      <c r="FAO1" t="s">
        <v>6453</v>
      </c>
      <c r="FAP1" t="s">
        <v>6454</v>
      </c>
      <c r="FAQ1" t="s">
        <v>6455</v>
      </c>
      <c r="FAR1" t="s">
        <v>6456</v>
      </c>
      <c r="FAS1" t="s">
        <v>6457</v>
      </c>
      <c r="FAT1" t="s">
        <v>6458</v>
      </c>
      <c r="FAU1" t="s">
        <v>6459</v>
      </c>
      <c r="FAV1" t="s">
        <v>6460</v>
      </c>
      <c r="FAW1" t="s">
        <v>6461</v>
      </c>
      <c r="FAX1" t="s">
        <v>6462</v>
      </c>
      <c r="FAY1" t="s">
        <v>6463</v>
      </c>
      <c r="FAZ1" t="s">
        <v>6464</v>
      </c>
      <c r="FBA1" t="s">
        <v>6465</v>
      </c>
      <c r="FBB1" t="s">
        <v>6466</v>
      </c>
      <c r="FBC1" t="s">
        <v>6467</v>
      </c>
      <c r="FBD1" t="s">
        <v>6468</v>
      </c>
      <c r="FBE1" t="s">
        <v>6469</v>
      </c>
      <c r="FBF1" t="s">
        <v>6470</v>
      </c>
      <c r="FBG1" t="s">
        <v>6471</v>
      </c>
      <c r="FBH1" t="s">
        <v>6472</v>
      </c>
      <c r="FBI1" t="s">
        <v>6473</v>
      </c>
      <c r="FBJ1" t="s">
        <v>6474</v>
      </c>
      <c r="FBK1" t="s">
        <v>6475</v>
      </c>
      <c r="FBL1" t="s">
        <v>6476</v>
      </c>
      <c r="FBM1" t="s">
        <v>6477</v>
      </c>
      <c r="FBN1" t="s">
        <v>6478</v>
      </c>
      <c r="FBO1" t="s">
        <v>6479</v>
      </c>
      <c r="FBP1" t="s">
        <v>6480</v>
      </c>
      <c r="FBQ1" t="s">
        <v>6481</v>
      </c>
      <c r="FBR1" t="s">
        <v>6482</v>
      </c>
      <c r="FBS1" t="s">
        <v>6483</v>
      </c>
      <c r="FBT1" t="s">
        <v>6484</v>
      </c>
      <c r="FBU1" t="s">
        <v>6485</v>
      </c>
      <c r="FBV1" t="s">
        <v>6486</v>
      </c>
      <c r="FBW1" t="s">
        <v>6487</v>
      </c>
      <c r="FBX1" t="s">
        <v>6488</v>
      </c>
      <c r="FBY1" t="s">
        <v>6489</v>
      </c>
      <c r="FBZ1" t="s">
        <v>6490</v>
      </c>
      <c r="FCA1" t="s">
        <v>6491</v>
      </c>
      <c r="FCB1" t="s">
        <v>6492</v>
      </c>
      <c r="FCC1" t="s">
        <v>6493</v>
      </c>
      <c r="FCD1" t="s">
        <v>6494</v>
      </c>
      <c r="FCE1" t="s">
        <v>6495</v>
      </c>
      <c r="FCF1" t="s">
        <v>6496</v>
      </c>
      <c r="FCG1" t="s">
        <v>6497</v>
      </c>
      <c r="FCH1" t="s">
        <v>6498</v>
      </c>
      <c r="FCI1" t="s">
        <v>6499</v>
      </c>
      <c r="FCJ1" t="s">
        <v>6500</v>
      </c>
      <c r="FCK1" t="s">
        <v>6501</v>
      </c>
      <c r="FCL1" t="s">
        <v>6502</v>
      </c>
      <c r="FCM1" t="s">
        <v>6503</v>
      </c>
      <c r="FCN1" t="s">
        <v>6504</v>
      </c>
      <c r="FCO1" t="s">
        <v>6505</v>
      </c>
      <c r="FCP1" t="s">
        <v>6506</v>
      </c>
      <c r="FCQ1" t="s">
        <v>6507</v>
      </c>
      <c r="FCR1" t="s">
        <v>6508</v>
      </c>
      <c r="FCS1" t="s">
        <v>6509</v>
      </c>
      <c r="FCT1" t="s">
        <v>6510</v>
      </c>
      <c r="FCU1" t="s">
        <v>6511</v>
      </c>
      <c r="FCV1" t="s">
        <v>6512</v>
      </c>
      <c r="FCW1" t="s">
        <v>6513</v>
      </c>
      <c r="FCX1" t="s">
        <v>6514</v>
      </c>
      <c r="FCY1" t="s">
        <v>6515</v>
      </c>
      <c r="FCZ1" t="s">
        <v>6516</v>
      </c>
      <c r="FDA1" t="s">
        <v>6517</v>
      </c>
      <c r="FDB1" t="s">
        <v>6518</v>
      </c>
      <c r="FDC1" t="s">
        <v>6519</v>
      </c>
      <c r="FDD1" t="s">
        <v>6520</v>
      </c>
      <c r="FDE1" t="s">
        <v>6521</v>
      </c>
      <c r="FDF1" t="s">
        <v>6522</v>
      </c>
      <c r="FDG1" t="s">
        <v>6523</v>
      </c>
      <c r="FDH1" t="s">
        <v>6524</v>
      </c>
      <c r="FDI1" t="s">
        <v>6525</v>
      </c>
      <c r="FDJ1" t="s">
        <v>6526</v>
      </c>
      <c r="FDK1" t="s">
        <v>6527</v>
      </c>
      <c r="FDL1" t="s">
        <v>6528</v>
      </c>
      <c r="FDM1" t="s">
        <v>6529</v>
      </c>
      <c r="FDN1" t="s">
        <v>6530</v>
      </c>
      <c r="FDO1" t="s">
        <v>6531</v>
      </c>
      <c r="FDP1" t="s">
        <v>6532</v>
      </c>
      <c r="FDQ1" t="s">
        <v>6533</v>
      </c>
      <c r="FDR1" t="s">
        <v>6534</v>
      </c>
      <c r="FDS1" t="s">
        <v>6535</v>
      </c>
      <c r="FDT1" t="s">
        <v>6536</v>
      </c>
      <c r="FDU1" t="s">
        <v>6537</v>
      </c>
      <c r="FDV1" t="s">
        <v>6538</v>
      </c>
      <c r="FDW1" t="s">
        <v>6539</v>
      </c>
      <c r="FDX1" t="s">
        <v>6540</v>
      </c>
      <c r="FDY1" t="s">
        <v>6541</v>
      </c>
      <c r="FDZ1" t="s">
        <v>6542</v>
      </c>
      <c r="FEA1" t="s">
        <v>6543</v>
      </c>
      <c r="FEB1" t="s">
        <v>6544</v>
      </c>
      <c r="FEC1" t="s">
        <v>6545</v>
      </c>
      <c r="FED1" t="s">
        <v>6546</v>
      </c>
      <c r="FEE1" t="s">
        <v>6547</v>
      </c>
      <c r="FEF1" t="s">
        <v>6548</v>
      </c>
      <c r="FEG1" t="s">
        <v>6549</v>
      </c>
      <c r="FEH1" t="s">
        <v>6550</v>
      </c>
      <c r="FEI1" t="s">
        <v>6551</v>
      </c>
      <c r="FEJ1" t="s">
        <v>6552</v>
      </c>
      <c r="FEK1" t="s">
        <v>6553</v>
      </c>
      <c r="FEL1" t="s">
        <v>6554</v>
      </c>
      <c r="FEM1" t="s">
        <v>6555</v>
      </c>
      <c r="FEN1" t="s">
        <v>6556</v>
      </c>
      <c r="FEO1" t="s">
        <v>6557</v>
      </c>
      <c r="FEP1" t="s">
        <v>6558</v>
      </c>
      <c r="FEQ1" t="s">
        <v>6559</v>
      </c>
      <c r="FER1" t="s">
        <v>6560</v>
      </c>
      <c r="FES1" t="s">
        <v>6561</v>
      </c>
      <c r="FET1" t="s">
        <v>6562</v>
      </c>
      <c r="FEU1" t="s">
        <v>6563</v>
      </c>
      <c r="FEV1" t="s">
        <v>6564</v>
      </c>
      <c r="FEW1" t="s">
        <v>6565</v>
      </c>
      <c r="FEX1" t="s">
        <v>6566</v>
      </c>
      <c r="FEY1" t="s">
        <v>6567</v>
      </c>
      <c r="FEZ1" t="s">
        <v>6568</v>
      </c>
      <c r="FFA1" t="s">
        <v>6569</v>
      </c>
      <c r="FFB1" t="s">
        <v>6570</v>
      </c>
      <c r="FFC1" t="s">
        <v>6571</v>
      </c>
      <c r="FFD1" t="s">
        <v>6572</v>
      </c>
      <c r="FFE1" t="s">
        <v>6573</v>
      </c>
      <c r="FFF1" t="s">
        <v>6574</v>
      </c>
      <c r="FFG1" t="s">
        <v>6575</v>
      </c>
      <c r="FFH1" t="s">
        <v>6576</v>
      </c>
      <c r="FFI1" t="s">
        <v>6577</v>
      </c>
      <c r="FFJ1" t="s">
        <v>6578</v>
      </c>
      <c r="FFK1" t="s">
        <v>6579</v>
      </c>
      <c r="FFL1" t="s">
        <v>6580</v>
      </c>
      <c r="FFM1" t="s">
        <v>6581</v>
      </c>
      <c r="FFN1" t="s">
        <v>6582</v>
      </c>
      <c r="FFO1" t="s">
        <v>6583</v>
      </c>
      <c r="FFP1" t="s">
        <v>6584</v>
      </c>
      <c r="FFQ1" t="s">
        <v>6585</v>
      </c>
      <c r="FFR1" t="s">
        <v>6586</v>
      </c>
      <c r="FFS1" t="s">
        <v>6587</v>
      </c>
      <c r="FFT1" t="s">
        <v>6588</v>
      </c>
      <c r="FFU1" t="s">
        <v>6589</v>
      </c>
      <c r="FFV1" t="s">
        <v>6590</v>
      </c>
      <c r="FFW1" t="s">
        <v>6591</v>
      </c>
      <c r="FFX1" t="s">
        <v>6592</v>
      </c>
      <c r="FFY1" t="s">
        <v>6593</v>
      </c>
      <c r="FFZ1" t="s">
        <v>6594</v>
      </c>
      <c r="FGA1" t="s">
        <v>6595</v>
      </c>
      <c r="FGB1" t="s">
        <v>6596</v>
      </c>
      <c r="FGC1" t="s">
        <v>6597</v>
      </c>
      <c r="FGD1" t="s">
        <v>6598</v>
      </c>
      <c r="FGE1" t="s">
        <v>6599</v>
      </c>
      <c r="FGF1" t="s">
        <v>6600</v>
      </c>
      <c r="FGG1" t="s">
        <v>6601</v>
      </c>
      <c r="FGH1" t="s">
        <v>6602</v>
      </c>
      <c r="FGI1" t="s">
        <v>6603</v>
      </c>
      <c r="FGJ1" t="s">
        <v>6604</v>
      </c>
      <c r="FGK1" t="s">
        <v>6605</v>
      </c>
      <c r="FGL1" t="s">
        <v>6606</v>
      </c>
      <c r="FGM1" t="s">
        <v>6607</v>
      </c>
      <c r="FGN1" t="s">
        <v>6608</v>
      </c>
      <c r="FGO1" t="s">
        <v>6609</v>
      </c>
      <c r="FGP1" t="s">
        <v>6610</v>
      </c>
      <c r="FGQ1" t="s">
        <v>6611</v>
      </c>
      <c r="FGR1" t="s">
        <v>6612</v>
      </c>
      <c r="FGS1" t="s">
        <v>6613</v>
      </c>
      <c r="FGT1" t="s">
        <v>6614</v>
      </c>
      <c r="FGU1" t="s">
        <v>6615</v>
      </c>
      <c r="FGV1" t="s">
        <v>6616</v>
      </c>
      <c r="FGW1" t="s">
        <v>6617</v>
      </c>
      <c r="FGX1" t="s">
        <v>6618</v>
      </c>
      <c r="FGY1" t="s">
        <v>6619</v>
      </c>
      <c r="FGZ1" t="s">
        <v>6620</v>
      </c>
      <c r="FHA1" t="s">
        <v>6621</v>
      </c>
      <c r="FHB1" t="s">
        <v>6622</v>
      </c>
      <c r="FHC1" t="s">
        <v>6623</v>
      </c>
      <c r="FHD1" t="s">
        <v>6624</v>
      </c>
      <c r="FHE1" t="s">
        <v>6625</v>
      </c>
      <c r="FHF1" t="s">
        <v>6626</v>
      </c>
      <c r="FHG1" t="s">
        <v>6627</v>
      </c>
      <c r="FHH1" t="s">
        <v>6628</v>
      </c>
      <c r="FHI1" t="s">
        <v>6629</v>
      </c>
      <c r="FHJ1" t="s">
        <v>6630</v>
      </c>
      <c r="FHK1" t="s">
        <v>6631</v>
      </c>
      <c r="FHL1" t="s">
        <v>6632</v>
      </c>
      <c r="FHM1" t="s">
        <v>6633</v>
      </c>
      <c r="FHN1" t="s">
        <v>6634</v>
      </c>
      <c r="FHO1" t="s">
        <v>6635</v>
      </c>
      <c r="FHP1" t="s">
        <v>6636</v>
      </c>
      <c r="FHQ1" t="s">
        <v>6637</v>
      </c>
      <c r="FHR1" t="s">
        <v>6638</v>
      </c>
      <c r="FHS1" t="s">
        <v>6639</v>
      </c>
      <c r="FHT1" t="s">
        <v>6640</v>
      </c>
      <c r="FHU1" t="s">
        <v>6641</v>
      </c>
      <c r="FHV1" t="s">
        <v>6642</v>
      </c>
      <c r="FHW1" t="s">
        <v>6643</v>
      </c>
      <c r="FHX1" t="s">
        <v>6644</v>
      </c>
      <c r="FHY1" t="s">
        <v>6645</v>
      </c>
      <c r="FHZ1" t="s">
        <v>6646</v>
      </c>
      <c r="FIA1" t="s">
        <v>6647</v>
      </c>
      <c r="FIB1" t="s">
        <v>6648</v>
      </c>
      <c r="FIC1" t="s">
        <v>6649</v>
      </c>
      <c r="FID1" t="s">
        <v>6650</v>
      </c>
      <c r="FIE1" t="s">
        <v>6651</v>
      </c>
      <c r="FIF1" t="s">
        <v>6652</v>
      </c>
      <c r="FIG1" t="s">
        <v>6653</v>
      </c>
      <c r="FIH1" t="s">
        <v>6654</v>
      </c>
      <c r="FII1" t="s">
        <v>6655</v>
      </c>
      <c r="FIJ1" t="s">
        <v>6656</v>
      </c>
      <c r="FIK1" t="s">
        <v>6657</v>
      </c>
      <c r="FIL1" t="s">
        <v>6658</v>
      </c>
      <c r="FIM1" t="s">
        <v>6659</v>
      </c>
      <c r="FIN1" t="s">
        <v>6660</v>
      </c>
      <c r="FIO1" t="s">
        <v>6661</v>
      </c>
      <c r="FIP1" t="s">
        <v>6662</v>
      </c>
      <c r="FIQ1" t="s">
        <v>6663</v>
      </c>
      <c r="FIR1" t="s">
        <v>6664</v>
      </c>
      <c r="FIS1" t="s">
        <v>6665</v>
      </c>
      <c r="FIT1" t="s">
        <v>6666</v>
      </c>
      <c r="FIU1" t="s">
        <v>6667</v>
      </c>
      <c r="FIV1" t="s">
        <v>6668</v>
      </c>
      <c r="FIW1" t="s">
        <v>6669</v>
      </c>
      <c r="FIX1" t="s">
        <v>6670</v>
      </c>
      <c r="FIY1" t="s">
        <v>6671</v>
      </c>
      <c r="FIZ1" t="s">
        <v>6672</v>
      </c>
      <c r="FJA1" t="s">
        <v>6673</v>
      </c>
      <c r="FJB1" t="s">
        <v>6674</v>
      </c>
      <c r="FJC1" t="s">
        <v>6675</v>
      </c>
      <c r="FJD1" t="s">
        <v>6676</v>
      </c>
      <c r="FJE1" t="s">
        <v>6677</v>
      </c>
      <c r="FJF1" t="s">
        <v>6678</v>
      </c>
      <c r="FJG1" t="s">
        <v>6679</v>
      </c>
      <c r="FJH1" t="s">
        <v>6680</v>
      </c>
      <c r="FJI1" t="s">
        <v>6681</v>
      </c>
      <c r="FJJ1" t="s">
        <v>6682</v>
      </c>
      <c r="FJK1" t="s">
        <v>6683</v>
      </c>
      <c r="FJL1" t="s">
        <v>6684</v>
      </c>
      <c r="FJM1" t="s">
        <v>6685</v>
      </c>
      <c r="FJN1" t="s">
        <v>6686</v>
      </c>
      <c r="FJO1" t="s">
        <v>6687</v>
      </c>
      <c r="FJP1" t="s">
        <v>6688</v>
      </c>
      <c r="FJQ1" t="s">
        <v>6689</v>
      </c>
      <c r="FJR1" t="s">
        <v>6690</v>
      </c>
      <c r="FJS1" t="s">
        <v>6691</v>
      </c>
      <c r="FJT1" t="s">
        <v>6692</v>
      </c>
      <c r="FJU1" t="s">
        <v>6693</v>
      </c>
      <c r="FJV1" t="s">
        <v>6694</v>
      </c>
      <c r="FJW1" t="s">
        <v>6695</v>
      </c>
      <c r="FJX1" t="s">
        <v>6696</v>
      </c>
      <c r="FJY1" t="s">
        <v>6697</v>
      </c>
      <c r="FJZ1" t="s">
        <v>6698</v>
      </c>
      <c r="FKA1" t="s">
        <v>6699</v>
      </c>
      <c r="FKB1" t="s">
        <v>6700</v>
      </c>
      <c r="FKC1" t="s">
        <v>6701</v>
      </c>
      <c r="FKD1" t="s">
        <v>6702</v>
      </c>
      <c r="FKE1" t="s">
        <v>6703</v>
      </c>
      <c r="FKF1" t="s">
        <v>6704</v>
      </c>
      <c r="FKG1" t="s">
        <v>6705</v>
      </c>
      <c r="FKH1" t="s">
        <v>6706</v>
      </c>
      <c r="FKI1" t="s">
        <v>6707</v>
      </c>
      <c r="FKJ1" t="s">
        <v>6708</v>
      </c>
      <c r="FKK1" t="s">
        <v>6709</v>
      </c>
      <c r="FKL1" t="s">
        <v>6710</v>
      </c>
      <c r="FKM1" t="s">
        <v>6711</v>
      </c>
      <c r="FKN1" t="s">
        <v>6712</v>
      </c>
      <c r="FKO1" t="s">
        <v>6713</v>
      </c>
      <c r="FKP1" t="s">
        <v>6714</v>
      </c>
      <c r="FKQ1" t="s">
        <v>6715</v>
      </c>
      <c r="FKR1" t="s">
        <v>6716</v>
      </c>
      <c r="FKS1" t="s">
        <v>6717</v>
      </c>
      <c r="FKT1" t="s">
        <v>6718</v>
      </c>
      <c r="FKU1" t="s">
        <v>6719</v>
      </c>
      <c r="FKV1" t="s">
        <v>6720</v>
      </c>
      <c r="FKW1" t="s">
        <v>6721</v>
      </c>
      <c r="FKX1" t="s">
        <v>6722</v>
      </c>
      <c r="FKY1" t="s">
        <v>6723</v>
      </c>
      <c r="FKZ1" t="s">
        <v>6724</v>
      </c>
      <c r="FLA1" t="s">
        <v>6725</v>
      </c>
      <c r="FLB1" t="s">
        <v>6726</v>
      </c>
      <c r="FLC1" t="s">
        <v>6727</v>
      </c>
      <c r="FLD1" t="s">
        <v>6728</v>
      </c>
      <c r="FLE1" t="s">
        <v>6729</v>
      </c>
      <c r="FLF1" t="s">
        <v>6730</v>
      </c>
      <c r="FLG1" t="s">
        <v>6731</v>
      </c>
      <c r="FLH1" t="s">
        <v>6732</v>
      </c>
      <c r="FLI1" t="s">
        <v>6733</v>
      </c>
      <c r="FLJ1" t="s">
        <v>6734</v>
      </c>
      <c r="FLK1" t="s">
        <v>6735</v>
      </c>
      <c r="FLL1" t="s">
        <v>6736</v>
      </c>
      <c r="FLM1" t="s">
        <v>6737</v>
      </c>
      <c r="FLN1" t="s">
        <v>6738</v>
      </c>
      <c r="FLO1" t="s">
        <v>6739</v>
      </c>
      <c r="FLP1" t="s">
        <v>6740</v>
      </c>
      <c r="FLQ1" t="s">
        <v>6741</v>
      </c>
      <c r="FLR1" t="s">
        <v>6742</v>
      </c>
      <c r="FLS1" t="s">
        <v>6743</v>
      </c>
      <c r="FLT1" t="s">
        <v>6744</v>
      </c>
      <c r="FLU1" t="s">
        <v>6745</v>
      </c>
      <c r="FLV1" t="s">
        <v>6746</v>
      </c>
      <c r="FLW1" t="s">
        <v>6747</v>
      </c>
      <c r="FLX1" t="s">
        <v>6748</v>
      </c>
      <c r="FLY1" t="s">
        <v>6749</v>
      </c>
      <c r="FLZ1" t="s">
        <v>6750</v>
      </c>
      <c r="FMA1" t="s">
        <v>6751</v>
      </c>
      <c r="FMB1" t="s">
        <v>6752</v>
      </c>
      <c r="FMC1" t="s">
        <v>6753</v>
      </c>
      <c r="FMD1" t="s">
        <v>6754</v>
      </c>
      <c r="FME1" t="s">
        <v>6755</v>
      </c>
      <c r="FMF1" t="s">
        <v>6756</v>
      </c>
      <c r="FMG1" t="s">
        <v>6757</v>
      </c>
      <c r="FMH1" t="s">
        <v>6758</v>
      </c>
      <c r="FMI1" t="s">
        <v>6759</v>
      </c>
      <c r="FMJ1" t="s">
        <v>6760</v>
      </c>
      <c r="FMK1" t="s">
        <v>6761</v>
      </c>
      <c r="FML1" t="s">
        <v>6762</v>
      </c>
      <c r="FMM1" t="s">
        <v>6763</v>
      </c>
      <c r="FMN1" t="s">
        <v>6764</v>
      </c>
      <c r="FMO1" t="s">
        <v>6765</v>
      </c>
      <c r="FMP1" t="s">
        <v>6766</v>
      </c>
      <c r="FMQ1" t="s">
        <v>6767</v>
      </c>
      <c r="FMR1" t="s">
        <v>6768</v>
      </c>
      <c r="FMS1" t="s">
        <v>6769</v>
      </c>
      <c r="FMT1" t="s">
        <v>6770</v>
      </c>
      <c r="FMU1" t="s">
        <v>6771</v>
      </c>
      <c r="FMV1" t="s">
        <v>6772</v>
      </c>
      <c r="FMW1" t="s">
        <v>6773</v>
      </c>
      <c r="FMX1" t="s">
        <v>6774</v>
      </c>
      <c r="FMY1" t="s">
        <v>6775</v>
      </c>
      <c r="FMZ1" t="s">
        <v>6776</v>
      </c>
      <c r="FNA1" t="s">
        <v>6777</v>
      </c>
      <c r="FNB1" t="s">
        <v>6778</v>
      </c>
      <c r="FNC1" t="s">
        <v>6779</v>
      </c>
      <c r="FND1" t="s">
        <v>6780</v>
      </c>
      <c r="FNE1" t="s">
        <v>6781</v>
      </c>
      <c r="FNF1" t="s">
        <v>6782</v>
      </c>
      <c r="FNG1" t="s">
        <v>6783</v>
      </c>
      <c r="FNH1" t="s">
        <v>6784</v>
      </c>
      <c r="FNI1" t="s">
        <v>6785</v>
      </c>
      <c r="FNJ1" t="s">
        <v>6786</v>
      </c>
      <c r="FNK1" t="s">
        <v>6787</v>
      </c>
      <c r="FNL1" t="s">
        <v>6788</v>
      </c>
      <c r="FNM1" t="s">
        <v>6789</v>
      </c>
      <c r="FNN1" t="s">
        <v>6790</v>
      </c>
      <c r="FNO1" t="s">
        <v>6791</v>
      </c>
      <c r="FNP1" t="s">
        <v>6792</v>
      </c>
      <c r="FNQ1" t="s">
        <v>6793</v>
      </c>
      <c r="FNR1" t="s">
        <v>6794</v>
      </c>
      <c r="FNS1" t="s">
        <v>6795</v>
      </c>
      <c r="FNT1" t="s">
        <v>6796</v>
      </c>
      <c r="FNU1" t="s">
        <v>6797</v>
      </c>
      <c r="FNV1" t="s">
        <v>6798</v>
      </c>
      <c r="FNW1" t="s">
        <v>6799</v>
      </c>
      <c r="FNX1" t="s">
        <v>6800</v>
      </c>
      <c r="FNY1" t="s">
        <v>6801</v>
      </c>
      <c r="FNZ1" t="s">
        <v>6802</v>
      </c>
      <c r="FOA1" t="s">
        <v>6803</v>
      </c>
      <c r="FOB1" t="s">
        <v>6804</v>
      </c>
      <c r="FOC1" t="s">
        <v>6805</v>
      </c>
      <c r="FOD1" t="s">
        <v>6806</v>
      </c>
      <c r="FOE1" t="s">
        <v>6807</v>
      </c>
      <c r="FOF1" t="s">
        <v>6808</v>
      </c>
      <c r="FOG1" t="s">
        <v>6809</v>
      </c>
      <c r="FOH1" t="s">
        <v>6810</v>
      </c>
      <c r="FOI1" t="s">
        <v>6811</v>
      </c>
      <c r="FOJ1" t="s">
        <v>6812</v>
      </c>
      <c r="FOK1" t="s">
        <v>6813</v>
      </c>
      <c r="FOL1" t="s">
        <v>6814</v>
      </c>
      <c r="FOM1" t="s">
        <v>6815</v>
      </c>
      <c r="FON1" t="s">
        <v>6816</v>
      </c>
      <c r="FOO1" t="s">
        <v>6817</v>
      </c>
      <c r="FOP1" t="s">
        <v>6818</v>
      </c>
      <c r="FOQ1" t="s">
        <v>6819</v>
      </c>
      <c r="FOR1" t="s">
        <v>6820</v>
      </c>
      <c r="FOS1" t="s">
        <v>6821</v>
      </c>
      <c r="FOT1" t="s">
        <v>6822</v>
      </c>
      <c r="FOU1" t="s">
        <v>6823</v>
      </c>
      <c r="FOV1" t="s">
        <v>6824</v>
      </c>
      <c r="FOW1" t="s">
        <v>6825</v>
      </c>
      <c r="FOX1" t="s">
        <v>6826</v>
      </c>
      <c r="FOY1" t="s">
        <v>6827</v>
      </c>
      <c r="FOZ1" t="s">
        <v>6828</v>
      </c>
      <c r="FPA1" t="s">
        <v>6829</v>
      </c>
      <c r="FPB1" t="s">
        <v>6830</v>
      </c>
      <c r="FPC1" t="s">
        <v>6831</v>
      </c>
      <c r="FPD1" t="s">
        <v>6832</v>
      </c>
      <c r="FPE1" t="s">
        <v>6833</v>
      </c>
      <c r="FPF1" t="s">
        <v>6834</v>
      </c>
      <c r="FPG1" t="s">
        <v>6835</v>
      </c>
      <c r="FPH1" t="s">
        <v>6836</v>
      </c>
      <c r="FPI1" t="s">
        <v>6837</v>
      </c>
      <c r="FPJ1" t="s">
        <v>6838</v>
      </c>
      <c r="FPK1" t="s">
        <v>6839</v>
      </c>
      <c r="FPL1" t="s">
        <v>6840</v>
      </c>
      <c r="FPM1" t="s">
        <v>6841</v>
      </c>
      <c r="FPN1" t="s">
        <v>6842</v>
      </c>
      <c r="FPO1" t="s">
        <v>6843</v>
      </c>
      <c r="FPP1" t="s">
        <v>6844</v>
      </c>
      <c r="FPQ1" t="s">
        <v>6845</v>
      </c>
      <c r="FPR1" t="s">
        <v>6846</v>
      </c>
      <c r="FPS1" t="s">
        <v>6847</v>
      </c>
      <c r="FPT1" t="s">
        <v>6848</v>
      </c>
      <c r="FPU1" t="s">
        <v>6849</v>
      </c>
      <c r="FPV1" t="s">
        <v>6850</v>
      </c>
      <c r="FPW1" t="s">
        <v>6851</v>
      </c>
      <c r="FPX1" t="s">
        <v>6852</v>
      </c>
      <c r="FPY1" t="s">
        <v>6853</v>
      </c>
      <c r="FPZ1" t="s">
        <v>6854</v>
      </c>
      <c r="FQA1" t="s">
        <v>6855</v>
      </c>
      <c r="FQB1" t="s">
        <v>6856</v>
      </c>
      <c r="FQC1" t="s">
        <v>6857</v>
      </c>
      <c r="FQD1" t="s">
        <v>6858</v>
      </c>
      <c r="FQE1" t="s">
        <v>6859</v>
      </c>
      <c r="FQF1" t="s">
        <v>6860</v>
      </c>
      <c r="FQG1" t="s">
        <v>6861</v>
      </c>
      <c r="FQH1" t="s">
        <v>6862</v>
      </c>
      <c r="FQI1" t="s">
        <v>6863</v>
      </c>
      <c r="FQJ1" t="s">
        <v>6864</v>
      </c>
      <c r="FQK1" t="s">
        <v>6865</v>
      </c>
      <c r="FQL1" t="s">
        <v>6866</v>
      </c>
      <c r="FQM1" t="s">
        <v>6867</v>
      </c>
      <c r="FQN1" t="s">
        <v>6868</v>
      </c>
      <c r="FQO1" t="s">
        <v>6869</v>
      </c>
      <c r="FQP1" t="s">
        <v>6870</v>
      </c>
      <c r="FQQ1" t="s">
        <v>6871</v>
      </c>
      <c r="FQR1" t="s">
        <v>6872</v>
      </c>
      <c r="FQS1" t="s">
        <v>6873</v>
      </c>
      <c r="FQT1" t="s">
        <v>6874</v>
      </c>
      <c r="FQU1" t="s">
        <v>6875</v>
      </c>
      <c r="FQV1" t="s">
        <v>6876</v>
      </c>
      <c r="FQW1" t="s">
        <v>6877</v>
      </c>
      <c r="FQX1" t="s">
        <v>6878</v>
      </c>
      <c r="FQY1" t="s">
        <v>6879</v>
      </c>
      <c r="FQZ1" t="s">
        <v>6880</v>
      </c>
      <c r="FRA1" t="s">
        <v>6881</v>
      </c>
      <c r="FRB1" t="s">
        <v>6882</v>
      </c>
      <c r="FRC1" t="s">
        <v>6883</v>
      </c>
      <c r="FRD1" t="s">
        <v>6884</v>
      </c>
      <c r="FRE1" t="s">
        <v>6885</v>
      </c>
      <c r="FRF1" t="s">
        <v>6886</v>
      </c>
      <c r="FRG1" t="s">
        <v>6887</v>
      </c>
      <c r="FRH1" t="s">
        <v>6888</v>
      </c>
      <c r="FRI1" t="s">
        <v>6889</v>
      </c>
      <c r="FRJ1" t="s">
        <v>6890</v>
      </c>
      <c r="FRK1" t="s">
        <v>6891</v>
      </c>
      <c r="FRL1" t="s">
        <v>6892</v>
      </c>
      <c r="FRM1" t="s">
        <v>6893</v>
      </c>
      <c r="FRN1" t="s">
        <v>6894</v>
      </c>
      <c r="FRO1" t="s">
        <v>6895</v>
      </c>
      <c r="FRP1" t="s">
        <v>6896</v>
      </c>
      <c r="FRQ1" t="s">
        <v>6897</v>
      </c>
      <c r="FRR1" t="s">
        <v>6898</v>
      </c>
      <c r="FRS1" t="s">
        <v>6899</v>
      </c>
      <c r="FRT1" t="s">
        <v>6900</v>
      </c>
      <c r="FRU1" t="s">
        <v>6901</v>
      </c>
      <c r="FRV1" t="s">
        <v>6902</v>
      </c>
      <c r="FRW1" t="s">
        <v>6903</v>
      </c>
      <c r="FRX1" t="s">
        <v>6904</v>
      </c>
      <c r="FRY1" t="s">
        <v>6905</v>
      </c>
      <c r="FRZ1" t="s">
        <v>6906</v>
      </c>
      <c r="FSA1" t="s">
        <v>6907</v>
      </c>
      <c r="FSB1" t="s">
        <v>6908</v>
      </c>
      <c r="FSC1" t="s">
        <v>6909</v>
      </c>
      <c r="FSD1" t="s">
        <v>6910</v>
      </c>
      <c r="FSE1" t="s">
        <v>6911</v>
      </c>
      <c r="FSF1" t="s">
        <v>6912</v>
      </c>
      <c r="FSG1" t="s">
        <v>6913</v>
      </c>
      <c r="FSH1" t="s">
        <v>6914</v>
      </c>
      <c r="FSI1" t="s">
        <v>6915</v>
      </c>
      <c r="FSJ1" t="s">
        <v>6916</v>
      </c>
      <c r="FSK1" t="s">
        <v>6917</v>
      </c>
      <c r="FSL1" t="s">
        <v>6918</v>
      </c>
      <c r="FSM1" t="s">
        <v>6919</v>
      </c>
      <c r="FSN1" t="s">
        <v>6920</v>
      </c>
      <c r="FSO1" t="s">
        <v>6921</v>
      </c>
      <c r="FSP1" t="s">
        <v>6922</v>
      </c>
      <c r="FSQ1" t="s">
        <v>6923</v>
      </c>
      <c r="FSR1" t="s">
        <v>6924</v>
      </c>
      <c r="FSS1" t="s">
        <v>6925</v>
      </c>
      <c r="FST1" t="s">
        <v>6926</v>
      </c>
      <c r="FSU1" t="s">
        <v>6927</v>
      </c>
      <c r="FSV1" t="s">
        <v>6928</v>
      </c>
      <c r="FSW1" t="s">
        <v>6929</v>
      </c>
      <c r="FSX1" t="s">
        <v>6930</v>
      </c>
      <c r="FSY1" t="s">
        <v>6931</v>
      </c>
      <c r="FSZ1" t="s">
        <v>6932</v>
      </c>
      <c r="FTA1" t="s">
        <v>6933</v>
      </c>
      <c r="FTB1" t="s">
        <v>6934</v>
      </c>
      <c r="FTC1" t="s">
        <v>6935</v>
      </c>
      <c r="FTD1" t="s">
        <v>6936</v>
      </c>
      <c r="FTE1" t="s">
        <v>6937</v>
      </c>
      <c r="FTF1" t="s">
        <v>6938</v>
      </c>
      <c r="FTG1" t="s">
        <v>6939</v>
      </c>
      <c r="FTH1" t="s">
        <v>6940</v>
      </c>
      <c r="FTI1" t="s">
        <v>6941</v>
      </c>
      <c r="FTJ1" t="s">
        <v>6942</v>
      </c>
      <c r="FTK1" t="s">
        <v>6943</v>
      </c>
      <c r="FTL1" t="s">
        <v>6944</v>
      </c>
      <c r="FTM1" t="s">
        <v>6945</v>
      </c>
      <c r="FTN1" t="s">
        <v>6946</v>
      </c>
      <c r="FTO1" t="s">
        <v>6947</v>
      </c>
      <c r="FTP1" t="s">
        <v>6948</v>
      </c>
      <c r="FTQ1" t="s">
        <v>6949</v>
      </c>
      <c r="FTR1" t="s">
        <v>6950</v>
      </c>
      <c r="FTS1" t="s">
        <v>6951</v>
      </c>
      <c r="FTT1" t="s">
        <v>6952</v>
      </c>
      <c r="FTU1" t="s">
        <v>6953</v>
      </c>
      <c r="FTV1" t="s">
        <v>6954</v>
      </c>
      <c r="FTW1" t="s">
        <v>6955</v>
      </c>
      <c r="FTX1" t="s">
        <v>6956</v>
      </c>
      <c r="FTY1" t="s">
        <v>6957</v>
      </c>
      <c r="FTZ1" t="s">
        <v>6958</v>
      </c>
      <c r="FUA1" t="s">
        <v>6959</v>
      </c>
      <c r="FUB1" t="s">
        <v>6960</v>
      </c>
      <c r="FUC1" t="s">
        <v>6961</v>
      </c>
      <c r="FUD1" t="s">
        <v>6962</v>
      </c>
      <c r="FUE1" t="s">
        <v>6963</v>
      </c>
      <c r="FUF1" t="s">
        <v>6964</v>
      </c>
      <c r="FUG1" t="s">
        <v>6965</v>
      </c>
      <c r="FUH1" t="s">
        <v>6966</v>
      </c>
      <c r="FUI1" t="s">
        <v>6967</v>
      </c>
      <c r="FUJ1" t="s">
        <v>6968</v>
      </c>
      <c r="FUK1" t="s">
        <v>6969</v>
      </c>
      <c r="FUL1" t="s">
        <v>6970</v>
      </c>
      <c r="FUM1" t="s">
        <v>6971</v>
      </c>
      <c r="FUN1" t="s">
        <v>6972</v>
      </c>
      <c r="FUO1" t="s">
        <v>6973</v>
      </c>
      <c r="FUP1" t="s">
        <v>6974</v>
      </c>
      <c r="FUQ1" t="s">
        <v>6975</v>
      </c>
      <c r="FUR1" t="s">
        <v>6976</v>
      </c>
      <c r="FUS1" t="s">
        <v>6977</v>
      </c>
      <c r="FUT1" t="s">
        <v>6978</v>
      </c>
      <c r="FUU1" t="s">
        <v>6979</v>
      </c>
      <c r="FUV1" t="s">
        <v>6980</v>
      </c>
      <c r="FUW1" t="s">
        <v>6981</v>
      </c>
      <c r="FUX1" t="s">
        <v>6982</v>
      </c>
      <c r="FUY1" t="s">
        <v>6983</v>
      </c>
      <c r="FUZ1" t="s">
        <v>6984</v>
      </c>
      <c r="FVA1" t="s">
        <v>6985</v>
      </c>
      <c r="FVB1" t="s">
        <v>6986</v>
      </c>
      <c r="FVC1" t="s">
        <v>6987</v>
      </c>
      <c r="FVD1" t="s">
        <v>6988</v>
      </c>
      <c r="FVE1" t="s">
        <v>6989</v>
      </c>
      <c r="FVF1" t="s">
        <v>6990</v>
      </c>
      <c r="FVG1" t="s">
        <v>6991</v>
      </c>
      <c r="FVH1" t="s">
        <v>6992</v>
      </c>
      <c r="FVI1" t="s">
        <v>6993</v>
      </c>
      <c r="FVJ1" t="s">
        <v>6994</v>
      </c>
      <c r="FVK1" t="s">
        <v>6995</v>
      </c>
      <c r="FVL1" t="s">
        <v>6996</v>
      </c>
      <c r="FVM1" t="s">
        <v>6997</v>
      </c>
      <c r="FVN1" t="s">
        <v>6998</v>
      </c>
      <c r="FVO1" t="s">
        <v>6999</v>
      </c>
      <c r="FVP1" t="s">
        <v>7000</v>
      </c>
      <c r="FVQ1" t="s">
        <v>7001</v>
      </c>
      <c r="FVR1" t="s">
        <v>7002</v>
      </c>
      <c r="FVS1" t="s">
        <v>7003</v>
      </c>
      <c r="FVT1" t="s">
        <v>7004</v>
      </c>
      <c r="FVU1" t="s">
        <v>7005</v>
      </c>
      <c r="FVV1" t="s">
        <v>7006</v>
      </c>
      <c r="FVW1" t="s">
        <v>7007</v>
      </c>
      <c r="FVX1" t="s">
        <v>7008</v>
      </c>
      <c r="FVY1" t="s">
        <v>7009</v>
      </c>
      <c r="FVZ1" t="s">
        <v>7010</v>
      </c>
      <c r="FWA1" t="s">
        <v>7011</v>
      </c>
      <c r="FWB1" t="s">
        <v>7012</v>
      </c>
      <c r="FWC1" t="s">
        <v>7013</v>
      </c>
      <c r="FWD1" t="s">
        <v>7014</v>
      </c>
      <c r="FWE1" t="s">
        <v>7015</v>
      </c>
      <c r="FWF1" t="s">
        <v>7016</v>
      </c>
      <c r="FWG1" t="s">
        <v>7017</v>
      </c>
      <c r="FWH1" t="s">
        <v>7018</v>
      </c>
      <c r="FWI1" t="s">
        <v>7019</v>
      </c>
      <c r="FWJ1" t="s">
        <v>7020</v>
      </c>
      <c r="FWK1" t="s">
        <v>7021</v>
      </c>
      <c r="FWL1" t="s">
        <v>7022</v>
      </c>
      <c r="FWM1" t="s">
        <v>7023</v>
      </c>
      <c r="FWN1" t="s">
        <v>7024</v>
      </c>
      <c r="FWO1" t="s">
        <v>7025</v>
      </c>
      <c r="FWP1" t="s">
        <v>7026</v>
      </c>
      <c r="FWQ1" t="s">
        <v>7027</v>
      </c>
      <c r="FWR1" t="s">
        <v>7028</v>
      </c>
      <c r="FWS1" t="s">
        <v>7029</v>
      </c>
      <c r="FWT1" t="s">
        <v>7030</v>
      </c>
      <c r="FWU1" t="s">
        <v>7031</v>
      </c>
      <c r="FWV1" t="s">
        <v>7032</v>
      </c>
      <c r="FWW1" t="s">
        <v>7033</v>
      </c>
      <c r="FWX1" t="s">
        <v>7034</v>
      </c>
      <c r="FWY1" t="s">
        <v>7035</v>
      </c>
      <c r="FWZ1" t="s">
        <v>7036</v>
      </c>
      <c r="FXA1" t="s">
        <v>7037</v>
      </c>
      <c r="FXB1" t="s">
        <v>7038</v>
      </c>
      <c r="FXC1" t="s">
        <v>7039</v>
      </c>
      <c r="FXD1" t="s">
        <v>7040</v>
      </c>
      <c r="FXE1" t="s">
        <v>7041</v>
      </c>
      <c r="FXF1" t="s">
        <v>7042</v>
      </c>
      <c r="FXG1" t="s">
        <v>7043</v>
      </c>
      <c r="FXH1" t="s">
        <v>7044</v>
      </c>
      <c r="FXI1" t="s">
        <v>7045</v>
      </c>
      <c r="FXJ1" t="s">
        <v>7046</v>
      </c>
      <c r="FXK1" t="s">
        <v>7047</v>
      </c>
      <c r="FXL1" t="s">
        <v>7048</v>
      </c>
      <c r="FXM1" t="s">
        <v>7049</v>
      </c>
      <c r="FXN1" t="s">
        <v>7050</v>
      </c>
      <c r="FXO1" t="s">
        <v>7051</v>
      </c>
      <c r="FXP1" t="s">
        <v>7052</v>
      </c>
      <c r="FXQ1" t="s">
        <v>7053</v>
      </c>
      <c r="FXR1" t="s">
        <v>7054</v>
      </c>
      <c r="FXS1" t="s">
        <v>7055</v>
      </c>
      <c r="FXT1" t="s">
        <v>7056</v>
      </c>
      <c r="FXU1" t="s">
        <v>7057</v>
      </c>
      <c r="FXV1" t="s">
        <v>7058</v>
      </c>
      <c r="FXW1" t="s">
        <v>7059</v>
      </c>
      <c r="FXX1" t="s">
        <v>7060</v>
      </c>
      <c r="FXY1" t="s">
        <v>7061</v>
      </c>
      <c r="FXZ1" t="s">
        <v>7062</v>
      </c>
      <c r="FYA1" t="s">
        <v>7063</v>
      </c>
      <c r="FYB1" t="s">
        <v>7064</v>
      </c>
      <c r="FYC1" t="s">
        <v>7065</v>
      </c>
      <c r="FYD1" t="s">
        <v>7066</v>
      </c>
      <c r="FYE1" t="s">
        <v>7067</v>
      </c>
      <c r="FYF1" t="s">
        <v>7068</v>
      </c>
      <c r="FYG1" t="s">
        <v>7069</v>
      </c>
      <c r="FYH1" t="s">
        <v>7070</v>
      </c>
      <c r="FYI1" t="s">
        <v>7071</v>
      </c>
      <c r="FYJ1" t="s">
        <v>7072</v>
      </c>
      <c r="FYK1" t="s">
        <v>7073</v>
      </c>
      <c r="FYL1" t="s">
        <v>7074</v>
      </c>
      <c r="FYM1" t="s">
        <v>7075</v>
      </c>
      <c r="FYN1" t="s">
        <v>7076</v>
      </c>
      <c r="FYO1" t="s">
        <v>7077</v>
      </c>
      <c r="FYP1" t="s">
        <v>7078</v>
      </c>
      <c r="FYQ1" t="s">
        <v>7079</v>
      </c>
      <c r="FYR1" t="s">
        <v>7080</v>
      </c>
      <c r="FYS1" t="s">
        <v>7081</v>
      </c>
      <c r="FYT1" t="s">
        <v>7082</v>
      </c>
      <c r="FYU1" t="s">
        <v>7083</v>
      </c>
      <c r="FYV1" t="s">
        <v>7084</v>
      </c>
      <c r="FYW1" t="s">
        <v>7085</v>
      </c>
      <c r="FYX1" t="s">
        <v>7086</v>
      </c>
      <c r="FYY1" t="s">
        <v>7087</v>
      </c>
      <c r="FYZ1" t="s">
        <v>7088</v>
      </c>
      <c r="FZA1" t="s">
        <v>7089</v>
      </c>
      <c r="FZB1" t="s">
        <v>7090</v>
      </c>
      <c r="FZC1" t="s">
        <v>7091</v>
      </c>
      <c r="FZD1" t="s">
        <v>7092</v>
      </c>
      <c r="FZE1" t="s">
        <v>7093</v>
      </c>
      <c r="FZF1" t="s">
        <v>7094</v>
      </c>
      <c r="FZG1" t="s">
        <v>7095</v>
      </c>
      <c r="FZH1" t="s">
        <v>7096</v>
      </c>
      <c r="FZI1" t="s">
        <v>7097</v>
      </c>
      <c r="FZJ1" t="s">
        <v>7098</v>
      </c>
      <c r="FZK1" t="s">
        <v>7099</v>
      </c>
      <c r="FZL1" t="s">
        <v>7100</v>
      </c>
      <c r="FZM1" t="s">
        <v>7101</v>
      </c>
      <c r="FZN1" t="s">
        <v>7102</v>
      </c>
      <c r="FZO1" t="s">
        <v>7103</v>
      </c>
      <c r="FZP1" t="s">
        <v>7104</v>
      </c>
      <c r="FZQ1" t="s">
        <v>7105</v>
      </c>
      <c r="FZR1" t="s">
        <v>7106</v>
      </c>
      <c r="FZS1" t="s">
        <v>7107</v>
      </c>
      <c r="FZT1" t="s">
        <v>7108</v>
      </c>
      <c r="FZU1" t="s">
        <v>7109</v>
      </c>
      <c r="FZV1" t="s">
        <v>7110</v>
      </c>
      <c r="FZW1" t="s">
        <v>7111</v>
      </c>
      <c r="FZX1" t="s">
        <v>7112</v>
      </c>
      <c r="FZY1" t="s">
        <v>7113</v>
      </c>
      <c r="FZZ1" t="s">
        <v>7114</v>
      </c>
      <c r="GAA1" t="s">
        <v>7115</v>
      </c>
      <c r="GAB1" t="s">
        <v>7116</v>
      </c>
      <c r="GAC1" t="s">
        <v>7117</v>
      </c>
      <c r="GAD1" t="s">
        <v>7118</v>
      </c>
      <c r="GAE1" t="s">
        <v>7119</v>
      </c>
      <c r="GAF1" t="s">
        <v>7120</v>
      </c>
      <c r="GAG1" t="s">
        <v>7121</v>
      </c>
      <c r="GAH1" t="s">
        <v>7122</v>
      </c>
      <c r="GAI1" t="s">
        <v>7123</v>
      </c>
      <c r="GAJ1" t="s">
        <v>7124</v>
      </c>
      <c r="GAK1" t="s">
        <v>7125</v>
      </c>
      <c r="GAL1" t="s">
        <v>7126</v>
      </c>
      <c r="GAM1" t="s">
        <v>7127</v>
      </c>
      <c r="GAN1" t="s">
        <v>7128</v>
      </c>
      <c r="GAO1" t="s">
        <v>7129</v>
      </c>
      <c r="GAP1" t="s">
        <v>7130</v>
      </c>
      <c r="GAQ1" t="s">
        <v>7131</v>
      </c>
      <c r="GAR1" t="s">
        <v>7132</v>
      </c>
      <c r="GAS1" t="s">
        <v>7133</v>
      </c>
      <c r="GAT1" t="s">
        <v>7134</v>
      </c>
      <c r="GAU1" t="s">
        <v>7135</v>
      </c>
      <c r="GAV1" t="s">
        <v>7136</v>
      </c>
      <c r="GAW1" t="s">
        <v>7137</v>
      </c>
      <c r="GAX1" t="s">
        <v>7138</v>
      </c>
      <c r="GAY1" t="s">
        <v>7139</v>
      </c>
      <c r="GAZ1" t="s">
        <v>7140</v>
      </c>
      <c r="GBA1" t="s">
        <v>7141</v>
      </c>
      <c r="GBB1" t="s">
        <v>7142</v>
      </c>
      <c r="GBC1" t="s">
        <v>7143</v>
      </c>
      <c r="GBD1" t="s">
        <v>7144</v>
      </c>
      <c r="GBE1" t="s">
        <v>7145</v>
      </c>
      <c r="GBF1" t="s">
        <v>7146</v>
      </c>
      <c r="GBG1" t="s">
        <v>7147</v>
      </c>
      <c r="GBH1" t="s">
        <v>7148</v>
      </c>
      <c r="GBI1" t="s">
        <v>7149</v>
      </c>
      <c r="GBJ1" t="s">
        <v>7150</v>
      </c>
      <c r="GBK1" t="s">
        <v>7151</v>
      </c>
      <c r="GBL1" t="s">
        <v>7152</v>
      </c>
      <c r="GBM1" t="s">
        <v>7153</v>
      </c>
      <c r="GBN1" t="s">
        <v>7154</v>
      </c>
      <c r="GBO1" t="s">
        <v>7155</v>
      </c>
      <c r="GBP1" t="s">
        <v>7156</v>
      </c>
      <c r="GBQ1" t="s">
        <v>7157</v>
      </c>
      <c r="GBR1" t="s">
        <v>7158</v>
      </c>
      <c r="GBS1" t="s">
        <v>7159</v>
      </c>
      <c r="GBT1" t="s">
        <v>7160</v>
      </c>
      <c r="GBU1" t="s">
        <v>7161</v>
      </c>
      <c r="GBV1" t="s">
        <v>7162</v>
      </c>
      <c r="GBW1" t="s">
        <v>7163</v>
      </c>
      <c r="GBX1" t="s">
        <v>7164</v>
      </c>
      <c r="GBY1" t="s">
        <v>7165</v>
      </c>
      <c r="GBZ1" t="s">
        <v>7166</v>
      </c>
      <c r="GCA1" t="s">
        <v>7167</v>
      </c>
      <c r="GCB1" t="s">
        <v>7168</v>
      </c>
      <c r="GCC1" t="s">
        <v>7169</v>
      </c>
      <c r="GCD1" t="s">
        <v>7170</v>
      </c>
      <c r="GCE1" t="s">
        <v>7171</v>
      </c>
      <c r="GCF1" t="s">
        <v>7172</v>
      </c>
      <c r="GCG1" t="s">
        <v>7173</v>
      </c>
      <c r="GCH1" t="s">
        <v>7174</v>
      </c>
      <c r="GCI1" t="s">
        <v>7175</v>
      </c>
      <c r="GCJ1" t="s">
        <v>7176</v>
      </c>
      <c r="GCK1" t="s">
        <v>7177</v>
      </c>
      <c r="GCL1" t="s">
        <v>7178</v>
      </c>
      <c r="GCM1" t="s">
        <v>7179</v>
      </c>
      <c r="GCN1" t="s">
        <v>7180</v>
      </c>
      <c r="GCO1" t="s">
        <v>7181</v>
      </c>
      <c r="GCP1" t="s">
        <v>7182</v>
      </c>
      <c r="GCQ1" t="s">
        <v>7183</v>
      </c>
      <c r="GCR1" t="s">
        <v>7184</v>
      </c>
      <c r="GCS1" t="s">
        <v>7185</v>
      </c>
      <c r="GCT1" t="s">
        <v>7186</v>
      </c>
      <c r="GCU1" t="s">
        <v>7187</v>
      </c>
      <c r="GCV1" t="s">
        <v>7188</v>
      </c>
      <c r="GCW1" t="s">
        <v>7189</v>
      </c>
      <c r="GCX1" t="s">
        <v>7190</v>
      </c>
      <c r="GCY1" t="s">
        <v>7191</v>
      </c>
      <c r="GCZ1" t="s">
        <v>7192</v>
      </c>
      <c r="GDA1" t="s">
        <v>7193</v>
      </c>
      <c r="GDB1" t="s">
        <v>7194</v>
      </c>
      <c r="GDC1" t="s">
        <v>7195</v>
      </c>
      <c r="GDD1" t="s">
        <v>7196</v>
      </c>
      <c r="GDE1" t="s">
        <v>7197</v>
      </c>
      <c r="GDF1" t="s">
        <v>7198</v>
      </c>
      <c r="GDG1" t="s">
        <v>7199</v>
      </c>
      <c r="GDH1" t="s">
        <v>7200</v>
      </c>
      <c r="GDI1" t="s">
        <v>7201</v>
      </c>
      <c r="GDJ1" t="s">
        <v>7202</v>
      </c>
      <c r="GDK1" t="s">
        <v>7203</v>
      </c>
      <c r="GDL1" t="s">
        <v>7204</v>
      </c>
      <c r="GDM1" t="s">
        <v>7205</v>
      </c>
      <c r="GDN1" t="s">
        <v>7206</v>
      </c>
      <c r="GDO1" t="s">
        <v>7207</v>
      </c>
      <c r="GDP1" t="s">
        <v>7208</v>
      </c>
      <c r="GDQ1" t="s">
        <v>7209</v>
      </c>
      <c r="GDR1" t="s">
        <v>7210</v>
      </c>
      <c r="GDS1" t="s">
        <v>7211</v>
      </c>
      <c r="GDT1" t="s">
        <v>7212</v>
      </c>
      <c r="GDU1" t="s">
        <v>7213</v>
      </c>
      <c r="GDV1" t="s">
        <v>7214</v>
      </c>
      <c r="GDW1" t="s">
        <v>7215</v>
      </c>
      <c r="GDX1" t="s">
        <v>7216</v>
      </c>
      <c r="GDY1" t="s">
        <v>7217</v>
      </c>
      <c r="GDZ1" t="s">
        <v>7218</v>
      </c>
      <c r="GEA1" t="s">
        <v>7219</v>
      </c>
      <c r="GEB1" t="s">
        <v>7220</v>
      </c>
      <c r="GEC1" t="s">
        <v>7221</v>
      </c>
      <c r="GED1" t="s">
        <v>7222</v>
      </c>
      <c r="GEE1" t="s">
        <v>7223</v>
      </c>
      <c r="GEF1" t="s">
        <v>7224</v>
      </c>
      <c r="GEG1" t="s">
        <v>7225</v>
      </c>
      <c r="GEH1" t="s">
        <v>7226</v>
      </c>
      <c r="GEI1" t="s">
        <v>7227</v>
      </c>
      <c r="GEJ1" t="s">
        <v>7228</v>
      </c>
      <c r="GEK1" t="s">
        <v>7229</v>
      </c>
      <c r="GEL1" t="s">
        <v>7230</v>
      </c>
      <c r="GEM1" t="s">
        <v>7231</v>
      </c>
      <c r="GEN1" t="s">
        <v>7232</v>
      </c>
      <c r="GEO1" t="s">
        <v>7233</v>
      </c>
      <c r="GEP1" t="s">
        <v>7234</v>
      </c>
      <c r="GEQ1" t="s">
        <v>7235</v>
      </c>
      <c r="GER1" t="s">
        <v>7236</v>
      </c>
      <c r="GES1" t="s">
        <v>7237</v>
      </c>
      <c r="GET1" t="s">
        <v>7238</v>
      </c>
      <c r="GEU1" t="s">
        <v>7239</v>
      </c>
      <c r="GEV1" t="s">
        <v>7240</v>
      </c>
      <c r="GEW1" t="s">
        <v>7241</v>
      </c>
      <c r="GEX1" t="s">
        <v>7242</v>
      </c>
      <c r="GEY1" t="s">
        <v>7243</v>
      </c>
      <c r="GEZ1" t="s">
        <v>7244</v>
      </c>
      <c r="GFA1" t="s">
        <v>7245</v>
      </c>
      <c r="GFB1" t="s">
        <v>7246</v>
      </c>
      <c r="GFC1" t="s">
        <v>7247</v>
      </c>
      <c r="GFD1" t="s">
        <v>7248</v>
      </c>
      <c r="GFE1" t="s">
        <v>7249</v>
      </c>
      <c r="GFF1" t="s">
        <v>7250</v>
      </c>
      <c r="GFG1" t="s">
        <v>7251</v>
      </c>
      <c r="GFH1" t="s">
        <v>7252</v>
      </c>
      <c r="GFI1" t="s">
        <v>7253</v>
      </c>
      <c r="GFJ1" t="s">
        <v>7254</v>
      </c>
      <c r="GFK1" t="s">
        <v>7255</v>
      </c>
      <c r="GFL1" t="s">
        <v>7256</v>
      </c>
      <c r="GFM1" t="s">
        <v>7257</v>
      </c>
      <c r="GFN1" t="s">
        <v>7258</v>
      </c>
      <c r="GFO1" t="s">
        <v>7259</v>
      </c>
      <c r="GFP1" t="s">
        <v>7260</v>
      </c>
      <c r="GFQ1" t="s">
        <v>7261</v>
      </c>
      <c r="GFR1" t="s">
        <v>7262</v>
      </c>
      <c r="GFS1" t="s">
        <v>7263</v>
      </c>
      <c r="GFT1" t="s">
        <v>7264</v>
      </c>
      <c r="GFU1" t="s">
        <v>7265</v>
      </c>
      <c r="GFV1" t="s">
        <v>7266</v>
      </c>
      <c r="GFW1" t="s">
        <v>7267</v>
      </c>
      <c r="GFX1" t="s">
        <v>7268</v>
      </c>
      <c r="GFY1" t="s">
        <v>7269</v>
      </c>
      <c r="GFZ1" t="s">
        <v>7270</v>
      </c>
      <c r="GGA1" t="s">
        <v>7271</v>
      </c>
      <c r="GGB1" t="s">
        <v>7272</v>
      </c>
      <c r="GGC1" t="s">
        <v>7273</v>
      </c>
      <c r="GGD1" t="s">
        <v>7274</v>
      </c>
      <c r="GGE1" t="s">
        <v>7275</v>
      </c>
      <c r="GGF1" t="s">
        <v>7276</v>
      </c>
      <c r="GGG1" t="s">
        <v>7277</v>
      </c>
      <c r="GGH1" t="s">
        <v>7278</v>
      </c>
      <c r="GGI1" t="s">
        <v>7279</v>
      </c>
      <c r="GGJ1" t="s">
        <v>7280</v>
      </c>
      <c r="GGK1" t="s">
        <v>7281</v>
      </c>
      <c r="GGL1" t="s">
        <v>7282</v>
      </c>
      <c r="GGM1" t="s">
        <v>7283</v>
      </c>
      <c r="GGN1" t="s">
        <v>7284</v>
      </c>
      <c r="GGO1" t="s">
        <v>7285</v>
      </c>
      <c r="GGP1" t="s">
        <v>7286</v>
      </c>
      <c r="GGQ1" t="s">
        <v>7287</v>
      </c>
      <c r="GGR1" t="s">
        <v>7288</v>
      </c>
      <c r="GGS1" t="s">
        <v>7289</v>
      </c>
      <c r="GGT1" t="s">
        <v>7290</v>
      </c>
      <c r="GGU1" t="s">
        <v>7291</v>
      </c>
      <c r="GGV1" t="s">
        <v>7292</v>
      </c>
      <c r="GGW1" t="s">
        <v>7293</v>
      </c>
      <c r="GGX1" t="s">
        <v>7294</v>
      </c>
      <c r="GGY1" t="s">
        <v>7295</v>
      </c>
      <c r="GGZ1" t="s">
        <v>7296</v>
      </c>
      <c r="GHA1" t="s">
        <v>7297</v>
      </c>
      <c r="GHB1" t="s">
        <v>7298</v>
      </c>
      <c r="GHC1" t="s">
        <v>7299</v>
      </c>
      <c r="GHD1" t="s">
        <v>7300</v>
      </c>
      <c r="GHE1" t="s">
        <v>7301</v>
      </c>
      <c r="GHF1" t="s">
        <v>7302</v>
      </c>
      <c r="GHG1" t="s">
        <v>7303</v>
      </c>
      <c r="GHH1" t="s">
        <v>7304</v>
      </c>
      <c r="GHI1" t="s">
        <v>7305</v>
      </c>
      <c r="GHJ1" t="s">
        <v>7306</v>
      </c>
      <c r="GHK1" t="s">
        <v>7307</v>
      </c>
      <c r="GHL1" t="s">
        <v>7308</v>
      </c>
      <c r="GHM1" t="s">
        <v>7309</v>
      </c>
      <c r="GHN1" t="s">
        <v>7310</v>
      </c>
      <c r="GHO1" t="s">
        <v>7311</v>
      </c>
      <c r="GHP1" t="s">
        <v>7312</v>
      </c>
      <c r="GHQ1" t="s">
        <v>7313</v>
      </c>
      <c r="GHR1" t="s">
        <v>7314</v>
      </c>
      <c r="GHS1" t="s">
        <v>7315</v>
      </c>
      <c r="GHT1" t="s">
        <v>7316</v>
      </c>
      <c r="GHU1" t="s">
        <v>7317</v>
      </c>
      <c r="GHV1" t="s">
        <v>7318</v>
      </c>
      <c r="GHW1" t="s">
        <v>7319</v>
      </c>
      <c r="GHX1" t="s">
        <v>7320</v>
      </c>
      <c r="GHY1" t="s">
        <v>7321</v>
      </c>
      <c r="GHZ1" t="s">
        <v>7322</v>
      </c>
      <c r="GIA1" t="s">
        <v>7323</v>
      </c>
      <c r="GIB1" t="s">
        <v>7324</v>
      </c>
      <c r="GIC1" t="s">
        <v>7325</v>
      </c>
      <c r="GID1" t="s">
        <v>7326</v>
      </c>
      <c r="GIE1" t="s">
        <v>7327</v>
      </c>
      <c r="GIF1" t="s">
        <v>7328</v>
      </c>
      <c r="GIG1" t="s">
        <v>7329</v>
      </c>
      <c r="GIH1" t="s">
        <v>7330</v>
      </c>
      <c r="GII1" t="s">
        <v>7331</v>
      </c>
      <c r="GIJ1" t="s">
        <v>7332</v>
      </c>
      <c r="GIK1" t="s">
        <v>7333</v>
      </c>
      <c r="GIL1" t="s">
        <v>7334</v>
      </c>
      <c r="GIM1" t="s">
        <v>7335</v>
      </c>
      <c r="GIN1" t="s">
        <v>7336</v>
      </c>
      <c r="GIO1" t="s">
        <v>7337</v>
      </c>
      <c r="GIP1" t="s">
        <v>7338</v>
      </c>
      <c r="GIQ1" t="s">
        <v>7339</v>
      </c>
      <c r="GIR1" t="s">
        <v>7340</v>
      </c>
      <c r="GIS1" t="s">
        <v>7341</v>
      </c>
      <c r="GIT1" t="s">
        <v>7342</v>
      </c>
      <c r="GIU1" t="s">
        <v>7343</v>
      </c>
      <c r="GIV1" t="s">
        <v>7344</v>
      </c>
      <c r="GIW1" t="s">
        <v>7345</v>
      </c>
      <c r="GIX1" t="s">
        <v>7346</v>
      </c>
      <c r="GIY1" t="s">
        <v>7347</v>
      </c>
      <c r="GIZ1" t="s">
        <v>7348</v>
      </c>
      <c r="GJA1" t="s">
        <v>7349</v>
      </c>
      <c r="GJB1" t="s">
        <v>7350</v>
      </c>
      <c r="GJC1" t="s">
        <v>7351</v>
      </c>
      <c r="GJD1" t="s">
        <v>7352</v>
      </c>
      <c r="GJE1" t="s">
        <v>7353</v>
      </c>
      <c r="GJF1" t="s">
        <v>7354</v>
      </c>
      <c r="GJG1" t="s">
        <v>7355</v>
      </c>
      <c r="GJH1" t="s">
        <v>7356</v>
      </c>
      <c r="GJI1" t="s">
        <v>7357</v>
      </c>
      <c r="GJJ1" t="s">
        <v>7358</v>
      </c>
      <c r="GJK1" t="s">
        <v>7359</v>
      </c>
      <c r="GJL1" t="s">
        <v>7360</v>
      </c>
      <c r="GJM1" t="s">
        <v>7361</v>
      </c>
      <c r="GJN1" t="s">
        <v>7362</v>
      </c>
      <c r="GJO1" t="s">
        <v>7363</v>
      </c>
      <c r="GJP1" t="s">
        <v>7364</v>
      </c>
      <c r="GJQ1" t="s">
        <v>7365</v>
      </c>
      <c r="GJR1" t="s">
        <v>7366</v>
      </c>
      <c r="GJS1" t="s">
        <v>7367</v>
      </c>
      <c r="GJT1" t="s">
        <v>7368</v>
      </c>
      <c r="GJU1" t="s">
        <v>7369</v>
      </c>
      <c r="GJV1" t="s">
        <v>7370</v>
      </c>
      <c r="GJW1" t="s">
        <v>7371</v>
      </c>
      <c r="GJX1" t="s">
        <v>7372</v>
      </c>
      <c r="GJY1" t="s">
        <v>7373</v>
      </c>
      <c r="GJZ1" t="s">
        <v>7374</v>
      </c>
      <c r="GKA1" t="s">
        <v>7375</v>
      </c>
      <c r="GKB1" t="s">
        <v>7376</v>
      </c>
      <c r="GKC1" t="s">
        <v>7377</v>
      </c>
      <c r="GKD1" t="s">
        <v>7378</v>
      </c>
      <c r="GKE1" t="s">
        <v>7379</v>
      </c>
      <c r="GKF1" t="s">
        <v>7380</v>
      </c>
      <c r="GKG1" t="s">
        <v>7381</v>
      </c>
      <c r="GKH1" t="s">
        <v>7382</v>
      </c>
      <c r="GKI1" t="s">
        <v>7383</v>
      </c>
      <c r="GKJ1" t="s">
        <v>7384</v>
      </c>
      <c r="GKK1" t="s">
        <v>7385</v>
      </c>
      <c r="GKL1" t="s">
        <v>7386</v>
      </c>
      <c r="GKM1" t="s">
        <v>7387</v>
      </c>
      <c r="GKN1" t="s">
        <v>7388</v>
      </c>
      <c r="GKO1" t="s">
        <v>7389</v>
      </c>
      <c r="GKP1" t="s">
        <v>7390</v>
      </c>
      <c r="GKQ1" t="s">
        <v>7391</v>
      </c>
      <c r="GKR1" t="s">
        <v>7392</v>
      </c>
      <c r="GKS1" t="s">
        <v>7393</v>
      </c>
      <c r="GKT1" t="s">
        <v>7394</v>
      </c>
      <c r="GKU1" t="s">
        <v>7395</v>
      </c>
      <c r="GKV1" t="s">
        <v>7396</v>
      </c>
      <c r="GKW1" t="s">
        <v>7397</v>
      </c>
      <c r="GKX1" t="s">
        <v>7398</v>
      </c>
      <c r="GKY1" t="s">
        <v>7399</v>
      </c>
      <c r="GKZ1" t="s">
        <v>7400</v>
      </c>
      <c r="GLA1" t="s">
        <v>7401</v>
      </c>
      <c r="GLB1" t="s">
        <v>7402</v>
      </c>
      <c r="GLC1" t="s">
        <v>7403</v>
      </c>
      <c r="GLD1" t="s">
        <v>7404</v>
      </c>
      <c r="GLE1" t="s">
        <v>7405</v>
      </c>
      <c r="GLF1" t="s">
        <v>7406</v>
      </c>
      <c r="GLG1" t="s">
        <v>7407</v>
      </c>
      <c r="GLH1" t="s">
        <v>7408</v>
      </c>
      <c r="GLI1" t="s">
        <v>7409</v>
      </c>
      <c r="GLJ1" t="s">
        <v>7410</v>
      </c>
      <c r="GLK1" t="s">
        <v>7411</v>
      </c>
      <c r="GLL1" t="s">
        <v>7412</v>
      </c>
      <c r="GLM1" t="s">
        <v>7413</v>
      </c>
      <c r="GLN1" t="s">
        <v>7414</v>
      </c>
      <c r="GLO1" t="s">
        <v>7415</v>
      </c>
      <c r="GLP1" t="s">
        <v>7416</v>
      </c>
      <c r="GLQ1" t="s">
        <v>7417</v>
      </c>
      <c r="GLR1" t="s">
        <v>7418</v>
      </c>
      <c r="GLS1" t="s">
        <v>7419</v>
      </c>
      <c r="GLT1" t="s">
        <v>7420</v>
      </c>
      <c r="GLU1" t="s">
        <v>7421</v>
      </c>
      <c r="GLV1" t="s">
        <v>7422</v>
      </c>
      <c r="GLW1" t="s">
        <v>7423</v>
      </c>
      <c r="GLX1" t="s">
        <v>7424</v>
      </c>
      <c r="GLY1" t="s">
        <v>7425</v>
      </c>
      <c r="GLZ1" t="s">
        <v>7426</v>
      </c>
      <c r="GMA1" t="s">
        <v>7427</v>
      </c>
      <c r="GMB1" t="s">
        <v>7428</v>
      </c>
      <c r="GMC1" t="s">
        <v>7429</v>
      </c>
      <c r="GMD1" t="s">
        <v>7430</v>
      </c>
      <c r="GME1" t="s">
        <v>7431</v>
      </c>
      <c r="GMF1" t="s">
        <v>7432</v>
      </c>
      <c r="GMG1" t="s">
        <v>7433</v>
      </c>
      <c r="GMH1" t="s">
        <v>7434</v>
      </c>
      <c r="GMI1" t="s">
        <v>7435</v>
      </c>
      <c r="GMJ1" t="s">
        <v>7436</v>
      </c>
      <c r="GMK1" t="s">
        <v>7437</v>
      </c>
      <c r="GML1" t="s">
        <v>7438</v>
      </c>
      <c r="GMM1" t="s">
        <v>7439</v>
      </c>
      <c r="GMN1" t="s">
        <v>7440</v>
      </c>
      <c r="GMO1" t="s">
        <v>7441</v>
      </c>
      <c r="GMP1" t="s">
        <v>7442</v>
      </c>
      <c r="GMQ1" t="s">
        <v>7443</v>
      </c>
      <c r="GMR1" t="s">
        <v>7444</v>
      </c>
      <c r="GMS1" t="s">
        <v>7445</v>
      </c>
      <c r="GMT1" t="s">
        <v>7446</v>
      </c>
      <c r="GMU1" t="s">
        <v>7447</v>
      </c>
      <c r="GMV1" t="s">
        <v>7448</v>
      </c>
      <c r="GMW1" t="s">
        <v>7449</v>
      </c>
      <c r="GMX1" t="s">
        <v>7450</v>
      </c>
      <c r="GMY1" t="s">
        <v>7451</v>
      </c>
      <c r="GMZ1" t="s">
        <v>7452</v>
      </c>
      <c r="GNA1" t="s">
        <v>7453</v>
      </c>
      <c r="GNB1" t="s">
        <v>7454</v>
      </c>
      <c r="GNC1" t="s">
        <v>7455</v>
      </c>
      <c r="GND1" t="s">
        <v>7456</v>
      </c>
      <c r="GNE1" t="s">
        <v>7457</v>
      </c>
      <c r="GNF1" t="s">
        <v>7458</v>
      </c>
      <c r="GNG1" t="s">
        <v>7459</v>
      </c>
      <c r="GNH1" t="s">
        <v>7460</v>
      </c>
      <c r="GNI1" t="s">
        <v>7461</v>
      </c>
      <c r="GNJ1" t="s">
        <v>7462</v>
      </c>
      <c r="GNK1" t="s">
        <v>7463</v>
      </c>
      <c r="GNL1" t="s">
        <v>7464</v>
      </c>
      <c r="GNM1" t="s">
        <v>7465</v>
      </c>
      <c r="GNN1" t="s">
        <v>7466</v>
      </c>
      <c r="GNO1" t="s">
        <v>7467</v>
      </c>
      <c r="GNP1" t="s">
        <v>7468</v>
      </c>
      <c r="GNQ1" t="s">
        <v>7469</v>
      </c>
      <c r="GNR1" t="s">
        <v>7470</v>
      </c>
      <c r="GNS1" t="s">
        <v>7471</v>
      </c>
      <c r="GNT1" t="s">
        <v>7472</v>
      </c>
      <c r="GNU1" t="s">
        <v>7473</v>
      </c>
      <c r="GNV1" t="s">
        <v>7474</v>
      </c>
      <c r="GNW1" t="s">
        <v>7475</v>
      </c>
      <c r="GNX1" t="s">
        <v>7476</v>
      </c>
      <c r="GNY1" t="s">
        <v>7477</v>
      </c>
      <c r="GNZ1" t="s">
        <v>7478</v>
      </c>
      <c r="GOA1" t="s">
        <v>7479</v>
      </c>
      <c r="GOB1" t="s">
        <v>7480</v>
      </c>
      <c r="GOC1" t="s">
        <v>7481</v>
      </c>
      <c r="GOD1" t="s">
        <v>7482</v>
      </c>
      <c r="GOE1" t="s">
        <v>7483</v>
      </c>
      <c r="GOF1" t="s">
        <v>7484</v>
      </c>
      <c r="GOG1" t="s">
        <v>7485</v>
      </c>
      <c r="GOH1" t="s">
        <v>7486</v>
      </c>
      <c r="GOI1" t="s">
        <v>7487</v>
      </c>
      <c r="GOJ1" t="s">
        <v>7488</v>
      </c>
      <c r="GOK1" t="s">
        <v>7489</v>
      </c>
      <c r="GOL1" t="s">
        <v>7490</v>
      </c>
      <c r="GOM1" t="s">
        <v>7491</v>
      </c>
      <c r="GON1" t="s">
        <v>7492</v>
      </c>
      <c r="GOO1" t="s">
        <v>7493</v>
      </c>
      <c r="GOP1" t="s">
        <v>7494</v>
      </c>
      <c r="GOQ1" t="s">
        <v>7495</v>
      </c>
      <c r="GOR1" t="s">
        <v>7496</v>
      </c>
      <c r="GOS1" t="s">
        <v>7497</v>
      </c>
      <c r="GOT1" t="s">
        <v>7498</v>
      </c>
      <c r="GOU1" t="s">
        <v>7499</v>
      </c>
      <c r="GOV1" t="s">
        <v>7500</v>
      </c>
      <c r="GOW1" t="s">
        <v>7501</v>
      </c>
      <c r="GOX1" t="s">
        <v>7502</v>
      </c>
      <c r="GOY1" t="s">
        <v>7503</v>
      </c>
      <c r="GOZ1" t="s">
        <v>7504</v>
      </c>
      <c r="GPA1" t="s">
        <v>7505</v>
      </c>
      <c r="GPB1" t="s">
        <v>7506</v>
      </c>
      <c r="GPC1" t="s">
        <v>7507</v>
      </c>
      <c r="GPD1" t="s">
        <v>7508</v>
      </c>
      <c r="GPE1" t="s">
        <v>7509</v>
      </c>
      <c r="GPF1" t="s">
        <v>7510</v>
      </c>
      <c r="GPG1" t="s">
        <v>7511</v>
      </c>
      <c r="GPH1" t="s">
        <v>7512</v>
      </c>
      <c r="GPI1" t="s">
        <v>7513</v>
      </c>
      <c r="GPJ1" t="s">
        <v>7514</v>
      </c>
      <c r="GPK1" t="s">
        <v>7515</v>
      </c>
      <c r="GPL1" t="s">
        <v>7516</v>
      </c>
      <c r="GPM1" t="s">
        <v>7517</v>
      </c>
      <c r="GPN1" t="s">
        <v>7518</v>
      </c>
      <c r="GPO1" t="s">
        <v>7519</v>
      </c>
      <c r="GPP1" t="s">
        <v>7520</v>
      </c>
      <c r="GPQ1" t="s">
        <v>7521</v>
      </c>
      <c r="GPR1" t="s">
        <v>7522</v>
      </c>
      <c r="GPS1" t="s">
        <v>7523</v>
      </c>
      <c r="GPT1" t="s">
        <v>7524</v>
      </c>
      <c r="GPU1" t="s">
        <v>7525</v>
      </c>
      <c r="GPV1" t="s">
        <v>7526</v>
      </c>
      <c r="GPW1" t="s">
        <v>7527</v>
      </c>
      <c r="GPX1" t="s">
        <v>7528</v>
      </c>
      <c r="GPY1" t="s">
        <v>7529</v>
      </c>
      <c r="GPZ1" t="s">
        <v>7530</v>
      </c>
      <c r="GQA1" t="s">
        <v>7531</v>
      </c>
      <c r="GQB1" t="s">
        <v>7532</v>
      </c>
      <c r="GQC1" t="s">
        <v>7533</v>
      </c>
      <c r="GQD1" t="s">
        <v>7534</v>
      </c>
      <c r="GQE1" t="s">
        <v>7535</v>
      </c>
      <c r="GQF1" t="s">
        <v>7536</v>
      </c>
      <c r="GQG1" t="s">
        <v>7537</v>
      </c>
      <c r="GQH1" t="s">
        <v>7538</v>
      </c>
      <c r="GQI1" t="s">
        <v>7539</v>
      </c>
      <c r="GQJ1" t="s">
        <v>7540</v>
      </c>
      <c r="GQK1" t="s">
        <v>7541</v>
      </c>
      <c r="GQL1" t="s">
        <v>7542</v>
      </c>
      <c r="GQM1" t="s">
        <v>7543</v>
      </c>
      <c r="GQN1" t="s">
        <v>7544</v>
      </c>
      <c r="GQO1" t="s">
        <v>7545</v>
      </c>
      <c r="GQP1" t="s">
        <v>7546</v>
      </c>
      <c r="GQQ1" t="s">
        <v>7547</v>
      </c>
      <c r="GQR1" t="s">
        <v>7548</v>
      </c>
      <c r="GQS1" t="s">
        <v>7549</v>
      </c>
      <c r="GQT1" t="s">
        <v>7550</v>
      </c>
      <c r="GQU1" t="s">
        <v>7551</v>
      </c>
      <c r="GQV1" t="s">
        <v>7552</v>
      </c>
      <c r="GQW1" t="s">
        <v>7553</v>
      </c>
      <c r="GQX1" t="s">
        <v>7554</v>
      </c>
      <c r="GQY1" t="s">
        <v>7555</v>
      </c>
      <c r="GQZ1" t="s">
        <v>7556</v>
      </c>
      <c r="GRA1" t="s">
        <v>7557</v>
      </c>
      <c r="GRB1" t="s">
        <v>7558</v>
      </c>
      <c r="GRC1" t="s">
        <v>7559</v>
      </c>
      <c r="GRD1" t="s">
        <v>7560</v>
      </c>
      <c r="GRE1" t="s">
        <v>7561</v>
      </c>
      <c r="GRF1" t="s">
        <v>7562</v>
      </c>
      <c r="GRG1" t="s">
        <v>7563</v>
      </c>
      <c r="GRH1" t="s">
        <v>7564</v>
      </c>
      <c r="GRI1" t="s">
        <v>7565</v>
      </c>
      <c r="GRJ1" t="s">
        <v>7566</v>
      </c>
      <c r="GRK1" t="s">
        <v>7567</v>
      </c>
      <c r="GRL1" t="s">
        <v>7568</v>
      </c>
      <c r="GRM1" t="s">
        <v>7569</v>
      </c>
      <c r="GRN1" t="s">
        <v>7570</v>
      </c>
      <c r="GRO1" t="s">
        <v>7571</v>
      </c>
      <c r="GRP1" t="s">
        <v>7572</v>
      </c>
      <c r="GRQ1" t="s">
        <v>7573</v>
      </c>
      <c r="GRR1" t="s">
        <v>7574</v>
      </c>
      <c r="GRS1" t="s">
        <v>7575</v>
      </c>
      <c r="GRT1" t="s">
        <v>7576</v>
      </c>
      <c r="GRU1" t="s">
        <v>7577</v>
      </c>
      <c r="GRV1" t="s">
        <v>7578</v>
      </c>
      <c r="GRW1" t="s">
        <v>7579</v>
      </c>
      <c r="GRX1" t="s">
        <v>7580</v>
      </c>
      <c r="GRY1" t="s">
        <v>7581</v>
      </c>
      <c r="GRZ1" t="s">
        <v>7582</v>
      </c>
      <c r="GSA1" t="s">
        <v>7583</v>
      </c>
      <c r="GSB1" t="s">
        <v>7584</v>
      </c>
      <c r="GSC1" t="s">
        <v>7585</v>
      </c>
      <c r="GSD1" t="s">
        <v>7586</v>
      </c>
      <c r="GSE1" t="s">
        <v>7587</v>
      </c>
      <c r="GSF1" t="s">
        <v>7588</v>
      </c>
      <c r="GSG1" t="s">
        <v>7589</v>
      </c>
      <c r="GSH1" t="s">
        <v>7590</v>
      </c>
      <c r="GSI1" t="s">
        <v>7591</v>
      </c>
      <c r="GSJ1" t="s">
        <v>7592</v>
      </c>
      <c r="GSK1" t="s">
        <v>7593</v>
      </c>
      <c r="GSL1" t="s">
        <v>7594</v>
      </c>
      <c r="GSM1" t="s">
        <v>7595</v>
      </c>
      <c r="GSN1" t="s">
        <v>7596</v>
      </c>
      <c r="GSO1" t="s">
        <v>7597</v>
      </c>
      <c r="GSP1" t="s">
        <v>7598</v>
      </c>
      <c r="GSQ1" t="s">
        <v>7599</v>
      </c>
      <c r="GSR1" t="s">
        <v>7600</v>
      </c>
      <c r="GSS1" t="s">
        <v>7601</v>
      </c>
      <c r="GST1" t="s">
        <v>7602</v>
      </c>
      <c r="GSU1" t="s">
        <v>7603</v>
      </c>
      <c r="GSV1" t="s">
        <v>7604</v>
      </c>
      <c r="GSW1" t="s">
        <v>7605</v>
      </c>
      <c r="GSX1" t="s">
        <v>7606</v>
      </c>
      <c r="GSY1" t="s">
        <v>7607</v>
      </c>
      <c r="GSZ1" t="s">
        <v>7608</v>
      </c>
      <c r="GTA1" t="s">
        <v>7609</v>
      </c>
      <c r="GTB1" t="s">
        <v>7610</v>
      </c>
      <c r="GTC1" t="s">
        <v>7611</v>
      </c>
      <c r="GTD1" t="s">
        <v>7612</v>
      </c>
      <c r="GTE1" t="s">
        <v>7613</v>
      </c>
      <c r="GTF1" t="s">
        <v>7614</v>
      </c>
      <c r="GTG1" t="s">
        <v>7615</v>
      </c>
      <c r="GTH1" t="s">
        <v>7616</v>
      </c>
      <c r="GTI1" t="s">
        <v>7617</v>
      </c>
      <c r="GTJ1" t="s">
        <v>7618</v>
      </c>
      <c r="GTK1" t="s">
        <v>7619</v>
      </c>
      <c r="GTL1" t="s">
        <v>7620</v>
      </c>
      <c r="GTM1" t="s">
        <v>7621</v>
      </c>
      <c r="GTN1" t="s">
        <v>7622</v>
      </c>
      <c r="GTO1" t="s">
        <v>7623</v>
      </c>
      <c r="GTP1" t="s">
        <v>7624</v>
      </c>
      <c r="GTQ1" t="s">
        <v>7625</v>
      </c>
      <c r="GTR1" t="s">
        <v>7626</v>
      </c>
      <c r="GTS1" t="s">
        <v>7627</v>
      </c>
      <c r="GTT1" t="s">
        <v>7628</v>
      </c>
      <c r="GTU1" t="s">
        <v>7629</v>
      </c>
      <c r="GTV1" t="s">
        <v>7630</v>
      </c>
      <c r="GTW1" t="s">
        <v>7631</v>
      </c>
      <c r="GTX1" t="s">
        <v>7632</v>
      </c>
      <c r="GTY1" t="s">
        <v>7633</v>
      </c>
      <c r="GTZ1" t="s">
        <v>7634</v>
      </c>
      <c r="GUA1" t="s">
        <v>7635</v>
      </c>
      <c r="GUB1" t="s">
        <v>7636</v>
      </c>
      <c r="GUC1" t="s">
        <v>7637</v>
      </c>
      <c r="GUD1" t="s">
        <v>7638</v>
      </c>
      <c r="GUE1" t="s">
        <v>7639</v>
      </c>
      <c r="GUF1" t="s">
        <v>7640</v>
      </c>
      <c r="GUG1" t="s">
        <v>7641</v>
      </c>
      <c r="GUH1" t="s">
        <v>7642</v>
      </c>
      <c r="GUI1" t="s">
        <v>7643</v>
      </c>
      <c r="GUJ1" t="s">
        <v>7644</v>
      </c>
      <c r="GUK1" t="s">
        <v>7645</v>
      </c>
      <c r="GUL1" t="s">
        <v>7646</v>
      </c>
      <c r="GUM1" t="s">
        <v>7647</v>
      </c>
      <c r="GUN1" t="s">
        <v>7648</v>
      </c>
      <c r="GUO1" t="s">
        <v>7649</v>
      </c>
      <c r="GUP1" t="s">
        <v>7650</v>
      </c>
      <c r="GUQ1" t="s">
        <v>7651</v>
      </c>
      <c r="GUR1" t="s">
        <v>7652</v>
      </c>
      <c r="GUS1" t="s">
        <v>7653</v>
      </c>
      <c r="GUT1" t="s">
        <v>7654</v>
      </c>
      <c r="GUU1" t="s">
        <v>7655</v>
      </c>
      <c r="GUV1" t="s">
        <v>7656</v>
      </c>
      <c r="GUW1" t="s">
        <v>7657</v>
      </c>
      <c r="GUX1" t="s">
        <v>7658</v>
      </c>
      <c r="GUY1" t="s">
        <v>7659</v>
      </c>
      <c r="GUZ1" t="s">
        <v>7660</v>
      </c>
      <c r="GVA1" t="s">
        <v>7661</v>
      </c>
      <c r="GVB1" t="s">
        <v>7662</v>
      </c>
      <c r="GVC1" t="s">
        <v>7663</v>
      </c>
      <c r="GVD1" t="s">
        <v>7664</v>
      </c>
      <c r="GVE1" t="s">
        <v>7665</v>
      </c>
      <c r="GVF1" t="s">
        <v>7666</v>
      </c>
      <c r="GVG1" t="s">
        <v>7667</v>
      </c>
      <c r="GVH1" t="s">
        <v>7668</v>
      </c>
      <c r="GVI1" t="s">
        <v>7669</v>
      </c>
      <c r="GVJ1" t="s">
        <v>7670</v>
      </c>
      <c r="GVK1" t="s">
        <v>7671</v>
      </c>
      <c r="GVL1" t="s">
        <v>7672</v>
      </c>
      <c r="GVM1" t="s">
        <v>7673</v>
      </c>
      <c r="GVN1" t="s">
        <v>7674</v>
      </c>
      <c r="GVO1" t="s">
        <v>7675</v>
      </c>
      <c r="GVP1" t="s">
        <v>7676</v>
      </c>
      <c r="GVQ1" t="s">
        <v>7677</v>
      </c>
      <c r="GVR1" t="s">
        <v>7678</v>
      </c>
      <c r="GVS1" t="s">
        <v>7679</v>
      </c>
      <c r="GVT1" t="s">
        <v>7680</v>
      </c>
      <c r="GVU1" t="s">
        <v>7681</v>
      </c>
      <c r="GVV1" t="s">
        <v>7682</v>
      </c>
      <c r="GVW1" t="s">
        <v>7683</v>
      </c>
      <c r="GVX1" t="s">
        <v>7684</v>
      </c>
      <c r="GVY1" t="s">
        <v>7685</v>
      </c>
      <c r="GVZ1" t="s">
        <v>7686</v>
      </c>
      <c r="GWA1" t="s">
        <v>7687</v>
      </c>
      <c r="GWB1" t="s">
        <v>7688</v>
      </c>
      <c r="GWC1" t="s">
        <v>7689</v>
      </c>
      <c r="GWD1" t="s">
        <v>7690</v>
      </c>
      <c r="GWE1" t="s">
        <v>7691</v>
      </c>
      <c r="GWF1" t="s">
        <v>7692</v>
      </c>
      <c r="GWG1" t="s">
        <v>7693</v>
      </c>
      <c r="GWH1" t="s">
        <v>7694</v>
      </c>
      <c r="GWI1" t="s">
        <v>7695</v>
      </c>
      <c r="GWJ1" t="s">
        <v>7696</v>
      </c>
      <c r="GWK1" t="s">
        <v>7697</v>
      </c>
      <c r="GWL1" t="s">
        <v>7698</v>
      </c>
      <c r="GWM1" t="s">
        <v>7699</v>
      </c>
      <c r="GWN1" t="s">
        <v>7700</v>
      </c>
      <c r="GWO1" t="s">
        <v>7701</v>
      </c>
      <c r="GWP1" t="s">
        <v>7702</v>
      </c>
      <c r="GWQ1" t="s">
        <v>7703</v>
      </c>
      <c r="GWR1" t="s">
        <v>7704</v>
      </c>
      <c r="GWS1" t="s">
        <v>7705</v>
      </c>
      <c r="GWT1" t="s">
        <v>7706</v>
      </c>
      <c r="GWU1" t="s">
        <v>7707</v>
      </c>
      <c r="GWV1" t="s">
        <v>7708</v>
      </c>
      <c r="GWW1" t="s">
        <v>7709</v>
      </c>
      <c r="GWX1" t="s">
        <v>7710</v>
      </c>
      <c r="GWY1" t="s">
        <v>7711</v>
      </c>
      <c r="GWZ1" t="s">
        <v>7712</v>
      </c>
      <c r="GXA1" t="s">
        <v>7713</v>
      </c>
      <c r="GXB1" t="s">
        <v>7714</v>
      </c>
      <c r="GXC1" t="s">
        <v>7715</v>
      </c>
      <c r="GXD1" t="s">
        <v>7716</v>
      </c>
      <c r="GXE1" t="s">
        <v>7717</v>
      </c>
      <c r="GXF1" t="s">
        <v>7718</v>
      </c>
      <c r="GXG1" t="s">
        <v>7719</v>
      </c>
      <c r="GXH1" t="s">
        <v>7720</v>
      </c>
      <c r="GXI1" t="s">
        <v>7721</v>
      </c>
      <c r="GXJ1" t="s">
        <v>7722</v>
      </c>
      <c r="GXK1" t="s">
        <v>7723</v>
      </c>
      <c r="GXL1" t="s">
        <v>7724</v>
      </c>
      <c r="GXM1" t="s">
        <v>7725</v>
      </c>
      <c r="GXN1" t="s">
        <v>7726</v>
      </c>
      <c r="GXO1" t="s">
        <v>7727</v>
      </c>
      <c r="GXP1" t="s">
        <v>7728</v>
      </c>
      <c r="GXQ1" t="s">
        <v>7729</v>
      </c>
      <c r="GXR1" t="s">
        <v>7730</v>
      </c>
      <c r="GXS1" t="s">
        <v>7731</v>
      </c>
      <c r="GXT1" t="s">
        <v>7732</v>
      </c>
      <c r="GXU1" t="s">
        <v>7733</v>
      </c>
      <c r="GXV1" t="s">
        <v>7734</v>
      </c>
      <c r="GXW1" t="s">
        <v>7735</v>
      </c>
      <c r="GXX1" t="s">
        <v>7736</v>
      </c>
      <c r="GXY1" t="s">
        <v>7737</v>
      </c>
      <c r="GXZ1" t="s">
        <v>7738</v>
      </c>
      <c r="GYA1" t="s">
        <v>7739</v>
      </c>
      <c r="GYB1" t="s">
        <v>7740</v>
      </c>
      <c r="GYC1" t="s">
        <v>7741</v>
      </c>
      <c r="GYD1" t="s">
        <v>7742</v>
      </c>
      <c r="GYE1" t="s">
        <v>7743</v>
      </c>
      <c r="GYF1" t="s">
        <v>7744</v>
      </c>
      <c r="GYG1" t="s">
        <v>7745</v>
      </c>
      <c r="GYH1" t="s">
        <v>7746</v>
      </c>
      <c r="GYI1" t="s">
        <v>7747</v>
      </c>
      <c r="GYJ1" t="s">
        <v>7748</v>
      </c>
      <c r="GYK1" t="s">
        <v>7749</v>
      </c>
      <c r="GYL1" t="s">
        <v>7750</v>
      </c>
      <c r="GYM1" t="s">
        <v>7751</v>
      </c>
      <c r="GYN1" t="s">
        <v>7752</v>
      </c>
      <c r="GYO1" t="s">
        <v>7753</v>
      </c>
      <c r="GYP1" t="s">
        <v>7754</v>
      </c>
      <c r="GYQ1" t="s">
        <v>7755</v>
      </c>
      <c r="GYR1" t="s">
        <v>7756</v>
      </c>
      <c r="GYS1" t="s">
        <v>7757</v>
      </c>
      <c r="GYT1" t="s">
        <v>7758</v>
      </c>
      <c r="GYU1" t="s">
        <v>7759</v>
      </c>
      <c r="GYV1" t="s">
        <v>7760</v>
      </c>
      <c r="GYW1" t="s">
        <v>7761</v>
      </c>
      <c r="GYX1" t="s">
        <v>7762</v>
      </c>
      <c r="GYY1" t="s">
        <v>7763</v>
      </c>
      <c r="GYZ1" t="s">
        <v>7764</v>
      </c>
      <c r="GZA1" t="s">
        <v>7765</v>
      </c>
      <c r="GZB1" t="s">
        <v>7766</v>
      </c>
      <c r="GZC1" t="s">
        <v>7767</v>
      </c>
      <c r="GZD1" t="s">
        <v>7768</v>
      </c>
      <c r="GZE1" t="s">
        <v>7769</v>
      </c>
      <c r="GZF1" t="s">
        <v>7770</v>
      </c>
      <c r="GZG1" t="s">
        <v>7771</v>
      </c>
      <c r="GZH1" t="s">
        <v>7772</v>
      </c>
      <c r="GZI1" t="s">
        <v>7773</v>
      </c>
      <c r="GZJ1" t="s">
        <v>7774</v>
      </c>
      <c r="GZK1" t="s">
        <v>7775</v>
      </c>
      <c r="GZL1" t="s">
        <v>7776</v>
      </c>
      <c r="GZM1" t="s">
        <v>7777</v>
      </c>
      <c r="GZN1" t="s">
        <v>7778</v>
      </c>
      <c r="GZO1" t="s">
        <v>7779</v>
      </c>
      <c r="GZP1" t="s">
        <v>7780</v>
      </c>
      <c r="GZQ1" t="s">
        <v>7781</v>
      </c>
      <c r="GZR1" t="s">
        <v>7782</v>
      </c>
      <c r="GZS1" t="s">
        <v>7783</v>
      </c>
      <c r="GZT1" t="s">
        <v>7784</v>
      </c>
      <c r="GZU1" t="s">
        <v>7785</v>
      </c>
      <c r="GZV1" t="s">
        <v>7786</v>
      </c>
      <c r="GZW1" t="s">
        <v>7787</v>
      </c>
      <c r="GZX1" t="s">
        <v>7788</v>
      </c>
      <c r="GZY1" t="s">
        <v>7789</v>
      </c>
      <c r="GZZ1" t="s">
        <v>7790</v>
      </c>
      <c r="HAA1" t="s">
        <v>7791</v>
      </c>
      <c r="HAB1" t="s">
        <v>7792</v>
      </c>
      <c r="HAC1" t="s">
        <v>7793</v>
      </c>
      <c r="HAD1" t="s">
        <v>7794</v>
      </c>
      <c r="HAE1" t="s">
        <v>7795</v>
      </c>
      <c r="HAF1" t="s">
        <v>7796</v>
      </c>
      <c r="HAG1" t="s">
        <v>7797</v>
      </c>
      <c r="HAH1" t="s">
        <v>7798</v>
      </c>
      <c r="HAI1" t="s">
        <v>7799</v>
      </c>
      <c r="HAJ1" t="s">
        <v>7800</v>
      </c>
      <c r="HAK1" t="s">
        <v>7801</v>
      </c>
      <c r="HAL1" t="s">
        <v>7802</v>
      </c>
      <c r="HAM1" t="s">
        <v>7803</v>
      </c>
      <c r="HAN1" t="s">
        <v>7804</v>
      </c>
      <c r="HAO1" t="s">
        <v>7805</v>
      </c>
      <c r="HAP1" t="s">
        <v>7806</v>
      </c>
      <c r="HAQ1" t="s">
        <v>7807</v>
      </c>
      <c r="HAR1" t="s">
        <v>7808</v>
      </c>
      <c r="HAS1" t="s">
        <v>7809</v>
      </c>
      <c r="HAT1" t="s">
        <v>7810</v>
      </c>
      <c r="HAU1" t="s">
        <v>7811</v>
      </c>
      <c r="HAV1" t="s">
        <v>7812</v>
      </c>
      <c r="HAW1" t="s">
        <v>7813</v>
      </c>
      <c r="HAX1" t="s">
        <v>7814</v>
      </c>
      <c r="HAY1" t="s">
        <v>7815</v>
      </c>
      <c r="HAZ1" t="s">
        <v>7816</v>
      </c>
      <c r="HBA1" t="s">
        <v>7817</v>
      </c>
      <c r="HBB1" t="s">
        <v>7818</v>
      </c>
      <c r="HBC1" t="s">
        <v>7819</v>
      </c>
      <c r="HBD1" t="s">
        <v>7820</v>
      </c>
      <c r="HBE1" t="s">
        <v>7821</v>
      </c>
      <c r="HBF1" t="s">
        <v>7822</v>
      </c>
      <c r="HBG1" t="s">
        <v>7823</v>
      </c>
      <c r="HBH1" t="s">
        <v>7824</v>
      </c>
      <c r="HBI1" t="s">
        <v>7825</v>
      </c>
      <c r="HBJ1" t="s">
        <v>7826</v>
      </c>
      <c r="HBK1" t="s">
        <v>7827</v>
      </c>
      <c r="HBL1" t="s">
        <v>7828</v>
      </c>
      <c r="HBM1" t="s">
        <v>7829</v>
      </c>
      <c r="HBN1" t="s">
        <v>7830</v>
      </c>
      <c r="HBO1" t="s">
        <v>7831</v>
      </c>
      <c r="HBP1" t="s">
        <v>7832</v>
      </c>
      <c r="HBQ1" t="s">
        <v>7833</v>
      </c>
      <c r="HBR1" t="s">
        <v>7834</v>
      </c>
      <c r="HBS1" t="s">
        <v>7835</v>
      </c>
      <c r="HBT1" t="s">
        <v>7836</v>
      </c>
      <c r="HBU1" t="s">
        <v>7837</v>
      </c>
      <c r="HBV1" t="s">
        <v>7838</v>
      </c>
      <c r="HBW1" t="s">
        <v>7839</v>
      </c>
      <c r="HBX1" t="s">
        <v>7840</v>
      </c>
      <c r="HBY1" t="s">
        <v>7841</v>
      </c>
      <c r="HBZ1" t="s">
        <v>7842</v>
      </c>
      <c r="HCA1" t="s">
        <v>7843</v>
      </c>
      <c r="HCB1" t="s">
        <v>7844</v>
      </c>
      <c r="HCC1" t="s">
        <v>7845</v>
      </c>
      <c r="HCD1" t="s">
        <v>7846</v>
      </c>
      <c r="HCE1" t="s">
        <v>7847</v>
      </c>
      <c r="HCF1" t="s">
        <v>7848</v>
      </c>
      <c r="HCG1" t="s">
        <v>7849</v>
      </c>
      <c r="HCH1" t="s">
        <v>7850</v>
      </c>
      <c r="HCI1" t="s">
        <v>7851</v>
      </c>
      <c r="HCJ1" t="s">
        <v>7852</v>
      </c>
      <c r="HCK1" t="s">
        <v>7853</v>
      </c>
      <c r="HCL1" t="s">
        <v>7854</v>
      </c>
      <c r="HCM1" t="s">
        <v>7855</v>
      </c>
      <c r="HCN1" t="s">
        <v>7856</v>
      </c>
      <c r="HCO1" t="s">
        <v>7857</v>
      </c>
      <c r="HCP1" t="s">
        <v>7858</v>
      </c>
      <c r="HCQ1" t="s">
        <v>7859</v>
      </c>
      <c r="HCR1" t="s">
        <v>7860</v>
      </c>
      <c r="HCS1" t="s">
        <v>7861</v>
      </c>
      <c r="HCT1" t="s">
        <v>7862</v>
      </c>
      <c r="HCU1" t="s">
        <v>7863</v>
      </c>
      <c r="HCV1" t="s">
        <v>7864</v>
      </c>
      <c r="HCW1" t="s">
        <v>7865</v>
      </c>
      <c r="HCX1" t="s">
        <v>7866</v>
      </c>
      <c r="HCY1" t="s">
        <v>7867</v>
      </c>
      <c r="HCZ1" t="s">
        <v>7868</v>
      </c>
      <c r="HDA1" t="s">
        <v>7869</v>
      </c>
      <c r="HDB1" t="s">
        <v>7870</v>
      </c>
      <c r="HDC1" t="s">
        <v>7871</v>
      </c>
      <c r="HDD1" t="s">
        <v>7872</v>
      </c>
      <c r="HDE1" t="s">
        <v>7873</v>
      </c>
      <c r="HDF1" t="s">
        <v>7874</v>
      </c>
      <c r="HDG1" t="s">
        <v>7875</v>
      </c>
      <c r="HDH1" t="s">
        <v>7876</v>
      </c>
      <c r="HDI1" t="s">
        <v>7877</v>
      </c>
      <c r="HDJ1" t="s">
        <v>7878</v>
      </c>
      <c r="HDK1" t="s">
        <v>7879</v>
      </c>
      <c r="HDL1" t="s">
        <v>7880</v>
      </c>
      <c r="HDM1" t="s">
        <v>7881</v>
      </c>
      <c r="HDN1" t="s">
        <v>7882</v>
      </c>
      <c r="HDO1" t="s">
        <v>7883</v>
      </c>
      <c r="HDP1" t="s">
        <v>7884</v>
      </c>
      <c r="HDQ1" t="s">
        <v>7885</v>
      </c>
      <c r="HDR1" t="s">
        <v>7886</v>
      </c>
      <c r="HDS1" t="s">
        <v>7887</v>
      </c>
      <c r="HDT1" t="s">
        <v>7888</v>
      </c>
      <c r="HDU1" t="s">
        <v>7889</v>
      </c>
      <c r="HDV1" t="s">
        <v>7890</v>
      </c>
      <c r="HDW1" t="s">
        <v>7891</v>
      </c>
      <c r="HDX1" t="s">
        <v>7892</v>
      </c>
      <c r="HDY1" t="s">
        <v>7893</v>
      </c>
      <c r="HDZ1" t="s">
        <v>7894</v>
      </c>
      <c r="HEA1" t="s">
        <v>7895</v>
      </c>
      <c r="HEB1" t="s">
        <v>7896</v>
      </c>
      <c r="HEC1" t="s">
        <v>7897</v>
      </c>
      <c r="HED1" t="s">
        <v>7898</v>
      </c>
      <c r="HEE1" t="s">
        <v>7899</v>
      </c>
      <c r="HEF1" t="s">
        <v>7900</v>
      </c>
      <c r="HEG1" t="s">
        <v>7901</v>
      </c>
      <c r="HEH1" t="s">
        <v>7902</v>
      </c>
      <c r="HEI1" t="s">
        <v>7903</v>
      </c>
      <c r="HEJ1" t="s">
        <v>7904</v>
      </c>
      <c r="HEK1" t="s">
        <v>7905</v>
      </c>
      <c r="HEL1" t="s">
        <v>7906</v>
      </c>
      <c r="HEM1" t="s">
        <v>7907</v>
      </c>
      <c r="HEN1" t="s">
        <v>7908</v>
      </c>
      <c r="HEO1" t="s">
        <v>7909</v>
      </c>
      <c r="HEP1" t="s">
        <v>7910</v>
      </c>
      <c r="HEQ1" t="s">
        <v>7911</v>
      </c>
      <c r="HER1" t="s">
        <v>7912</v>
      </c>
      <c r="HES1" t="s">
        <v>7913</v>
      </c>
      <c r="HET1" t="s">
        <v>7914</v>
      </c>
      <c r="HEU1" t="s">
        <v>7915</v>
      </c>
      <c r="HEV1" t="s">
        <v>7916</v>
      </c>
      <c r="HEW1" t="s">
        <v>7917</v>
      </c>
      <c r="HEX1" t="s">
        <v>7918</v>
      </c>
      <c r="HEY1" t="s">
        <v>7919</v>
      </c>
      <c r="HEZ1" t="s">
        <v>7920</v>
      </c>
      <c r="HFA1" t="s">
        <v>7921</v>
      </c>
      <c r="HFB1" t="s">
        <v>7922</v>
      </c>
      <c r="HFC1" t="s">
        <v>7923</v>
      </c>
      <c r="HFD1" t="s">
        <v>7924</v>
      </c>
      <c r="HFE1" t="s">
        <v>7925</v>
      </c>
      <c r="HFF1" t="s">
        <v>7926</v>
      </c>
      <c r="HFG1" t="s">
        <v>7927</v>
      </c>
      <c r="HFH1" t="s">
        <v>7928</v>
      </c>
      <c r="HFI1" t="s">
        <v>7929</v>
      </c>
      <c r="HFJ1" t="s">
        <v>7930</v>
      </c>
      <c r="HFK1" t="s">
        <v>7931</v>
      </c>
      <c r="HFL1" t="s">
        <v>7932</v>
      </c>
      <c r="HFM1" t="s">
        <v>7933</v>
      </c>
      <c r="HFN1" t="s">
        <v>7934</v>
      </c>
      <c r="HFO1" t="s">
        <v>7935</v>
      </c>
      <c r="HFP1" t="s">
        <v>7936</v>
      </c>
      <c r="HFQ1" t="s">
        <v>7937</v>
      </c>
      <c r="HFR1" t="s">
        <v>7938</v>
      </c>
      <c r="HFS1" t="s">
        <v>7939</v>
      </c>
      <c r="HFT1" t="s">
        <v>7940</v>
      </c>
      <c r="HFU1" t="s">
        <v>7941</v>
      </c>
      <c r="HFV1" t="s">
        <v>7942</v>
      </c>
      <c r="HFW1" t="s">
        <v>7943</v>
      </c>
      <c r="HFX1" t="s">
        <v>7944</v>
      </c>
      <c r="HFY1" t="s">
        <v>7945</v>
      </c>
      <c r="HFZ1" t="s">
        <v>7946</v>
      </c>
      <c r="HGA1" t="s">
        <v>7947</v>
      </c>
      <c r="HGB1" t="s">
        <v>7948</v>
      </c>
      <c r="HGC1" t="s">
        <v>7949</v>
      </c>
      <c r="HGD1" t="s">
        <v>7950</v>
      </c>
      <c r="HGE1" t="s">
        <v>7951</v>
      </c>
      <c r="HGF1" t="s">
        <v>7952</v>
      </c>
      <c r="HGG1" t="s">
        <v>7953</v>
      </c>
      <c r="HGH1" t="s">
        <v>7954</v>
      </c>
      <c r="HGI1" t="s">
        <v>7955</v>
      </c>
      <c r="HGJ1" t="s">
        <v>7956</v>
      </c>
      <c r="HGK1" t="s">
        <v>7957</v>
      </c>
      <c r="HGL1" t="s">
        <v>7958</v>
      </c>
      <c r="HGM1" t="s">
        <v>7959</v>
      </c>
      <c r="HGN1" t="s">
        <v>7960</v>
      </c>
      <c r="HGO1" t="s">
        <v>7961</v>
      </c>
      <c r="HGP1" t="s">
        <v>7962</v>
      </c>
      <c r="HGQ1" t="s">
        <v>7963</v>
      </c>
      <c r="HGR1" t="s">
        <v>7964</v>
      </c>
      <c r="HGS1" t="s">
        <v>7965</v>
      </c>
      <c r="HGT1" t="s">
        <v>7966</v>
      </c>
      <c r="HGU1" t="s">
        <v>7967</v>
      </c>
      <c r="HGV1" t="s">
        <v>7968</v>
      </c>
      <c r="HGW1" t="s">
        <v>7969</v>
      </c>
      <c r="HGX1" t="s">
        <v>7970</v>
      </c>
      <c r="HGY1" t="s">
        <v>7971</v>
      </c>
      <c r="HGZ1" t="s">
        <v>7972</v>
      </c>
      <c r="HHA1" t="s">
        <v>7973</v>
      </c>
      <c r="HHB1" t="s">
        <v>7974</v>
      </c>
      <c r="HHC1" t="s">
        <v>7975</v>
      </c>
      <c r="HHD1" t="s">
        <v>7976</v>
      </c>
      <c r="HHE1" t="s">
        <v>7977</v>
      </c>
      <c r="HHF1" t="s">
        <v>7978</v>
      </c>
      <c r="HHG1" t="s">
        <v>7979</v>
      </c>
      <c r="HHH1" t="s">
        <v>7980</v>
      </c>
      <c r="HHI1" t="s">
        <v>7981</v>
      </c>
      <c r="HHJ1" t="s">
        <v>7982</v>
      </c>
      <c r="HHK1" t="s">
        <v>7983</v>
      </c>
      <c r="HHL1" t="s">
        <v>7984</v>
      </c>
      <c r="HHM1" t="s">
        <v>7985</v>
      </c>
      <c r="HHN1" t="s">
        <v>7986</v>
      </c>
      <c r="HHO1" t="s">
        <v>7987</v>
      </c>
      <c r="HHP1" t="s">
        <v>7988</v>
      </c>
      <c r="HHQ1" t="s">
        <v>7989</v>
      </c>
      <c r="HHR1" t="s">
        <v>7990</v>
      </c>
      <c r="HHS1" t="s">
        <v>7991</v>
      </c>
      <c r="HHT1" t="s">
        <v>7992</v>
      </c>
      <c r="HHU1" t="s">
        <v>7993</v>
      </c>
      <c r="HHV1" t="s">
        <v>7994</v>
      </c>
      <c r="HHW1" t="s">
        <v>7995</v>
      </c>
      <c r="HHX1" t="s">
        <v>7996</v>
      </c>
      <c r="HHY1" t="s">
        <v>7997</v>
      </c>
      <c r="HHZ1" t="s">
        <v>7998</v>
      </c>
      <c r="HIA1" t="s">
        <v>7999</v>
      </c>
      <c r="HIB1" t="s">
        <v>8000</v>
      </c>
      <c r="HIC1" t="s">
        <v>8001</v>
      </c>
      <c r="HID1" t="s">
        <v>8002</v>
      </c>
      <c r="HIE1" t="s">
        <v>8003</v>
      </c>
      <c r="HIF1" t="s">
        <v>8004</v>
      </c>
      <c r="HIG1" t="s">
        <v>8005</v>
      </c>
      <c r="HIH1" t="s">
        <v>8006</v>
      </c>
      <c r="HII1" t="s">
        <v>8007</v>
      </c>
      <c r="HIJ1" t="s">
        <v>8008</v>
      </c>
      <c r="HIK1" t="s">
        <v>8009</v>
      </c>
      <c r="HIL1" t="s">
        <v>8010</v>
      </c>
      <c r="HIM1" t="s">
        <v>8011</v>
      </c>
      <c r="HIN1" t="s">
        <v>8012</v>
      </c>
      <c r="HIO1" t="s">
        <v>8013</v>
      </c>
      <c r="HIP1" t="s">
        <v>8014</v>
      </c>
      <c r="HIQ1" t="s">
        <v>8015</v>
      </c>
      <c r="HIR1" t="s">
        <v>8016</v>
      </c>
      <c r="HIS1" t="s">
        <v>8017</v>
      </c>
      <c r="HIT1" t="s">
        <v>8018</v>
      </c>
      <c r="HIU1" t="s">
        <v>8019</v>
      </c>
      <c r="HIV1" t="s">
        <v>8020</v>
      </c>
      <c r="HIW1" t="s">
        <v>8021</v>
      </c>
      <c r="HIX1" t="s">
        <v>8022</v>
      </c>
      <c r="HIY1" t="s">
        <v>8023</v>
      </c>
      <c r="HIZ1" t="s">
        <v>8024</v>
      </c>
      <c r="HJA1" t="s">
        <v>8025</v>
      </c>
      <c r="HJB1" t="s">
        <v>8026</v>
      </c>
      <c r="HJC1" t="s">
        <v>8027</v>
      </c>
      <c r="HJD1" t="s">
        <v>8028</v>
      </c>
      <c r="HJE1" t="s">
        <v>8029</v>
      </c>
      <c r="HJF1" t="s">
        <v>8030</v>
      </c>
      <c r="HJG1" t="s">
        <v>8031</v>
      </c>
      <c r="HJH1" t="s">
        <v>8032</v>
      </c>
      <c r="HJI1" t="s">
        <v>8033</v>
      </c>
      <c r="HJJ1" t="s">
        <v>8034</v>
      </c>
      <c r="HJK1" t="s">
        <v>8035</v>
      </c>
      <c r="HJL1" t="s">
        <v>8036</v>
      </c>
      <c r="HJM1" t="s">
        <v>8037</v>
      </c>
      <c r="HJN1" t="s">
        <v>8038</v>
      </c>
      <c r="HJO1" t="s">
        <v>8039</v>
      </c>
      <c r="HJP1" t="s">
        <v>8040</v>
      </c>
      <c r="HJQ1" t="s">
        <v>8041</v>
      </c>
      <c r="HJR1" t="s">
        <v>8042</v>
      </c>
      <c r="HJS1" t="s">
        <v>8043</v>
      </c>
      <c r="HJT1" t="s">
        <v>8044</v>
      </c>
      <c r="HJU1" t="s">
        <v>8045</v>
      </c>
      <c r="HJV1" t="s">
        <v>8046</v>
      </c>
      <c r="HJW1" t="s">
        <v>8047</v>
      </c>
      <c r="HJX1" t="s">
        <v>8048</v>
      </c>
      <c r="HJY1" t="s">
        <v>8049</v>
      </c>
      <c r="HJZ1" t="s">
        <v>8050</v>
      </c>
      <c r="HKA1" t="s">
        <v>8051</v>
      </c>
      <c r="HKB1" t="s">
        <v>8052</v>
      </c>
      <c r="HKC1" t="s">
        <v>8053</v>
      </c>
      <c r="HKD1" t="s">
        <v>8054</v>
      </c>
      <c r="HKE1" t="s">
        <v>8055</v>
      </c>
      <c r="HKF1" t="s">
        <v>8056</v>
      </c>
      <c r="HKG1" t="s">
        <v>8057</v>
      </c>
      <c r="HKH1" t="s">
        <v>8058</v>
      </c>
      <c r="HKI1" t="s">
        <v>8059</v>
      </c>
      <c r="HKJ1" t="s">
        <v>8060</v>
      </c>
      <c r="HKK1" t="s">
        <v>8061</v>
      </c>
      <c r="HKL1" t="s">
        <v>8062</v>
      </c>
      <c r="HKM1" t="s">
        <v>8063</v>
      </c>
      <c r="HKN1" t="s">
        <v>8064</v>
      </c>
      <c r="HKO1" t="s">
        <v>8065</v>
      </c>
      <c r="HKP1" t="s">
        <v>8066</v>
      </c>
      <c r="HKQ1" t="s">
        <v>8067</v>
      </c>
      <c r="HKR1" t="s">
        <v>8068</v>
      </c>
      <c r="HKS1" t="s">
        <v>8069</v>
      </c>
      <c r="HKT1" t="s">
        <v>8070</v>
      </c>
      <c r="HKU1" t="s">
        <v>8071</v>
      </c>
      <c r="HKV1" t="s">
        <v>8072</v>
      </c>
      <c r="HKW1" t="s">
        <v>8073</v>
      </c>
      <c r="HKX1" t="s">
        <v>8074</v>
      </c>
      <c r="HKY1" t="s">
        <v>8075</v>
      </c>
      <c r="HKZ1" t="s">
        <v>8076</v>
      </c>
      <c r="HLA1" t="s">
        <v>8077</v>
      </c>
      <c r="HLB1" t="s">
        <v>8078</v>
      </c>
      <c r="HLC1" t="s">
        <v>8079</v>
      </c>
      <c r="HLD1" t="s">
        <v>8080</v>
      </c>
      <c r="HLE1" t="s">
        <v>8081</v>
      </c>
      <c r="HLF1" t="s">
        <v>8082</v>
      </c>
      <c r="HLG1" t="s">
        <v>8083</v>
      </c>
      <c r="HLH1" t="s">
        <v>8084</v>
      </c>
      <c r="HLI1" t="s">
        <v>8085</v>
      </c>
      <c r="HLJ1" t="s">
        <v>8086</v>
      </c>
      <c r="HLK1" t="s">
        <v>8087</v>
      </c>
      <c r="HLL1" t="s">
        <v>8088</v>
      </c>
      <c r="HLM1" t="s">
        <v>8089</v>
      </c>
      <c r="HLN1" t="s">
        <v>8090</v>
      </c>
      <c r="HLO1" t="s">
        <v>8091</v>
      </c>
      <c r="HLP1" t="s">
        <v>8092</v>
      </c>
      <c r="HLQ1" t="s">
        <v>8093</v>
      </c>
      <c r="HLR1" t="s">
        <v>8094</v>
      </c>
      <c r="HLS1" t="s">
        <v>8095</v>
      </c>
      <c r="HLT1" t="s">
        <v>8096</v>
      </c>
      <c r="HLU1" t="s">
        <v>8097</v>
      </c>
      <c r="HLV1" t="s">
        <v>8098</v>
      </c>
      <c r="HLW1" t="s">
        <v>8099</v>
      </c>
      <c r="HLX1" t="s">
        <v>8100</v>
      </c>
      <c r="HLY1" t="s">
        <v>8101</v>
      </c>
      <c r="HLZ1" t="s">
        <v>8102</v>
      </c>
      <c r="HMA1" t="s">
        <v>8103</v>
      </c>
      <c r="HMB1" t="s">
        <v>8104</v>
      </c>
      <c r="HMC1" t="s">
        <v>8105</v>
      </c>
      <c r="HMD1" t="s">
        <v>8106</v>
      </c>
      <c r="HME1" t="s">
        <v>8107</v>
      </c>
      <c r="HMF1" t="s">
        <v>8108</v>
      </c>
      <c r="HMG1" t="s">
        <v>8109</v>
      </c>
      <c r="HMH1" t="s">
        <v>8110</v>
      </c>
      <c r="HMI1" t="s">
        <v>8111</v>
      </c>
      <c r="HMJ1" t="s">
        <v>8112</v>
      </c>
      <c r="HMK1" t="s">
        <v>8113</v>
      </c>
      <c r="HML1" t="s">
        <v>8114</v>
      </c>
      <c r="HMM1" t="s">
        <v>8115</v>
      </c>
      <c r="HMN1" t="s">
        <v>8116</v>
      </c>
      <c r="HMO1" t="s">
        <v>8117</v>
      </c>
      <c r="HMP1" t="s">
        <v>8118</v>
      </c>
      <c r="HMQ1" t="s">
        <v>8119</v>
      </c>
      <c r="HMR1" t="s">
        <v>8120</v>
      </c>
      <c r="HMS1" t="s">
        <v>8121</v>
      </c>
      <c r="HMT1" t="s">
        <v>8122</v>
      </c>
      <c r="HMU1" t="s">
        <v>8123</v>
      </c>
      <c r="HMV1" t="s">
        <v>8124</v>
      </c>
      <c r="HMW1" t="s">
        <v>8125</v>
      </c>
      <c r="HMX1" t="s">
        <v>8126</v>
      </c>
      <c r="HMY1" t="s">
        <v>8127</v>
      </c>
      <c r="HMZ1" t="s">
        <v>8128</v>
      </c>
      <c r="HNA1" t="s">
        <v>8129</v>
      </c>
      <c r="HNB1" t="s">
        <v>8130</v>
      </c>
      <c r="HNC1" t="s">
        <v>8131</v>
      </c>
      <c r="HND1" t="s">
        <v>8132</v>
      </c>
      <c r="HNE1" t="s">
        <v>8133</v>
      </c>
      <c r="HNF1" t="s">
        <v>8134</v>
      </c>
      <c r="HNG1" t="s">
        <v>8135</v>
      </c>
      <c r="HNH1" t="s">
        <v>8136</v>
      </c>
      <c r="HNI1" t="s">
        <v>8137</v>
      </c>
      <c r="HNJ1" t="s">
        <v>8138</v>
      </c>
      <c r="HNK1" t="s">
        <v>8139</v>
      </c>
      <c r="HNL1" t="s">
        <v>8140</v>
      </c>
      <c r="HNM1" t="s">
        <v>8141</v>
      </c>
      <c r="HNN1" t="s">
        <v>8142</v>
      </c>
      <c r="HNO1" t="s">
        <v>8143</v>
      </c>
      <c r="HNP1" t="s">
        <v>8144</v>
      </c>
      <c r="HNQ1" t="s">
        <v>8145</v>
      </c>
      <c r="HNR1" t="s">
        <v>8146</v>
      </c>
      <c r="HNS1" t="s">
        <v>8147</v>
      </c>
      <c r="HNT1" t="s">
        <v>8148</v>
      </c>
      <c r="HNU1" t="s">
        <v>8149</v>
      </c>
      <c r="HNV1" t="s">
        <v>8150</v>
      </c>
      <c r="HNW1" t="s">
        <v>8151</v>
      </c>
      <c r="HNX1" t="s">
        <v>8152</v>
      </c>
      <c r="HNY1" t="s">
        <v>8153</v>
      </c>
      <c r="HNZ1" t="s">
        <v>8154</v>
      </c>
      <c r="HOA1" t="s">
        <v>8155</v>
      </c>
      <c r="HOB1" t="s">
        <v>8156</v>
      </c>
      <c r="HOC1" t="s">
        <v>8157</v>
      </c>
      <c r="HOD1" t="s">
        <v>8158</v>
      </c>
      <c r="HOE1" t="s">
        <v>8159</v>
      </c>
      <c r="HOF1" t="s">
        <v>8160</v>
      </c>
      <c r="HOG1" t="s">
        <v>8161</v>
      </c>
      <c r="HOH1" t="s">
        <v>8162</v>
      </c>
      <c r="HOI1" t="s">
        <v>8163</v>
      </c>
      <c r="HOJ1" t="s">
        <v>8164</v>
      </c>
      <c r="HOK1" t="s">
        <v>8165</v>
      </c>
      <c r="HOL1" t="s">
        <v>8166</v>
      </c>
      <c r="HOM1" t="s">
        <v>8167</v>
      </c>
      <c r="HON1" t="s">
        <v>8168</v>
      </c>
      <c r="HOO1" t="s">
        <v>8169</v>
      </c>
      <c r="HOP1" t="s">
        <v>8170</v>
      </c>
      <c r="HOQ1" t="s">
        <v>8171</v>
      </c>
      <c r="HOR1" t="s">
        <v>8172</v>
      </c>
      <c r="HOS1" t="s">
        <v>8173</v>
      </c>
      <c r="HOT1" t="s">
        <v>8174</v>
      </c>
      <c r="HOU1" t="s">
        <v>8175</v>
      </c>
      <c r="HOV1" t="s">
        <v>8176</v>
      </c>
      <c r="HOW1" t="s">
        <v>8177</v>
      </c>
      <c r="HOX1" t="s">
        <v>8178</v>
      </c>
      <c r="HOY1" t="s">
        <v>8179</v>
      </c>
      <c r="HOZ1" t="s">
        <v>8180</v>
      </c>
      <c r="HPA1" t="s">
        <v>8181</v>
      </c>
      <c r="HPB1" t="s">
        <v>8182</v>
      </c>
      <c r="HPC1" t="s">
        <v>8183</v>
      </c>
      <c r="HPD1" t="s">
        <v>8184</v>
      </c>
      <c r="HPE1" t="s">
        <v>8185</v>
      </c>
      <c r="HPF1" t="s">
        <v>8186</v>
      </c>
      <c r="HPG1" t="s">
        <v>8187</v>
      </c>
      <c r="HPH1" t="s">
        <v>8188</v>
      </c>
      <c r="HPI1" t="s">
        <v>8189</v>
      </c>
      <c r="HPJ1" t="s">
        <v>8190</v>
      </c>
      <c r="HPK1" t="s">
        <v>8191</v>
      </c>
      <c r="HPL1" t="s">
        <v>8192</v>
      </c>
      <c r="HPM1" t="s">
        <v>8193</v>
      </c>
      <c r="HPN1" t="s">
        <v>8194</v>
      </c>
      <c r="HPO1" t="s">
        <v>8195</v>
      </c>
      <c r="HPP1" t="s">
        <v>8196</v>
      </c>
      <c r="HPQ1" t="s">
        <v>8197</v>
      </c>
      <c r="HPR1" t="s">
        <v>8198</v>
      </c>
      <c r="HPS1" t="s">
        <v>8199</v>
      </c>
      <c r="HPT1" t="s">
        <v>8200</v>
      </c>
      <c r="HPU1" t="s">
        <v>8201</v>
      </c>
      <c r="HPV1" t="s">
        <v>8202</v>
      </c>
      <c r="HPW1" t="s">
        <v>8203</v>
      </c>
      <c r="HPX1" t="s">
        <v>8204</v>
      </c>
      <c r="HPY1" t="s">
        <v>8205</v>
      </c>
      <c r="HPZ1" t="s">
        <v>8206</v>
      </c>
      <c r="HQA1" t="s">
        <v>8207</v>
      </c>
      <c r="HQB1" t="s">
        <v>8208</v>
      </c>
      <c r="HQC1" t="s">
        <v>8209</v>
      </c>
      <c r="HQD1" t="s">
        <v>8210</v>
      </c>
      <c r="HQE1" t="s">
        <v>8211</v>
      </c>
      <c r="HQF1" t="s">
        <v>8212</v>
      </c>
      <c r="HQG1" t="s">
        <v>8213</v>
      </c>
      <c r="HQH1" t="s">
        <v>8214</v>
      </c>
      <c r="HQI1" t="s">
        <v>8215</v>
      </c>
      <c r="HQJ1" t="s">
        <v>8216</v>
      </c>
      <c r="HQK1" t="s">
        <v>8217</v>
      </c>
      <c r="HQL1" t="s">
        <v>8218</v>
      </c>
      <c r="HQM1" t="s">
        <v>8219</v>
      </c>
      <c r="HQN1" t="s">
        <v>8220</v>
      </c>
      <c r="HQO1" t="s">
        <v>8221</v>
      </c>
      <c r="HQP1" t="s">
        <v>8222</v>
      </c>
      <c r="HQQ1" t="s">
        <v>8223</v>
      </c>
      <c r="HQR1" t="s">
        <v>8224</v>
      </c>
      <c r="HQS1" t="s">
        <v>8225</v>
      </c>
      <c r="HQT1" t="s">
        <v>8226</v>
      </c>
      <c r="HQU1" t="s">
        <v>8227</v>
      </c>
      <c r="HQV1" t="s">
        <v>8228</v>
      </c>
      <c r="HQW1" t="s">
        <v>8229</v>
      </c>
      <c r="HQX1" t="s">
        <v>8230</v>
      </c>
      <c r="HQY1" t="s">
        <v>8231</v>
      </c>
      <c r="HQZ1" t="s">
        <v>8232</v>
      </c>
      <c r="HRA1" t="s">
        <v>8233</v>
      </c>
      <c r="HRB1" t="s">
        <v>8234</v>
      </c>
      <c r="HRC1" t="s">
        <v>8235</v>
      </c>
      <c r="HRD1" t="s">
        <v>8236</v>
      </c>
      <c r="HRE1" t="s">
        <v>8237</v>
      </c>
      <c r="HRF1" t="s">
        <v>8238</v>
      </c>
      <c r="HRG1" t="s">
        <v>8239</v>
      </c>
      <c r="HRH1" t="s">
        <v>8240</v>
      </c>
      <c r="HRI1" t="s">
        <v>8241</v>
      </c>
      <c r="HRJ1" t="s">
        <v>8242</v>
      </c>
      <c r="HRK1" t="s">
        <v>8243</v>
      </c>
      <c r="HRL1" t="s">
        <v>8244</v>
      </c>
      <c r="HRM1" t="s">
        <v>8245</v>
      </c>
      <c r="HRN1" t="s">
        <v>8246</v>
      </c>
      <c r="HRO1" t="s">
        <v>8247</v>
      </c>
      <c r="HRP1" t="s">
        <v>8248</v>
      </c>
      <c r="HRQ1" t="s">
        <v>8249</v>
      </c>
      <c r="HRR1" t="s">
        <v>8250</v>
      </c>
      <c r="HRS1" t="s">
        <v>8251</v>
      </c>
      <c r="HRT1" t="s">
        <v>8252</v>
      </c>
      <c r="HRU1" t="s">
        <v>8253</v>
      </c>
      <c r="HRV1" t="s">
        <v>8254</v>
      </c>
      <c r="HRW1" t="s">
        <v>8255</v>
      </c>
      <c r="HRX1" t="s">
        <v>8256</v>
      </c>
      <c r="HRY1" t="s">
        <v>8257</v>
      </c>
      <c r="HRZ1" t="s">
        <v>8258</v>
      </c>
      <c r="HSA1" t="s">
        <v>8259</v>
      </c>
      <c r="HSB1" t="s">
        <v>8260</v>
      </c>
      <c r="HSC1" t="s">
        <v>8261</v>
      </c>
      <c r="HSD1" t="s">
        <v>8262</v>
      </c>
      <c r="HSE1" t="s">
        <v>8263</v>
      </c>
      <c r="HSF1" t="s">
        <v>8264</v>
      </c>
      <c r="HSG1" t="s">
        <v>8265</v>
      </c>
      <c r="HSH1" t="s">
        <v>8266</v>
      </c>
      <c r="HSI1" t="s">
        <v>8267</v>
      </c>
      <c r="HSJ1" t="s">
        <v>8268</v>
      </c>
      <c r="HSK1" t="s">
        <v>8269</v>
      </c>
      <c r="HSL1" t="s">
        <v>8270</v>
      </c>
      <c r="HSM1" t="s">
        <v>8271</v>
      </c>
      <c r="HSN1" t="s">
        <v>8272</v>
      </c>
      <c r="HSO1" t="s">
        <v>8273</v>
      </c>
      <c r="HSP1" t="s">
        <v>8274</v>
      </c>
      <c r="HSQ1" t="s">
        <v>8275</v>
      </c>
      <c r="HSR1" t="s">
        <v>8276</v>
      </c>
      <c r="HSS1" t="s">
        <v>8277</v>
      </c>
      <c r="HST1" t="s">
        <v>8278</v>
      </c>
      <c r="HSU1" t="s">
        <v>8279</v>
      </c>
      <c r="HSV1" t="s">
        <v>8280</v>
      </c>
      <c r="HSW1" t="s">
        <v>8281</v>
      </c>
      <c r="HSX1" t="s">
        <v>8282</v>
      </c>
      <c r="HSY1" t="s">
        <v>8283</v>
      </c>
      <c r="HSZ1" t="s">
        <v>8284</v>
      </c>
      <c r="HTA1" t="s">
        <v>8285</v>
      </c>
      <c r="HTB1" t="s">
        <v>8286</v>
      </c>
      <c r="HTC1" t="s">
        <v>8287</v>
      </c>
      <c r="HTD1" t="s">
        <v>8288</v>
      </c>
      <c r="HTE1" t="s">
        <v>8289</v>
      </c>
      <c r="HTF1" t="s">
        <v>8290</v>
      </c>
      <c r="HTG1" t="s">
        <v>8291</v>
      </c>
      <c r="HTH1" t="s">
        <v>8292</v>
      </c>
      <c r="HTI1" t="s">
        <v>8293</v>
      </c>
      <c r="HTJ1" t="s">
        <v>8294</v>
      </c>
      <c r="HTK1" t="s">
        <v>8295</v>
      </c>
      <c r="HTL1" t="s">
        <v>8296</v>
      </c>
      <c r="HTM1" t="s">
        <v>8297</v>
      </c>
      <c r="HTN1" t="s">
        <v>8298</v>
      </c>
      <c r="HTO1" t="s">
        <v>8299</v>
      </c>
      <c r="HTP1" t="s">
        <v>8300</v>
      </c>
      <c r="HTQ1" t="s">
        <v>8301</v>
      </c>
      <c r="HTR1" t="s">
        <v>8302</v>
      </c>
      <c r="HTS1" t="s">
        <v>8303</v>
      </c>
      <c r="HTT1" t="s">
        <v>8304</v>
      </c>
      <c r="HTU1" t="s">
        <v>8305</v>
      </c>
      <c r="HTV1" t="s">
        <v>8306</v>
      </c>
      <c r="HTW1" t="s">
        <v>8307</v>
      </c>
      <c r="HTX1" t="s">
        <v>8308</v>
      </c>
      <c r="HTY1" t="s">
        <v>8309</v>
      </c>
      <c r="HTZ1" t="s">
        <v>8310</v>
      </c>
      <c r="HUA1" t="s">
        <v>8311</v>
      </c>
      <c r="HUB1" t="s">
        <v>8312</v>
      </c>
      <c r="HUC1" t="s">
        <v>8313</v>
      </c>
      <c r="HUD1" t="s">
        <v>8314</v>
      </c>
      <c r="HUE1" t="s">
        <v>8315</v>
      </c>
      <c r="HUF1" t="s">
        <v>8316</v>
      </c>
      <c r="HUG1" t="s">
        <v>8317</v>
      </c>
      <c r="HUH1" t="s">
        <v>8318</v>
      </c>
      <c r="HUI1" t="s">
        <v>8319</v>
      </c>
      <c r="HUJ1" t="s">
        <v>8320</v>
      </c>
      <c r="HUK1" t="s">
        <v>8321</v>
      </c>
      <c r="HUL1" t="s">
        <v>8322</v>
      </c>
      <c r="HUM1" t="s">
        <v>8323</v>
      </c>
      <c r="HUN1" t="s">
        <v>8324</v>
      </c>
      <c r="HUO1" t="s">
        <v>8325</v>
      </c>
      <c r="HUP1" t="s">
        <v>8326</v>
      </c>
      <c r="HUQ1" t="s">
        <v>8327</v>
      </c>
      <c r="HUR1" t="s">
        <v>8328</v>
      </c>
      <c r="HUS1" t="s">
        <v>8329</v>
      </c>
      <c r="HUT1" t="s">
        <v>8330</v>
      </c>
      <c r="HUU1" t="s">
        <v>8331</v>
      </c>
      <c r="HUV1" t="s">
        <v>8332</v>
      </c>
      <c r="HUW1" t="s">
        <v>8333</v>
      </c>
      <c r="HUX1" t="s">
        <v>8334</v>
      </c>
      <c r="HUY1" t="s">
        <v>8335</v>
      </c>
      <c r="HUZ1" t="s">
        <v>8336</v>
      </c>
      <c r="HVA1" t="s">
        <v>8337</v>
      </c>
      <c r="HVB1" t="s">
        <v>8338</v>
      </c>
      <c r="HVC1" t="s">
        <v>8339</v>
      </c>
      <c r="HVD1" t="s">
        <v>8340</v>
      </c>
      <c r="HVE1" t="s">
        <v>8341</v>
      </c>
      <c r="HVF1" t="s">
        <v>8342</v>
      </c>
      <c r="HVG1" t="s">
        <v>8343</v>
      </c>
      <c r="HVH1" t="s">
        <v>8344</v>
      </c>
      <c r="HVI1" t="s">
        <v>8345</v>
      </c>
      <c r="HVJ1" t="s">
        <v>8346</v>
      </c>
      <c r="HVK1" t="s">
        <v>8347</v>
      </c>
      <c r="HVL1" t="s">
        <v>8348</v>
      </c>
      <c r="HVM1" t="s">
        <v>8349</v>
      </c>
      <c r="HVN1" t="s">
        <v>8350</v>
      </c>
      <c r="HVO1" t="s">
        <v>8351</v>
      </c>
      <c r="HVP1" t="s">
        <v>8352</v>
      </c>
      <c r="HVQ1" t="s">
        <v>8353</v>
      </c>
      <c r="HVR1" t="s">
        <v>8354</v>
      </c>
      <c r="HVS1" t="s">
        <v>8355</v>
      </c>
      <c r="HVT1" t="s">
        <v>8356</v>
      </c>
      <c r="HVU1" t="s">
        <v>8357</v>
      </c>
      <c r="HVV1" t="s">
        <v>8358</v>
      </c>
      <c r="HVW1" t="s">
        <v>8359</v>
      </c>
      <c r="HVX1" t="s">
        <v>8360</v>
      </c>
      <c r="HVY1" t="s">
        <v>8361</v>
      </c>
      <c r="HVZ1" t="s">
        <v>8362</v>
      </c>
      <c r="HWA1" t="s">
        <v>8363</v>
      </c>
      <c r="HWB1" t="s">
        <v>8364</v>
      </c>
      <c r="HWC1" t="s">
        <v>8365</v>
      </c>
      <c r="HWD1" t="s">
        <v>8366</v>
      </c>
      <c r="HWE1" t="s">
        <v>8367</v>
      </c>
      <c r="HWF1" t="s">
        <v>8368</v>
      </c>
      <c r="HWG1" t="s">
        <v>8369</v>
      </c>
      <c r="HWH1" t="s">
        <v>8370</v>
      </c>
      <c r="HWI1" t="s">
        <v>8371</v>
      </c>
      <c r="HWJ1" t="s">
        <v>8372</v>
      </c>
      <c r="HWK1" t="s">
        <v>8373</v>
      </c>
      <c r="HWL1" t="s">
        <v>8374</v>
      </c>
      <c r="HWM1" t="s">
        <v>8375</v>
      </c>
      <c r="HWN1" t="s">
        <v>8376</v>
      </c>
      <c r="HWO1" t="s">
        <v>8377</v>
      </c>
      <c r="HWP1" t="s">
        <v>8378</v>
      </c>
      <c r="HWQ1" t="s">
        <v>8379</v>
      </c>
      <c r="HWR1" t="s">
        <v>8380</v>
      </c>
      <c r="HWS1" t="s">
        <v>8381</v>
      </c>
      <c r="HWT1" t="s">
        <v>8382</v>
      </c>
      <c r="HWU1" t="s">
        <v>8383</v>
      </c>
      <c r="HWV1" t="s">
        <v>8384</v>
      </c>
      <c r="HWW1" t="s">
        <v>8385</v>
      </c>
      <c r="HWX1" t="s">
        <v>8386</v>
      </c>
      <c r="HWY1" t="s">
        <v>8387</v>
      </c>
      <c r="HWZ1" t="s">
        <v>8388</v>
      </c>
      <c r="HXA1" t="s">
        <v>8389</v>
      </c>
      <c r="HXB1" t="s">
        <v>8390</v>
      </c>
      <c r="HXC1" t="s">
        <v>8391</v>
      </c>
      <c r="HXD1" t="s">
        <v>8392</v>
      </c>
      <c r="HXE1" t="s">
        <v>8393</v>
      </c>
      <c r="HXF1" t="s">
        <v>8394</v>
      </c>
      <c r="HXG1" t="s">
        <v>8395</v>
      </c>
      <c r="HXH1" t="s">
        <v>8396</v>
      </c>
      <c r="HXI1" t="s">
        <v>8397</v>
      </c>
      <c r="HXJ1" t="s">
        <v>8398</v>
      </c>
      <c r="HXK1" t="s">
        <v>8399</v>
      </c>
      <c r="HXL1" t="s">
        <v>8400</v>
      </c>
      <c r="HXM1" t="s">
        <v>8401</v>
      </c>
      <c r="HXN1" t="s">
        <v>8402</v>
      </c>
      <c r="HXO1" t="s">
        <v>8403</v>
      </c>
      <c r="HXP1" t="s">
        <v>8404</v>
      </c>
      <c r="HXQ1" t="s">
        <v>8405</v>
      </c>
      <c r="HXR1" t="s">
        <v>8406</v>
      </c>
      <c r="HXS1" t="s">
        <v>8407</v>
      </c>
      <c r="HXT1" t="s">
        <v>8408</v>
      </c>
      <c r="HXU1" t="s">
        <v>8409</v>
      </c>
      <c r="HXV1" t="s">
        <v>8410</v>
      </c>
      <c r="HXW1" t="s">
        <v>8411</v>
      </c>
      <c r="HXX1" t="s">
        <v>8412</v>
      </c>
      <c r="HXY1" t="s">
        <v>8413</v>
      </c>
      <c r="HXZ1" t="s">
        <v>8414</v>
      </c>
      <c r="HYA1" t="s">
        <v>8415</v>
      </c>
      <c r="HYB1" t="s">
        <v>8416</v>
      </c>
      <c r="HYC1" t="s">
        <v>8417</v>
      </c>
      <c r="HYD1" t="s">
        <v>8418</v>
      </c>
      <c r="HYE1" t="s">
        <v>8419</v>
      </c>
      <c r="HYF1" t="s">
        <v>8420</v>
      </c>
      <c r="HYG1" t="s">
        <v>8421</v>
      </c>
      <c r="HYH1" t="s">
        <v>8422</v>
      </c>
      <c r="HYI1" t="s">
        <v>8423</v>
      </c>
      <c r="HYJ1" t="s">
        <v>8424</v>
      </c>
      <c r="HYK1" t="s">
        <v>8425</v>
      </c>
      <c r="HYL1" t="s">
        <v>8426</v>
      </c>
      <c r="HYM1" t="s">
        <v>8427</v>
      </c>
      <c r="HYN1" t="s">
        <v>8428</v>
      </c>
      <c r="HYO1" t="s">
        <v>8429</v>
      </c>
      <c r="HYP1" t="s">
        <v>8430</v>
      </c>
      <c r="HYQ1" t="s">
        <v>8431</v>
      </c>
      <c r="HYR1" t="s">
        <v>8432</v>
      </c>
      <c r="HYS1" t="s">
        <v>8433</v>
      </c>
      <c r="HYT1" t="s">
        <v>8434</v>
      </c>
      <c r="HYU1" t="s">
        <v>8435</v>
      </c>
      <c r="HYV1" t="s">
        <v>8436</v>
      </c>
      <c r="HYW1" t="s">
        <v>8437</v>
      </c>
      <c r="HYX1" t="s">
        <v>8438</v>
      </c>
      <c r="HYY1" t="s">
        <v>8439</v>
      </c>
      <c r="HYZ1" t="s">
        <v>8440</v>
      </c>
      <c r="HZA1" t="s">
        <v>8441</v>
      </c>
      <c r="HZB1" t="s">
        <v>8442</v>
      </c>
      <c r="HZC1" t="s">
        <v>8443</v>
      </c>
      <c r="HZD1" t="s">
        <v>8444</v>
      </c>
      <c r="HZE1" t="s">
        <v>8445</v>
      </c>
      <c r="HZF1" t="s">
        <v>8446</v>
      </c>
      <c r="HZG1" t="s">
        <v>8447</v>
      </c>
      <c r="HZH1" t="s">
        <v>8448</v>
      </c>
      <c r="HZI1" t="s">
        <v>8449</v>
      </c>
      <c r="HZJ1" t="s">
        <v>8450</v>
      </c>
      <c r="HZK1" t="s">
        <v>8451</v>
      </c>
      <c r="HZL1" t="s">
        <v>8452</v>
      </c>
      <c r="HZM1" t="s">
        <v>8453</v>
      </c>
      <c r="HZN1" t="s">
        <v>8454</v>
      </c>
      <c r="HZO1" t="s">
        <v>8455</v>
      </c>
      <c r="HZP1" t="s">
        <v>8456</v>
      </c>
      <c r="HZQ1" t="s">
        <v>8457</v>
      </c>
      <c r="HZR1" t="s">
        <v>8458</v>
      </c>
      <c r="HZS1" t="s">
        <v>8459</v>
      </c>
      <c r="HZT1" t="s">
        <v>8460</v>
      </c>
      <c r="HZU1" t="s">
        <v>8461</v>
      </c>
      <c r="HZV1" t="s">
        <v>8462</v>
      </c>
      <c r="HZW1" t="s">
        <v>8463</v>
      </c>
      <c r="HZX1" t="s">
        <v>8464</v>
      </c>
      <c r="HZY1" t="s">
        <v>8465</v>
      </c>
      <c r="HZZ1" t="s">
        <v>8466</v>
      </c>
      <c r="IAA1" t="s">
        <v>8467</v>
      </c>
      <c r="IAB1" t="s">
        <v>8468</v>
      </c>
      <c r="IAC1" t="s">
        <v>8469</v>
      </c>
      <c r="IAD1" t="s">
        <v>8470</v>
      </c>
      <c r="IAE1" t="s">
        <v>8471</v>
      </c>
      <c r="IAF1" t="s">
        <v>8472</v>
      </c>
      <c r="IAG1" t="s">
        <v>8473</v>
      </c>
      <c r="IAH1" t="s">
        <v>8474</v>
      </c>
      <c r="IAI1" t="s">
        <v>8475</v>
      </c>
      <c r="IAJ1" t="s">
        <v>8476</v>
      </c>
      <c r="IAK1" t="s">
        <v>8477</v>
      </c>
      <c r="IAL1" t="s">
        <v>8478</v>
      </c>
      <c r="IAM1" t="s">
        <v>8479</v>
      </c>
      <c r="IAN1" t="s">
        <v>8480</v>
      </c>
      <c r="IAO1" t="s">
        <v>8481</v>
      </c>
      <c r="IAP1" t="s">
        <v>8482</v>
      </c>
      <c r="IAQ1" t="s">
        <v>8483</v>
      </c>
      <c r="IAR1" t="s">
        <v>8484</v>
      </c>
      <c r="IAS1" t="s">
        <v>8485</v>
      </c>
      <c r="IAT1" t="s">
        <v>8486</v>
      </c>
      <c r="IAU1" t="s">
        <v>8487</v>
      </c>
      <c r="IAV1" t="s">
        <v>8488</v>
      </c>
      <c r="IAW1" t="s">
        <v>8489</v>
      </c>
      <c r="IAX1" t="s">
        <v>8490</v>
      </c>
      <c r="IAY1" t="s">
        <v>8491</v>
      </c>
      <c r="IAZ1" t="s">
        <v>8492</v>
      </c>
      <c r="IBA1" t="s">
        <v>8493</v>
      </c>
      <c r="IBB1" t="s">
        <v>8494</v>
      </c>
      <c r="IBC1" t="s">
        <v>8495</v>
      </c>
      <c r="IBD1" t="s">
        <v>8496</v>
      </c>
      <c r="IBE1" t="s">
        <v>8497</v>
      </c>
      <c r="IBF1" t="s">
        <v>8498</v>
      </c>
      <c r="IBG1" t="s">
        <v>8499</v>
      </c>
      <c r="IBH1" t="s">
        <v>8500</v>
      </c>
      <c r="IBI1" t="s">
        <v>8501</v>
      </c>
      <c r="IBJ1" t="s">
        <v>8502</v>
      </c>
      <c r="IBK1" t="s">
        <v>8503</v>
      </c>
      <c r="IBL1" t="s">
        <v>8504</v>
      </c>
      <c r="IBM1" t="s">
        <v>8505</v>
      </c>
      <c r="IBN1" t="s">
        <v>8506</v>
      </c>
      <c r="IBO1" t="s">
        <v>8507</v>
      </c>
      <c r="IBP1" t="s">
        <v>8508</v>
      </c>
      <c r="IBQ1" t="s">
        <v>8509</v>
      </c>
      <c r="IBR1" t="s">
        <v>8510</v>
      </c>
      <c r="IBS1" t="s">
        <v>8511</v>
      </c>
      <c r="IBT1" t="s">
        <v>8512</v>
      </c>
      <c r="IBU1" t="s">
        <v>8513</v>
      </c>
      <c r="IBV1" t="s">
        <v>8514</v>
      </c>
      <c r="IBW1" t="s">
        <v>8515</v>
      </c>
      <c r="IBX1" t="s">
        <v>8516</v>
      </c>
      <c r="IBY1" t="s">
        <v>8517</v>
      </c>
      <c r="IBZ1" t="s">
        <v>8518</v>
      </c>
      <c r="ICA1" t="s">
        <v>8519</v>
      </c>
      <c r="ICB1" t="s">
        <v>8520</v>
      </c>
      <c r="ICC1" t="s">
        <v>8521</v>
      </c>
      <c r="ICD1" t="s">
        <v>8522</v>
      </c>
      <c r="ICE1" t="s">
        <v>8523</v>
      </c>
      <c r="ICF1" t="s">
        <v>8524</v>
      </c>
      <c r="ICG1" t="s">
        <v>8525</v>
      </c>
      <c r="ICH1" t="s">
        <v>8526</v>
      </c>
      <c r="ICI1" t="s">
        <v>8527</v>
      </c>
      <c r="ICJ1" t="s">
        <v>8528</v>
      </c>
      <c r="ICK1" t="s">
        <v>8529</v>
      </c>
      <c r="ICL1" t="s">
        <v>8530</v>
      </c>
      <c r="ICM1" t="s">
        <v>8531</v>
      </c>
      <c r="ICN1" t="s">
        <v>8532</v>
      </c>
      <c r="ICO1" t="s">
        <v>8533</v>
      </c>
      <c r="ICP1" t="s">
        <v>8534</v>
      </c>
      <c r="ICQ1" t="s">
        <v>8535</v>
      </c>
      <c r="ICR1" t="s">
        <v>8536</v>
      </c>
      <c r="ICS1" t="s">
        <v>8537</v>
      </c>
      <c r="ICT1" t="s">
        <v>8538</v>
      </c>
      <c r="ICU1" t="s">
        <v>8539</v>
      </c>
      <c r="ICV1" t="s">
        <v>8540</v>
      </c>
      <c r="ICW1" t="s">
        <v>8541</v>
      </c>
      <c r="ICX1" t="s">
        <v>8542</v>
      </c>
      <c r="ICY1" t="s">
        <v>8543</v>
      </c>
      <c r="ICZ1" t="s">
        <v>8544</v>
      </c>
      <c r="IDA1" t="s">
        <v>8545</v>
      </c>
      <c r="IDB1" t="s">
        <v>8546</v>
      </c>
      <c r="IDC1" t="s">
        <v>8547</v>
      </c>
      <c r="IDD1" t="s">
        <v>8548</v>
      </c>
      <c r="IDE1" t="s">
        <v>8549</v>
      </c>
      <c r="IDF1" t="s">
        <v>8550</v>
      </c>
      <c r="IDG1" t="s">
        <v>8551</v>
      </c>
      <c r="IDH1" t="s">
        <v>8552</v>
      </c>
      <c r="IDI1" t="s">
        <v>8553</v>
      </c>
      <c r="IDJ1" t="s">
        <v>8554</v>
      </c>
      <c r="IDK1" t="s">
        <v>8555</v>
      </c>
      <c r="IDL1" t="s">
        <v>8556</v>
      </c>
      <c r="IDM1" t="s">
        <v>8557</v>
      </c>
      <c r="IDN1" t="s">
        <v>8558</v>
      </c>
      <c r="IDO1" t="s">
        <v>8559</v>
      </c>
      <c r="IDP1" t="s">
        <v>8560</v>
      </c>
      <c r="IDQ1" t="s">
        <v>8561</v>
      </c>
      <c r="IDR1" t="s">
        <v>8562</v>
      </c>
      <c r="IDS1" t="s">
        <v>8563</v>
      </c>
      <c r="IDT1" t="s">
        <v>8564</v>
      </c>
      <c r="IDU1" t="s">
        <v>8565</v>
      </c>
      <c r="IDV1" t="s">
        <v>8566</v>
      </c>
      <c r="IDW1" t="s">
        <v>8567</v>
      </c>
      <c r="IDX1" t="s">
        <v>8568</v>
      </c>
      <c r="IDY1" t="s">
        <v>8569</v>
      </c>
      <c r="IDZ1" t="s">
        <v>8570</v>
      </c>
      <c r="IEA1" t="s">
        <v>8571</v>
      </c>
      <c r="IEB1" t="s">
        <v>8572</v>
      </c>
      <c r="IEC1" t="s">
        <v>8573</v>
      </c>
      <c r="IED1" t="s">
        <v>8574</v>
      </c>
      <c r="IEE1" t="s">
        <v>8575</v>
      </c>
      <c r="IEF1" t="s">
        <v>8576</v>
      </c>
      <c r="IEG1" t="s">
        <v>8577</v>
      </c>
      <c r="IEH1" t="s">
        <v>8578</v>
      </c>
      <c r="IEI1" t="s">
        <v>8579</v>
      </c>
      <c r="IEJ1" t="s">
        <v>8580</v>
      </c>
      <c r="IEK1" t="s">
        <v>8581</v>
      </c>
      <c r="IEL1" t="s">
        <v>8582</v>
      </c>
      <c r="IEM1" t="s">
        <v>8583</v>
      </c>
      <c r="IEN1" t="s">
        <v>8584</v>
      </c>
      <c r="IEO1" t="s">
        <v>8585</v>
      </c>
      <c r="IEP1" t="s">
        <v>8586</v>
      </c>
      <c r="IEQ1" t="s">
        <v>8587</v>
      </c>
      <c r="IER1" t="s">
        <v>8588</v>
      </c>
      <c r="IES1" t="s">
        <v>8589</v>
      </c>
      <c r="IET1" t="s">
        <v>8590</v>
      </c>
      <c r="IEU1" t="s">
        <v>8591</v>
      </c>
      <c r="IEV1" t="s">
        <v>8592</v>
      </c>
      <c r="IEW1" t="s">
        <v>8593</v>
      </c>
      <c r="IEX1" t="s">
        <v>8594</v>
      </c>
      <c r="IEY1" t="s">
        <v>8595</v>
      </c>
      <c r="IEZ1" t="s">
        <v>8596</v>
      </c>
      <c r="IFA1" t="s">
        <v>8597</v>
      </c>
      <c r="IFB1" t="s">
        <v>8598</v>
      </c>
      <c r="IFC1" t="s">
        <v>8599</v>
      </c>
      <c r="IFD1" t="s">
        <v>8600</v>
      </c>
      <c r="IFE1" t="s">
        <v>8601</v>
      </c>
      <c r="IFF1" t="s">
        <v>8602</v>
      </c>
      <c r="IFG1" t="s">
        <v>8603</v>
      </c>
      <c r="IFH1" t="s">
        <v>8604</v>
      </c>
      <c r="IFI1" t="s">
        <v>8605</v>
      </c>
      <c r="IFJ1" t="s">
        <v>8606</v>
      </c>
      <c r="IFK1" t="s">
        <v>8607</v>
      </c>
      <c r="IFL1" t="s">
        <v>8608</v>
      </c>
      <c r="IFM1" t="s">
        <v>8609</v>
      </c>
      <c r="IFN1" t="s">
        <v>8610</v>
      </c>
      <c r="IFO1" t="s">
        <v>8611</v>
      </c>
      <c r="IFP1" t="s">
        <v>8612</v>
      </c>
      <c r="IFQ1" t="s">
        <v>8613</v>
      </c>
      <c r="IFR1" t="s">
        <v>8614</v>
      </c>
      <c r="IFS1" t="s">
        <v>8615</v>
      </c>
      <c r="IFT1" t="s">
        <v>8616</v>
      </c>
      <c r="IFU1" t="s">
        <v>8617</v>
      </c>
      <c r="IFV1" t="s">
        <v>8618</v>
      </c>
      <c r="IFW1" t="s">
        <v>8619</v>
      </c>
      <c r="IFX1" t="s">
        <v>8620</v>
      </c>
      <c r="IFY1" t="s">
        <v>8621</v>
      </c>
      <c r="IFZ1" t="s">
        <v>8622</v>
      </c>
      <c r="IGA1" t="s">
        <v>8623</v>
      </c>
      <c r="IGB1" t="s">
        <v>8624</v>
      </c>
      <c r="IGC1" t="s">
        <v>8625</v>
      </c>
      <c r="IGD1" t="s">
        <v>8626</v>
      </c>
      <c r="IGE1" t="s">
        <v>8627</v>
      </c>
      <c r="IGF1" t="s">
        <v>8628</v>
      </c>
      <c r="IGG1" t="s">
        <v>8629</v>
      </c>
      <c r="IGH1" t="s">
        <v>8630</v>
      </c>
      <c r="IGI1" t="s">
        <v>8631</v>
      </c>
      <c r="IGJ1" t="s">
        <v>8632</v>
      </c>
      <c r="IGK1" t="s">
        <v>8633</v>
      </c>
      <c r="IGL1" t="s">
        <v>8634</v>
      </c>
      <c r="IGM1" t="s">
        <v>8635</v>
      </c>
      <c r="IGN1" t="s">
        <v>8636</v>
      </c>
      <c r="IGO1" t="s">
        <v>8637</v>
      </c>
      <c r="IGP1" t="s">
        <v>8638</v>
      </c>
      <c r="IGQ1" t="s">
        <v>8639</v>
      </c>
      <c r="IGR1" t="s">
        <v>8640</v>
      </c>
      <c r="IGS1" t="s">
        <v>8641</v>
      </c>
      <c r="IGT1" t="s">
        <v>8642</v>
      </c>
      <c r="IGU1" t="s">
        <v>8643</v>
      </c>
      <c r="IGV1" t="s">
        <v>8644</v>
      </c>
      <c r="IGW1" t="s">
        <v>8645</v>
      </c>
      <c r="IGX1" t="s">
        <v>8646</v>
      </c>
      <c r="IGY1" t="s">
        <v>8647</v>
      </c>
      <c r="IGZ1" t="s">
        <v>8648</v>
      </c>
      <c r="IHA1" t="s">
        <v>8649</v>
      </c>
      <c r="IHB1" t="s">
        <v>8650</v>
      </c>
      <c r="IHC1" t="s">
        <v>8651</v>
      </c>
      <c r="IHD1" t="s">
        <v>8652</v>
      </c>
      <c r="IHE1" t="s">
        <v>8653</v>
      </c>
      <c r="IHF1" t="s">
        <v>8654</v>
      </c>
      <c r="IHG1" t="s">
        <v>8655</v>
      </c>
      <c r="IHH1" t="s">
        <v>8656</v>
      </c>
      <c r="IHI1" t="s">
        <v>8657</v>
      </c>
      <c r="IHJ1" t="s">
        <v>8658</v>
      </c>
      <c r="IHK1" t="s">
        <v>8659</v>
      </c>
      <c r="IHL1" t="s">
        <v>8660</v>
      </c>
      <c r="IHM1" t="s">
        <v>8661</v>
      </c>
      <c r="IHN1" t="s">
        <v>8662</v>
      </c>
      <c r="IHO1" t="s">
        <v>8663</v>
      </c>
      <c r="IHP1" t="s">
        <v>8664</v>
      </c>
      <c r="IHQ1" t="s">
        <v>8665</v>
      </c>
      <c r="IHR1" t="s">
        <v>8666</v>
      </c>
      <c r="IHS1" t="s">
        <v>8667</v>
      </c>
      <c r="IHT1" t="s">
        <v>8668</v>
      </c>
      <c r="IHU1" t="s">
        <v>8669</v>
      </c>
      <c r="IHV1" t="s">
        <v>8670</v>
      </c>
      <c r="IHW1" t="s">
        <v>8671</v>
      </c>
      <c r="IHX1" t="s">
        <v>8672</v>
      </c>
      <c r="IHY1" t="s">
        <v>8673</v>
      </c>
      <c r="IHZ1" t="s">
        <v>8674</v>
      </c>
      <c r="IIA1" t="s">
        <v>8675</v>
      </c>
      <c r="IIB1" t="s">
        <v>8676</v>
      </c>
      <c r="IIC1" t="s">
        <v>8677</v>
      </c>
      <c r="IID1" t="s">
        <v>8678</v>
      </c>
      <c r="IIE1" t="s">
        <v>8679</v>
      </c>
      <c r="IIF1" t="s">
        <v>8680</v>
      </c>
      <c r="IIG1" t="s">
        <v>8681</v>
      </c>
      <c r="IIH1" t="s">
        <v>8682</v>
      </c>
      <c r="III1" t="s">
        <v>8683</v>
      </c>
      <c r="IIJ1" t="s">
        <v>8684</v>
      </c>
      <c r="IIK1" t="s">
        <v>8685</v>
      </c>
      <c r="IIL1" t="s">
        <v>8686</v>
      </c>
      <c r="IIM1" t="s">
        <v>8687</v>
      </c>
      <c r="IIN1" t="s">
        <v>8688</v>
      </c>
      <c r="IIO1" t="s">
        <v>8689</v>
      </c>
      <c r="IIP1" t="s">
        <v>8690</v>
      </c>
      <c r="IIQ1" t="s">
        <v>8691</v>
      </c>
      <c r="IIR1" t="s">
        <v>8692</v>
      </c>
      <c r="IIS1" t="s">
        <v>8693</v>
      </c>
      <c r="IIT1" t="s">
        <v>8694</v>
      </c>
      <c r="IIU1" t="s">
        <v>8695</v>
      </c>
      <c r="IIV1" t="s">
        <v>8696</v>
      </c>
      <c r="IIW1" t="s">
        <v>8697</v>
      </c>
      <c r="IIX1" t="s">
        <v>8698</v>
      </c>
      <c r="IIY1" t="s">
        <v>8699</v>
      </c>
      <c r="IIZ1" t="s">
        <v>8700</v>
      </c>
      <c r="IJA1" t="s">
        <v>8701</v>
      </c>
      <c r="IJB1" t="s">
        <v>8702</v>
      </c>
      <c r="IJC1" t="s">
        <v>8703</v>
      </c>
      <c r="IJD1" t="s">
        <v>8704</v>
      </c>
      <c r="IJE1" t="s">
        <v>8705</v>
      </c>
      <c r="IJF1" t="s">
        <v>8706</v>
      </c>
      <c r="IJG1" t="s">
        <v>8707</v>
      </c>
      <c r="IJH1" t="s">
        <v>8708</v>
      </c>
      <c r="IJI1" t="s">
        <v>8709</v>
      </c>
      <c r="IJJ1" t="s">
        <v>8710</v>
      </c>
      <c r="IJK1" t="s">
        <v>8711</v>
      </c>
      <c r="IJL1" t="s">
        <v>8712</v>
      </c>
      <c r="IJM1" t="s">
        <v>8713</v>
      </c>
      <c r="IJN1" t="s">
        <v>8714</v>
      </c>
      <c r="IJO1" t="s">
        <v>8715</v>
      </c>
      <c r="IJP1" t="s">
        <v>8716</v>
      </c>
      <c r="IJQ1" t="s">
        <v>8717</v>
      </c>
      <c r="IJR1" t="s">
        <v>8718</v>
      </c>
      <c r="IJS1" t="s">
        <v>8719</v>
      </c>
      <c r="IJT1" t="s">
        <v>8720</v>
      </c>
      <c r="IJU1" t="s">
        <v>8721</v>
      </c>
      <c r="IJV1" t="s">
        <v>8722</v>
      </c>
      <c r="IJW1" t="s">
        <v>8723</v>
      </c>
      <c r="IJX1" t="s">
        <v>8724</v>
      </c>
      <c r="IJY1" t="s">
        <v>8725</v>
      </c>
      <c r="IJZ1" t="s">
        <v>8726</v>
      </c>
      <c r="IKA1" t="s">
        <v>8727</v>
      </c>
      <c r="IKB1" t="s">
        <v>8728</v>
      </c>
      <c r="IKC1" t="s">
        <v>8729</v>
      </c>
      <c r="IKD1" t="s">
        <v>8730</v>
      </c>
      <c r="IKE1" t="s">
        <v>8731</v>
      </c>
      <c r="IKF1" t="s">
        <v>8732</v>
      </c>
      <c r="IKG1" t="s">
        <v>8733</v>
      </c>
      <c r="IKH1" t="s">
        <v>8734</v>
      </c>
      <c r="IKI1" t="s">
        <v>8735</v>
      </c>
      <c r="IKJ1" t="s">
        <v>8736</v>
      </c>
      <c r="IKK1" t="s">
        <v>8737</v>
      </c>
      <c r="IKL1" t="s">
        <v>8738</v>
      </c>
      <c r="IKM1" t="s">
        <v>8739</v>
      </c>
      <c r="IKN1" t="s">
        <v>8740</v>
      </c>
      <c r="IKO1" t="s">
        <v>8741</v>
      </c>
      <c r="IKP1" t="s">
        <v>8742</v>
      </c>
      <c r="IKQ1" t="s">
        <v>8743</v>
      </c>
      <c r="IKR1" t="s">
        <v>8744</v>
      </c>
      <c r="IKS1" t="s">
        <v>8745</v>
      </c>
      <c r="IKT1" t="s">
        <v>8746</v>
      </c>
      <c r="IKU1" t="s">
        <v>8747</v>
      </c>
      <c r="IKV1" t="s">
        <v>8748</v>
      </c>
      <c r="IKW1" t="s">
        <v>8749</v>
      </c>
      <c r="IKX1" t="s">
        <v>8750</v>
      </c>
      <c r="IKY1" t="s">
        <v>8751</v>
      </c>
      <c r="IKZ1" t="s">
        <v>8752</v>
      </c>
      <c r="ILA1" t="s">
        <v>8753</v>
      </c>
      <c r="ILB1" t="s">
        <v>8754</v>
      </c>
      <c r="ILC1" t="s">
        <v>8755</v>
      </c>
      <c r="ILD1" t="s">
        <v>8756</v>
      </c>
      <c r="ILE1" t="s">
        <v>8757</v>
      </c>
      <c r="ILF1" t="s">
        <v>8758</v>
      </c>
      <c r="ILG1" t="s">
        <v>8759</v>
      </c>
      <c r="ILH1" t="s">
        <v>8760</v>
      </c>
      <c r="ILI1" t="s">
        <v>8761</v>
      </c>
      <c r="ILJ1" t="s">
        <v>8762</v>
      </c>
      <c r="ILK1" t="s">
        <v>8763</v>
      </c>
      <c r="ILL1" t="s">
        <v>8764</v>
      </c>
      <c r="ILM1" t="s">
        <v>8765</v>
      </c>
      <c r="ILN1" t="s">
        <v>8766</v>
      </c>
      <c r="ILO1" t="s">
        <v>8767</v>
      </c>
      <c r="ILP1" t="s">
        <v>8768</v>
      </c>
      <c r="ILQ1" t="s">
        <v>8769</v>
      </c>
      <c r="ILR1" t="s">
        <v>8770</v>
      </c>
      <c r="ILS1" t="s">
        <v>8771</v>
      </c>
      <c r="ILT1" t="s">
        <v>8772</v>
      </c>
      <c r="ILU1" t="s">
        <v>8773</v>
      </c>
      <c r="ILV1" t="s">
        <v>8774</v>
      </c>
      <c r="ILW1" t="s">
        <v>8775</v>
      </c>
      <c r="ILX1" t="s">
        <v>8776</v>
      </c>
      <c r="ILY1" t="s">
        <v>8777</v>
      </c>
      <c r="ILZ1" t="s">
        <v>8778</v>
      </c>
      <c r="IMA1" t="s">
        <v>8779</v>
      </c>
      <c r="IMB1" t="s">
        <v>8780</v>
      </c>
      <c r="IMC1" t="s">
        <v>8781</v>
      </c>
      <c r="IMD1" t="s">
        <v>8782</v>
      </c>
      <c r="IME1" t="s">
        <v>8783</v>
      </c>
      <c r="IMF1" t="s">
        <v>8784</v>
      </c>
      <c r="IMG1" t="s">
        <v>8785</v>
      </c>
      <c r="IMH1" t="s">
        <v>8786</v>
      </c>
      <c r="IMI1" t="s">
        <v>8787</v>
      </c>
      <c r="IMJ1" t="s">
        <v>8788</v>
      </c>
      <c r="IMK1" t="s">
        <v>8789</v>
      </c>
      <c r="IML1" t="s">
        <v>8790</v>
      </c>
      <c r="IMM1" t="s">
        <v>8791</v>
      </c>
      <c r="IMN1" t="s">
        <v>8792</v>
      </c>
      <c r="IMO1" t="s">
        <v>8793</v>
      </c>
      <c r="IMP1" t="s">
        <v>8794</v>
      </c>
      <c r="IMQ1" t="s">
        <v>8795</v>
      </c>
      <c r="IMR1" t="s">
        <v>8796</v>
      </c>
      <c r="IMS1" t="s">
        <v>8797</v>
      </c>
      <c r="IMT1" t="s">
        <v>8798</v>
      </c>
      <c r="IMU1" t="s">
        <v>8799</v>
      </c>
      <c r="IMV1" t="s">
        <v>8800</v>
      </c>
      <c r="IMW1" t="s">
        <v>8801</v>
      </c>
      <c r="IMX1" t="s">
        <v>8802</v>
      </c>
      <c r="IMY1" t="s">
        <v>8803</v>
      </c>
      <c r="IMZ1" t="s">
        <v>8804</v>
      </c>
      <c r="INA1" t="s">
        <v>8805</v>
      </c>
      <c r="INB1" t="s">
        <v>8806</v>
      </c>
      <c r="INC1" t="s">
        <v>8807</v>
      </c>
      <c r="IND1" t="s">
        <v>8808</v>
      </c>
      <c r="INE1" t="s">
        <v>8809</v>
      </c>
      <c r="INF1" t="s">
        <v>8810</v>
      </c>
      <c r="ING1" t="s">
        <v>8811</v>
      </c>
      <c r="INH1" t="s">
        <v>8812</v>
      </c>
      <c r="INI1" t="s">
        <v>8813</v>
      </c>
      <c r="INJ1" t="s">
        <v>8814</v>
      </c>
      <c r="INK1" t="s">
        <v>8815</v>
      </c>
      <c r="INL1" t="s">
        <v>8816</v>
      </c>
      <c r="INM1" t="s">
        <v>8817</v>
      </c>
      <c r="INN1" t="s">
        <v>8818</v>
      </c>
      <c r="INO1" t="s">
        <v>8819</v>
      </c>
      <c r="INP1" t="s">
        <v>8820</v>
      </c>
      <c r="INQ1" t="s">
        <v>8821</v>
      </c>
      <c r="INR1" t="s">
        <v>8822</v>
      </c>
      <c r="INS1" t="s">
        <v>8823</v>
      </c>
      <c r="INT1" t="s">
        <v>8824</v>
      </c>
      <c r="INU1" t="s">
        <v>8825</v>
      </c>
      <c r="INV1" t="s">
        <v>8826</v>
      </c>
      <c r="INW1" t="s">
        <v>8827</v>
      </c>
      <c r="INX1" t="s">
        <v>8828</v>
      </c>
      <c r="INY1" t="s">
        <v>8829</v>
      </c>
      <c r="INZ1" t="s">
        <v>8830</v>
      </c>
      <c r="IOA1" t="s">
        <v>8831</v>
      </c>
      <c r="IOB1" t="s">
        <v>8832</v>
      </c>
      <c r="IOC1" t="s">
        <v>8833</v>
      </c>
      <c r="IOD1" t="s">
        <v>8834</v>
      </c>
      <c r="IOE1" t="s">
        <v>8835</v>
      </c>
      <c r="IOF1" t="s">
        <v>8836</v>
      </c>
      <c r="IOG1" t="s">
        <v>8837</v>
      </c>
      <c r="IOH1" t="s">
        <v>8838</v>
      </c>
      <c r="IOI1" t="s">
        <v>8839</v>
      </c>
      <c r="IOJ1" t="s">
        <v>8840</v>
      </c>
      <c r="IOK1" t="s">
        <v>8841</v>
      </c>
      <c r="IOL1" t="s">
        <v>8842</v>
      </c>
      <c r="IOM1" t="s">
        <v>8843</v>
      </c>
      <c r="ION1" t="s">
        <v>8844</v>
      </c>
      <c r="IOO1" t="s">
        <v>8845</v>
      </c>
      <c r="IOP1" t="s">
        <v>8846</v>
      </c>
      <c r="IOQ1" t="s">
        <v>8847</v>
      </c>
      <c r="IOR1" t="s">
        <v>8848</v>
      </c>
      <c r="IOS1" t="s">
        <v>8849</v>
      </c>
      <c r="IOT1" t="s">
        <v>8850</v>
      </c>
      <c r="IOU1" t="s">
        <v>8851</v>
      </c>
      <c r="IOV1" t="s">
        <v>8852</v>
      </c>
      <c r="IOW1" t="s">
        <v>8853</v>
      </c>
      <c r="IOX1" t="s">
        <v>8854</v>
      </c>
      <c r="IOY1" t="s">
        <v>8855</v>
      </c>
      <c r="IOZ1" t="s">
        <v>8856</v>
      </c>
      <c r="IPA1" t="s">
        <v>8857</v>
      </c>
      <c r="IPB1" t="s">
        <v>8858</v>
      </c>
      <c r="IPC1" t="s">
        <v>8859</v>
      </c>
      <c r="IPD1" t="s">
        <v>8860</v>
      </c>
      <c r="IPE1" t="s">
        <v>8861</v>
      </c>
      <c r="IPF1" t="s">
        <v>8862</v>
      </c>
      <c r="IPG1" t="s">
        <v>8863</v>
      </c>
      <c r="IPH1" t="s">
        <v>8864</v>
      </c>
      <c r="IPI1" t="s">
        <v>8865</v>
      </c>
      <c r="IPJ1" t="s">
        <v>8866</v>
      </c>
      <c r="IPK1" t="s">
        <v>8867</v>
      </c>
      <c r="IPL1" t="s">
        <v>8868</v>
      </c>
      <c r="IPM1" t="s">
        <v>8869</v>
      </c>
      <c r="IPN1" t="s">
        <v>8870</v>
      </c>
      <c r="IPO1" t="s">
        <v>8871</v>
      </c>
      <c r="IPP1" t="s">
        <v>8872</v>
      </c>
      <c r="IPQ1" t="s">
        <v>8873</v>
      </c>
      <c r="IPR1" t="s">
        <v>8874</v>
      </c>
      <c r="IPS1" t="s">
        <v>8875</v>
      </c>
      <c r="IPT1" t="s">
        <v>8876</v>
      </c>
      <c r="IPU1" t="s">
        <v>8877</v>
      </c>
      <c r="IPV1" t="s">
        <v>8878</v>
      </c>
      <c r="IPW1" t="s">
        <v>8879</v>
      </c>
      <c r="IPX1" t="s">
        <v>8880</v>
      </c>
      <c r="IPY1" t="s">
        <v>8881</v>
      </c>
      <c r="IPZ1" t="s">
        <v>8882</v>
      </c>
      <c r="IQA1" t="s">
        <v>8883</v>
      </c>
      <c r="IQB1" t="s">
        <v>8884</v>
      </c>
      <c r="IQC1" t="s">
        <v>8885</v>
      </c>
      <c r="IQD1" t="s">
        <v>8886</v>
      </c>
      <c r="IQE1" t="s">
        <v>8887</v>
      </c>
      <c r="IQF1" t="s">
        <v>8888</v>
      </c>
      <c r="IQG1" t="s">
        <v>8889</v>
      </c>
      <c r="IQH1" t="s">
        <v>8890</v>
      </c>
      <c r="IQI1" t="s">
        <v>8891</v>
      </c>
      <c r="IQJ1" t="s">
        <v>8892</v>
      </c>
      <c r="IQK1" t="s">
        <v>8893</v>
      </c>
      <c r="IQL1" t="s">
        <v>8894</v>
      </c>
      <c r="IQM1" t="s">
        <v>8895</v>
      </c>
      <c r="IQN1" t="s">
        <v>8896</v>
      </c>
      <c r="IQO1" t="s">
        <v>8897</v>
      </c>
      <c r="IQP1" t="s">
        <v>8898</v>
      </c>
      <c r="IQQ1" t="s">
        <v>8899</v>
      </c>
      <c r="IQR1" t="s">
        <v>8900</v>
      </c>
      <c r="IQS1" t="s">
        <v>8901</v>
      </c>
      <c r="IQT1" t="s">
        <v>8902</v>
      </c>
      <c r="IQU1" t="s">
        <v>8903</v>
      </c>
      <c r="IQV1" t="s">
        <v>8904</v>
      </c>
      <c r="IQW1" t="s">
        <v>8905</v>
      </c>
      <c r="IQX1" t="s">
        <v>8906</v>
      </c>
      <c r="IQY1" t="s">
        <v>8907</v>
      </c>
      <c r="IQZ1" t="s">
        <v>8908</v>
      </c>
      <c r="IRA1" t="s">
        <v>8909</v>
      </c>
      <c r="IRB1" t="s">
        <v>8910</v>
      </c>
      <c r="IRC1" t="s">
        <v>8911</v>
      </c>
      <c r="IRD1" t="s">
        <v>8912</v>
      </c>
      <c r="IRE1" t="s">
        <v>8913</v>
      </c>
      <c r="IRF1" t="s">
        <v>8914</v>
      </c>
      <c r="IRG1" t="s">
        <v>8915</v>
      </c>
      <c r="IRH1" t="s">
        <v>8916</v>
      </c>
      <c r="IRI1" t="s">
        <v>8917</v>
      </c>
      <c r="IRJ1" t="s">
        <v>8918</v>
      </c>
      <c r="IRK1" t="s">
        <v>8919</v>
      </c>
      <c r="IRL1" t="s">
        <v>8920</v>
      </c>
      <c r="IRM1" t="s">
        <v>8921</v>
      </c>
      <c r="IRN1" t="s">
        <v>8922</v>
      </c>
      <c r="IRO1" t="s">
        <v>8923</v>
      </c>
      <c r="IRP1" t="s">
        <v>8924</v>
      </c>
      <c r="IRQ1" t="s">
        <v>8925</v>
      </c>
      <c r="IRR1" t="s">
        <v>8926</v>
      </c>
      <c r="IRS1" t="s">
        <v>8927</v>
      </c>
      <c r="IRT1" t="s">
        <v>8928</v>
      </c>
      <c r="IRU1" t="s">
        <v>8929</v>
      </c>
      <c r="IRV1" t="s">
        <v>8930</v>
      </c>
      <c r="IRW1" t="s">
        <v>8931</v>
      </c>
      <c r="IRX1" t="s">
        <v>8932</v>
      </c>
      <c r="IRY1" t="s">
        <v>8933</v>
      </c>
      <c r="IRZ1" t="s">
        <v>8934</v>
      </c>
      <c r="ISA1" t="s">
        <v>8935</v>
      </c>
      <c r="ISB1" t="s">
        <v>8936</v>
      </c>
      <c r="ISC1" t="s">
        <v>8937</v>
      </c>
      <c r="ISD1" t="s">
        <v>8938</v>
      </c>
      <c r="ISE1" t="s">
        <v>8939</v>
      </c>
      <c r="ISF1" t="s">
        <v>8940</v>
      </c>
      <c r="ISG1" t="s">
        <v>8941</v>
      </c>
      <c r="ISH1" t="s">
        <v>8942</v>
      </c>
      <c r="ISI1" t="s">
        <v>8943</v>
      </c>
      <c r="ISJ1" t="s">
        <v>8944</v>
      </c>
      <c r="ISK1" t="s">
        <v>8945</v>
      </c>
      <c r="ISL1" t="s">
        <v>8946</v>
      </c>
      <c r="ISM1" t="s">
        <v>8947</v>
      </c>
      <c r="ISN1" t="s">
        <v>8948</v>
      </c>
      <c r="ISO1" t="s">
        <v>8949</v>
      </c>
      <c r="ISP1" t="s">
        <v>8950</v>
      </c>
      <c r="ISQ1" t="s">
        <v>8951</v>
      </c>
      <c r="ISR1" t="s">
        <v>8952</v>
      </c>
      <c r="ISS1" t="s">
        <v>8953</v>
      </c>
      <c r="IST1" t="s">
        <v>8954</v>
      </c>
      <c r="ISU1" t="s">
        <v>8955</v>
      </c>
      <c r="ISV1" t="s">
        <v>8956</v>
      </c>
      <c r="ISW1" t="s">
        <v>8957</v>
      </c>
      <c r="ISX1" t="s">
        <v>8958</v>
      </c>
      <c r="ISY1" t="s">
        <v>8959</v>
      </c>
      <c r="ISZ1" t="s">
        <v>8960</v>
      </c>
      <c r="ITA1" t="s">
        <v>8961</v>
      </c>
      <c r="ITB1" t="s">
        <v>8962</v>
      </c>
      <c r="ITC1" t="s">
        <v>8963</v>
      </c>
      <c r="ITD1" t="s">
        <v>8964</v>
      </c>
      <c r="ITE1" t="s">
        <v>8965</v>
      </c>
      <c r="ITF1" t="s">
        <v>8966</v>
      </c>
      <c r="ITG1" t="s">
        <v>8967</v>
      </c>
      <c r="ITH1" t="s">
        <v>8968</v>
      </c>
      <c r="ITI1" t="s">
        <v>8969</v>
      </c>
      <c r="ITJ1" t="s">
        <v>8970</v>
      </c>
      <c r="ITK1" t="s">
        <v>8971</v>
      </c>
      <c r="ITL1" t="s">
        <v>8972</v>
      </c>
      <c r="ITM1" t="s">
        <v>8973</v>
      </c>
      <c r="ITN1" t="s">
        <v>8974</v>
      </c>
      <c r="ITO1" t="s">
        <v>8975</v>
      </c>
      <c r="ITP1" t="s">
        <v>8976</v>
      </c>
      <c r="ITQ1" t="s">
        <v>8977</v>
      </c>
      <c r="ITR1" t="s">
        <v>8978</v>
      </c>
      <c r="ITS1" t="s">
        <v>8979</v>
      </c>
      <c r="ITT1" t="s">
        <v>8980</v>
      </c>
      <c r="ITU1" t="s">
        <v>8981</v>
      </c>
      <c r="ITV1" t="s">
        <v>8982</v>
      </c>
      <c r="ITW1" t="s">
        <v>8983</v>
      </c>
      <c r="ITX1" t="s">
        <v>8984</v>
      </c>
      <c r="ITY1" t="s">
        <v>8985</v>
      </c>
      <c r="ITZ1" t="s">
        <v>8986</v>
      </c>
      <c r="IUA1" t="s">
        <v>8987</v>
      </c>
      <c r="IUB1" t="s">
        <v>8988</v>
      </c>
      <c r="IUC1" t="s">
        <v>8989</v>
      </c>
      <c r="IUD1" t="s">
        <v>8990</v>
      </c>
      <c r="IUE1" t="s">
        <v>8991</v>
      </c>
      <c r="IUF1" t="s">
        <v>8992</v>
      </c>
      <c r="IUG1" t="s">
        <v>8993</v>
      </c>
      <c r="IUH1" t="s">
        <v>8994</v>
      </c>
      <c r="IUI1" t="s">
        <v>8995</v>
      </c>
      <c r="IUJ1" t="s">
        <v>8996</v>
      </c>
      <c r="IUK1" t="s">
        <v>8997</v>
      </c>
      <c r="IUL1" t="s">
        <v>8998</v>
      </c>
      <c r="IUM1" t="s">
        <v>8999</v>
      </c>
      <c r="IUN1" t="s">
        <v>9000</v>
      </c>
      <c r="IUO1" t="s">
        <v>9001</v>
      </c>
      <c r="IUP1" t="s">
        <v>9002</v>
      </c>
      <c r="IUQ1" t="s">
        <v>9003</v>
      </c>
      <c r="IUR1" t="s">
        <v>9004</v>
      </c>
      <c r="IUS1" t="s">
        <v>9005</v>
      </c>
      <c r="IUT1" t="s">
        <v>9006</v>
      </c>
      <c r="IUU1" t="s">
        <v>9007</v>
      </c>
      <c r="IUV1" t="s">
        <v>9008</v>
      </c>
      <c r="IUW1" t="s">
        <v>9009</v>
      </c>
      <c r="IUX1" t="s">
        <v>9010</v>
      </c>
      <c r="IUY1" t="s">
        <v>9011</v>
      </c>
      <c r="IUZ1" t="s">
        <v>9012</v>
      </c>
      <c r="IVA1" t="s">
        <v>9013</v>
      </c>
      <c r="IVB1" t="s">
        <v>9014</v>
      </c>
      <c r="IVC1" t="s">
        <v>9015</v>
      </c>
      <c r="IVD1" t="s">
        <v>9016</v>
      </c>
      <c r="IVE1" t="s">
        <v>9017</v>
      </c>
      <c r="IVF1" t="s">
        <v>9018</v>
      </c>
      <c r="IVG1" t="s">
        <v>9019</v>
      </c>
      <c r="IVH1" t="s">
        <v>9020</v>
      </c>
      <c r="IVI1" t="s">
        <v>9021</v>
      </c>
      <c r="IVJ1" t="s">
        <v>9022</v>
      </c>
      <c r="IVK1" t="s">
        <v>9023</v>
      </c>
      <c r="IVL1" t="s">
        <v>9024</v>
      </c>
      <c r="IVM1" t="s">
        <v>9025</v>
      </c>
      <c r="IVN1" t="s">
        <v>9026</v>
      </c>
      <c r="IVO1" t="s">
        <v>9027</v>
      </c>
      <c r="IVP1" t="s">
        <v>9028</v>
      </c>
      <c r="IVQ1" t="s">
        <v>9029</v>
      </c>
      <c r="IVR1" t="s">
        <v>9030</v>
      </c>
      <c r="IVS1" t="s">
        <v>9031</v>
      </c>
      <c r="IVT1" t="s">
        <v>9032</v>
      </c>
      <c r="IVU1" t="s">
        <v>9033</v>
      </c>
      <c r="IVV1" t="s">
        <v>9034</v>
      </c>
      <c r="IVW1" t="s">
        <v>9035</v>
      </c>
      <c r="IVX1" t="s">
        <v>9036</v>
      </c>
      <c r="IVY1" t="s">
        <v>9037</v>
      </c>
      <c r="IVZ1" t="s">
        <v>9038</v>
      </c>
      <c r="IWA1" t="s">
        <v>9039</v>
      </c>
      <c r="IWB1" t="s">
        <v>9040</v>
      </c>
      <c r="IWC1" t="s">
        <v>9041</v>
      </c>
      <c r="IWD1" t="s">
        <v>9042</v>
      </c>
      <c r="IWE1" t="s">
        <v>9043</v>
      </c>
      <c r="IWF1" t="s">
        <v>9044</v>
      </c>
      <c r="IWG1" t="s">
        <v>9045</v>
      </c>
      <c r="IWH1" t="s">
        <v>9046</v>
      </c>
      <c r="IWI1" t="s">
        <v>9047</v>
      </c>
      <c r="IWJ1" t="s">
        <v>9048</v>
      </c>
      <c r="IWK1" t="s">
        <v>9049</v>
      </c>
      <c r="IWL1" t="s">
        <v>9050</v>
      </c>
      <c r="IWM1" t="s">
        <v>9051</v>
      </c>
      <c r="IWN1" t="s">
        <v>9052</v>
      </c>
      <c r="IWO1" t="s">
        <v>9053</v>
      </c>
      <c r="IWP1" t="s">
        <v>9054</v>
      </c>
      <c r="IWQ1" t="s">
        <v>9055</v>
      </c>
      <c r="IWR1" t="s">
        <v>9056</v>
      </c>
      <c r="IWS1" t="s">
        <v>9057</v>
      </c>
      <c r="IWT1" t="s">
        <v>9058</v>
      </c>
      <c r="IWU1" t="s">
        <v>9059</v>
      </c>
      <c r="IWV1" t="s">
        <v>9060</v>
      </c>
      <c r="IWW1" t="s">
        <v>9061</v>
      </c>
      <c r="IWX1" t="s">
        <v>9062</v>
      </c>
      <c r="IWY1" t="s">
        <v>9063</v>
      </c>
      <c r="IWZ1" t="s">
        <v>9064</v>
      </c>
      <c r="IXA1" t="s">
        <v>9065</v>
      </c>
      <c r="IXB1" t="s">
        <v>9066</v>
      </c>
      <c r="IXC1" t="s">
        <v>9067</v>
      </c>
      <c r="IXD1" t="s">
        <v>9068</v>
      </c>
      <c r="IXE1" t="s">
        <v>9069</v>
      </c>
      <c r="IXF1" t="s">
        <v>9070</v>
      </c>
      <c r="IXG1" t="s">
        <v>9071</v>
      </c>
      <c r="IXH1" t="s">
        <v>9072</v>
      </c>
      <c r="IXI1" t="s">
        <v>9073</v>
      </c>
      <c r="IXJ1" t="s">
        <v>9074</v>
      </c>
      <c r="IXK1" t="s">
        <v>9075</v>
      </c>
      <c r="IXL1" t="s">
        <v>9076</v>
      </c>
      <c r="IXM1" t="s">
        <v>9077</v>
      </c>
      <c r="IXN1" t="s">
        <v>9078</v>
      </c>
      <c r="IXO1" t="s">
        <v>9079</v>
      </c>
      <c r="IXP1" t="s">
        <v>9080</v>
      </c>
      <c r="IXQ1" t="s">
        <v>9081</v>
      </c>
      <c r="IXR1" t="s">
        <v>9082</v>
      </c>
      <c r="IXS1" t="s">
        <v>9083</v>
      </c>
      <c r="IXT1" t="s">
        <v>9084</v>
      </c>
      <c r="IXU1" t="s">
        <v>9085</v>
      </c>
      <c r="IXV1" t="s">
        <v>9086</v>
      </c>
      <c r="IXW1" t="s">
        <v>9087</v>
      </c>
      <c r="IXX1" t="s">
        <v>9088</v>
      </c>
      <c r="IXY1" t="s">
        <v>9089</v>
      </c>
      <c r="IXZ1" t="s">
        <v>9090</v>
      </c>
      <c r="IYA1" t="s">
        <v>9091</v>
      </c>
      <c r="IYB1" t="s">
        <v>9092</v>
      </c>
      <c r="IYC1" t="s">
        <v>9093</v>
      </c>
      <c r="IYD1" t="s">
        <v>9094</v>
      </c>
      <c r="IYE1" t="s">
        <v>9095</v>
      </c>
      <c r="IYF1" t="s">
        <v>9096</v>
      </c>
      <c r="IYG1" t="s">
        <v>9097</v>
      </c>
      <c r="IYH1" t="s">
        <v>9098</v>
      </c>
      <c r="IYI1" t="s">
        <v>9099</v>
      </c>
      <c r="IYJ1" t="s">
        <v>9100</v>
      </c>
      <c r="IYK1" t="s">
        <v>9101</v>
      </c>
      <c r="IYL1" t="s">
        <v>9102</v>
      </c>
      <c r="IYM1" t="s">
        <v>9103</v>
      </c>
      <c r="IYN1" t="s">
        <v>9104</v>
      </c>
      <c r="IYO1" t="s">
        <v>9105</v>
      </c>
      <c r="IYP1" t="s">
        <v>9106</v>
      </c>
      <c r="IYQ1" t="s">
        <v>9107</v>
      </c>
      <c r="IYR1" t="s">
        <v>9108</v>
      </c>
      <c r="IYS1" t="s">
        <v>9109</v>
      </c>
      <c r="IYT1" t="s">
        <v>9110</v>
      </c>
      <c r="IYU1" t="s">
        <v>9111</v>
      </c>
      <c r="IYV1" t="s">
        <v>9112</v>
      </c>
      <c r="IYW1" t="s">
        <v>9113</v>
      </c>
      <c r="IYX1" t="s">
        <v>9114</v>
      </c>
      <c r="IYY1" t="s">
        <v>9115</v>
      </c>
      <c r="IYZ1" t="s">
        <v>9116</v>
      </c>
      <c r="IZA1" t="s">
        <v>9117</v>
      </c>
      <c r="IZB1" t="s">
        <v>9118</v>
      </c>
      <c r="IZC1" t="s">
        <v>9119</v>
      </c>
      <c r="IZD1" t="s">
        <v>9120</v>
      </c>
      <c r="IZE1" t="s">
        <v>9121</v>
      </c>
      <c r="IZF1" t="s">
        <v>9122</v>
      </c>
      <c r="IZG1" t="s">
        <v>9123</v>
      </c>
      <c r="IZH1" t="s">
        <v>9124</v>
      </c>
      <c r="IZI1" t="s">
        <v>9125</v>
      </c>
      <c r="IZJ1" t="s">
        <v>9126</v>
      </c>
      <c r="IZK1" t="s">
        <v>9127</v>
      </c>
      <c r="IZL1" t="s">
        <v>9128</v>
      </c>
      <c r="IZM1" t="s">
        <v>9129</v>
      </c>
      <c r="IZN1" t="s">
        <v>9130</v>
      </c>
      <c r="IZO1" t="s">
        <v>9131</v>
      </c>
      <c r="IZP1" t="s">
        <v>9132</v>
      </c>
      <c r="IZQ1" t="s">
        <v>9133</v>
      </c>
      <c r="IZR1" t="s">
        <v>9134</v>
      </c>
      <c r="IZS1" t="s">
        <v>9135</v>
      </c>
      <c r="IZT1" t="s">
        <v>9136</v>
      </c>
      <c r="IZU1" t="s">
        <v>9137</v>
      </c>
      <c r="IZV1" t="s">
        <v>9138</v>
      </c>
      <c r="IZW1" t="s">
        <v>9139</v>
      </c>
      <c r="IZX1" t="s">
        <v>9140</v>
      </c>
      <c r="IZY1" t="s">
        <v>9141</v>
      </c>
      <c r="IZZ1" t="s">
        <v>9142</v>
      </c>
      <c r="JAA1" t="s">
        <v>9143</v>
      </c>
      <c r="JAB1" t="s">
        <v>9144</v>
      </c>
      <c r="JAC1" t="s">
        <v>9145</v>
      </c>
      <c r="JAD1" t="s">
        <v>9146</v>
      </c>
      <c r="JAE1" t="s">
        <v>9147</v>
      </c>
      <c r="JAF1" t="s">
        <v>9148</v>
      </c>
      <c r="JAG1" t="s">
        <v>9149</v>
      </c>
      <c r="JAH1" t="s">
        <v>9150</v>
      </c>
      <c r="JAI1" t="s">
        <v>9151</v>
      </c>
      <c r="JAJ1" t="s">
        <v>9152</v>
      </c>
      <c r="JAK1" t="s">
        <v>9153</v>
      </c>
      <c r="JAL1" t="s">
        <v>9154</v>
      </c>
      <c r="JAM1" t="s">
        <v>9155</v>
      </c>
      <c r="JAN1" t="s">
        <v>9156</v>
      </c>
      <c r="JAO1" t="s">
        <v>9157</v>
      </c>
      <c r="JAP1" t="s">
        <v>9158</v>
      </c>
      <c r="JAQ1" t="s">
        <v>9159</v>
      </c>
      <c r="JAR1" t="s">
        <v>9160</v>
      </c>
      <c r="JAS1" t="s">
        <v>9161</v>
      </c>
      <c r="JAT1" t="s">
        <v>9162</v>
      </c>
      <c r="JAU1" t="s">
        <v>9163</v>
      </c>
      <c r="JAV1" t="s">
        <v>9164</v>
      </c>
      <c r="JAW1" t="s">
        <v>9165</v>
      </c>
      <c r="JAX1" t="s">
        <v>9166</v>
      </c>
      <c r="JAY1" t="s">
        <v>9167</v>
      </c>
      <c r="JAZ1" t="s">
        <v>9168</v>
      </c>
      <c r="JBA1" t="s">
        <v>9169</v>
      </c>
      <c r="JBB1" t="s">
        <v>9170</v>
      </c>
      <c r="JBC1" t="s">
        <v>9171</v>
      </c>
      <c r="JBD1" t="s">
        <v>9172</v>
      </c>
      <c r="JBE1" t="s">
        <v>9173</v>
      </c>
      <c r="JBF1" t="s">
        <v>9174</v>
      </c>
      <c r="JBG1" t="s">
        <v>9175</v>
      </c>
      <c r="JBH1" t="s">
        <v>9176</v>
      </c>
      <c r="JBI1" t="s">
        <v>9177</v>
      </c>
      <c r="JBJ1" t="s">
        <v>9178</v>
      </c>
      <c r="JBK1" t="s">
        <v>9179</v>
      </c>
      <c r="JBL1" t="s">
        <v>9180</v>
      </c>
      <c r="JBM1" t="s">
        <v>9181</v>
      </c>
      <c r="JBN1" t="s">
        <v>9182</v>
      </c>
      <c r="JBO1" t="s">
        <v>9183</v>
      </c>
      <c r="JBP1" t="s">
        <v>9184</v>
      </c>
      <c r="JBQ1" t="s">
        <v>9185</v>
      </c>
      <c r="JBR1" t="s">
        <v>9186</v>
      </c>
      <c r="JBS1" t="s">
        <v>9187</v>
      </c>
      <c r="JBT1" t="s">
        <v>9188</v>
      </c>
      <c r="JBU1" t="s">
        <v>9189</v>
      </c>
      <c r="JBV1" t="s">
        <v>9190</v>
      </c>
      <c r="JBW1" t="s">
        <v>9191</v>
      </c>
      <c r="JBX1" t="s">
        <v>9192</v>
      </c>
      <c r="JBY1" t="s">
        <v>9193</v>
      </c>
      <c r="JBZ1" t="s">
        <v>9194</v>
      </c>
      <c r="JCA1" t="s">
        <v>9195</v>
      </c>
      <c r="JCB1" t="s">
        <v>9196</v>
      </c>
      <c r="JCC1" t="s">
        <v>9197</v>
      </c>
      <c r="JCD1" t="s">
        <v>9198</v>
      </c>
      <c r="JCE1" t="s">
        <v>9199</v>
      </c>
      <c r="JCF1" t="s">
        <v>9200</v>
      </c>
      <c r="JCG1" t="s">
        <v>9201</v>
      </c>
      <c r="JCH1" t="s">
        <v>9202</v>
      </c>
      <c r="JCI1" t="s">
        <v>9203</v>
      </c>
      <c r="JCJ1" t="s">
        <v>9204</v>
      </c>
      <c r="JCK1" t="s">
        <v>9205</v>
      </c>
      <c r="JCL1" t="s">
        <v>9206</v>
      </c>
      <c r="JCM1" t="s">
        <v>9207</v>
      </c>
      <c r="JCN1" t="s">
        <v>9208</v>
      </c>
      <c r="JCO1" t="s">
        <v>9209</v>
      </c>
      <c r="JCP1" t="s">
        <v>9210</v>
      </c>
      <c r="JCQ1" t="s">
        <v>9211</v>
      </c>
      <c r="JCR1" t="s">
        <v>9212</v>
      </c>
      <c r="JCS1" t="s">
        <v>9213</v>
      </c>
      <c r="JCT1" t="s">
        <v>9214</v>
      </c>
      <c r="JCU1" t="s">
        <v>9215</v>
      </c>
      <c r="JCV1" t="s">
        <v>9216</v>
      </c>
      <c r="JCW1" t="s">
        <v>9217</v>
      </c>
      <c r="JCX1" t="s">
        <v>9218</v>
      </c>
      <c r="JCY1" t="s">
        <v>9219</v>
      </c>
      <c r="JCZ1" t="s">
        <v>9220</v>
      </c>
      <c r="JDA1" t="s">
        <v>9221</v>
      </c>
      <c r="JDB1" t="s">
        <v>9222</v>
      </c>
      <c r="JDC1" t="s">
        <v>9223</v>
      </c>
      <c r="JDD1" t="s">
        <v>9224</v>
      </c>
      <c r="JDE1" t="s">
        <v>9225</v>
      </c>
      <c r="JDF1" t="s">
        <v>9226</v>
      </c>
      <c r="JDG1" t="s">
        <v>9227</v>
      </c>
      <c r="JDH1" t="s">
        <v>9228</v>
      </c>
      <c r="JDI1" t="s">
        <v>9229</v>
      </c>
      <c r="JDJ1" t="s">
        <v>9230</v>
      </c>
      <c r="JDK1" t="s">
        <v>9231</v>
      </c>
      <c r="JDL1" t="s">
        <v>9232</v>
      </c>
      <c r="JDM1" t="s">
        <v>9233</v>
      </c>
      <c r="JDN1" t="s">
        <v>9234</v>
      </c>
      <c r="JDO1" t="s">
        <v>9235</v>
      </c>
      <c r="JDP1" t="s">
        <v>9236</v>
      </c>
      <c r="JDQ1" t="s">
        <v>9237</v>
      </c>
      <c r="JDR1" t="s">
        <v>9238</v>
      </c>
      <c r="JDS1" t="s">
        <v>9239</v>
      </c>
      <c r="JDT1" t="s">
        <v>9240</v>
      </c>
      <c r="JDU1" t="s">
        <v>9241</v>
      </c>
      <c r="JDV1" t="s">
        <v>9242</v>
      </c>
      <c r="JDW1" t="s">
        <v>9243</v>
      </c>
      <c r="JDX1" t="s">
        <v>9244</v>
      </c>
      <c r="JDY1" t="s">
        <v>9245</v>
      </c>
      <c r="JDZ1" t="s">
        <v>9246</v>
      </c>
      <c r="JEA1" t="s">
        <v>9247</v>
      </c>
      <c r="JEB1" t="s">
        <v>9248</v>
      </c>
      <c r="JEC1" t="s">
        <v>9249</v>
      </c>
      <c r="JED1" t="s">
        <v>9250</v>
      </c>
      <c r="JEE1" t="s">
        <v>9251</v>
      </c>
      <c r="JEF1" t="s">
        <v>9252</v>
      </c>
      <c r="JEG1" t="s">
        <v>9253</v>
      </c>
      <c r="JEH1" t="s">
        <v>9254</v>
      </c>
      <c r="JEI1" t="s">
        <v>9255</v>
      </c>
      <c r="JEJ1" t="s">
        <v>9256</v>
      </c>
      <c r="JEK1" t="s">
        <v>9257</v>
      </c>
      <c r="JEL1" t="s">
        <v>9258</v>
      </c>
      <c r="JEM1" t="s">
        <v>9259</v>
      </c>
      <c r="JEN1" t="s">
        <v>9260</v>
      </c>
      <c r="JEO1" t="s">
        <v>9261</v>
      </c>
      <c r="JEP1" t="s">
        <v>9262</v>
      </c>
      <c r="JEQ1" t="s">
        <v>9263</v>
      </c>
      <c r="JER1" t="s">
        <v>9264</v>
      </c>
      <c r="JES1" t="s">
        <v>9265</v>
      </c>
      <c r="JET1" t="s">
        <v>9266</v>
      </c>
      <c r="JEU1" t="s">
        <v>9267</v>
      </c>
      <c r="JEV1" t="s">
        <v>9268</v>
      </c>
      <c r="JEW1" t="s">
        <v>9269</v>
      </c>
      <c r="JEX1" t="s">
        <v>9270</v>
      </c>
      <c r="JEY1" t="s">
        <v>9271</v>
      </c>
      <c r="JEZ1" t="s">
        <v>9272</v>
      </c>
      <c r="JFA1" t="s">
        <v>9273</v>
      </c>
      <c r="JFB1" t="s">
        <v>9274</v>
      </c>
      <c r="JFC1" t="s">
        <v>9275</v>
      </c>
      <c r="JFD1" t="s">
        <v>9276</v>
      </c>
      <c r="JFE1" t="s">
        <v>9277</v>
      </c>
      <c r="JFF1" t="s">
        <v>9278</v>
      </c>
      <c r="JFG1" t="s">
        <v>9279</v>
      </c>
      <c r="JFH1" t="s">
        <v>9280</v>
      </c>
      <c r="JFI1" t="s">
        <v>9281</v>
      </c>
      <c r="JFJ1" t="s">
        <v>9282</v>
      </c>
      <c r="JFK1" t="s">
        <v>9283</v>
      </c>
      <c r="JFL1" t="s">
        <v>9284</v>
      </c>
      <c r="JFM1" t="s">
        <v>9285</v>
      </c>
      <c r="JFN1" t="s">
        <v>9286</v>
      </c>
      <c r="JFO1" t="s">
        <v>9287</v>
      </c>
      <c r="JFP1" t="s">
        <v>9288</v>
      </c>
      <c r="JFQ1" t="s">
        <v>9289</v>
      </c>
      <c r="JFR1" t="s">
        <v>9290</v>
      </c>
      <c r="JFS1" t="s">
        <v>9291</v>
      </c>
      <c r="JFT1" t="s">
        <v>9292</v>
      </c>
      <c r="JFU1" t="s">
        <v>9293</v>
      </c>
      <c r="JFV1" t="s">
        <v>9294</v>
      </c>
      <c r="JFW1" t="s">
        <v>9295</v>
      </c>
      <c r="JFX1" t="s">
        <v>9296</v>
      </c>
      <c r="JFY1" t="s">
        <v>9297</v>
      </c>
      <c r="JFZ1" t="s">
        <v>9298</v>
      </c>
      <c r="JGA1" t="s">
        <v>9299</v>
      </c>
      <c r="JGB1" t="s">
        <v>9300</v>
      </c>
      <c r="JGC1" t="s">
        <v>9301</v>
      </c>
      <c r="JGD1" t="s">
        <v>9302</v>
      </c>
      <c r="JGE1" t="s">
        <v>9303</v>
      </c>
      <c r="JGF1" t="s">
        <v>9304</v>
      </c>
      <c r="JGG1" t="s">
        <v>9305</v>
      </c>
      <c r="JGH1" t="s">
        <v>9306</v>
      </c>
      <c r="JGI1" t="s">
        <v>9307</v>
      </c>
      <c r="JGJ1" t="s">
        <v>9308</v>
      </c>
      <c r="JGK1" t="s">
        <v>9309</v>
      </c>
      <c r="JGL1" t="s">
        <v>9310</v>
      </c>
      <c r="JGM1" t="s">
        <v>9311</v>
      </c>
      <c r="JGN1" t="s">
        <v>9312</v>
      </c>
      <c r="JGO1" t="s">
        <v>9313</v>
      </c>
      <c r="JGP1" t="s">
        <v>9314</v>
      </c>
      <c r="JGQ1" t="s">
        <v>9315</v>
      </c>
      <c r="JGR1" t="s">
        <v>9316</v>
      </c>
      <c r="JGS1" t="s">
        <v>9317</v>
      </c>
      <c r="JGT1" t="s">
        <v>9318</v>
      </c>
      <c r="JGU1" t="s">
        <v>9319</v>
      </c>
      <c r="JGV1" t="s">
        <v>9320</v>
      </c>
      <c r="JGW1" t="s">
        <v>9321</v>
      </c>
      <c r="JGX1" t="s">
        <v>9322</v>
      </c>
      <c r="JGY1" t="s">
        <v>9323</v>
      </c>
      <c r="JGZ1" t="s">
        <v>9324</v>
      </c>
      <c r="JHA1" t="s">
        <v>9325</v>
      </c>
      <c r="JHB1" t="s">
        <v>9326</v>
      </c>
      <c r="JHC1" t="s">
        <v>9327</v>
      </c>
      <c r="JHD1" t="s">
        <v>9328</v>
      </c>
      <c r="JHE1" t="s">
        <v>9329</v>
      </c>
      <c r="JHF1" t="s">
        <v>9330</v>
      </c>
      <c r="JHG1" t="s">
        <v>9331</v>
      </c>
      <c r="JHH1" t="s">
        <v>9332</v>
      </c>
      <c r="JHI1" t="s">
        <v>9333</v>
      </c>
      <c r="JHJ1" t="s">
        <v>9334</v>
      </c>
      <c r="JHK1" t="s">
        <v>9335</v>
      </c>
      <c r="JHL1" t="s">
        <v>9336</v>
      </c>
      <c r="JHM1" t="s">
        <v>9337</v>
      </c>
      <c r="JHN1" t="s">
        <v>9338</v>
      </c>
      <c r="JHO1" t="s">
        <v>9339</v>
      </c>
      <c r="JHP1" t="s">
        <v>9340</v>
      </c>
      <c r="JHQ1" t="s">
        <v>9341</v>
      </c>
      <c r="JHR1" t="s">
        <v>9342</v>
      </c>
      <c r="JHS1" t="s">
        <v>9343</v>
      </c>
      <c r="JHT1" t="s">
        <v>9344</v>
      </c>
      <c r="JHU1" t="s">
        <v>9345</v>
      </c>
      <c r="JHV1" t="s">
        <v>9346</v>
      </c>
      <c r="JHW1" t="s">
        <v>9347</v>
      </c>
      <c r="JHX1" t="s">
        <v>9348</v>
      </c>
      <c r="JHY1" t="s">
        <v>9349</v>
      </c>
      <c r="JHZ1" t="s">
        <v>9350</v>
      </c>
      <c r="JIA1" t="s">
        <v>9351</v>
      </c>
      <c r="JIB1" t="s">
        <v>9352</v>
      </c>
      <c r="JIC1" t="s">
        <v>9353</v>
      </c>
      <c r="JID1" t="s">
        <v>9354</v>
      </c>
      <c r="JIE1" t="s">
        <v>9355</v>
      </c>
      <c r="JIF1" t="s">
        <v>9356</v>
      </c>
      <c r="JIG1" t="s">
        <v>9357</v>
      </c>
      <c r="JIH1" t="s">
        <v>9358</v>
      </c>
      <c r="JII1" t="s">
        <v>9359</v>
      </c>
      <c r="JIJ1" t="s">
        <v>9360</v>
      </c>
      <c r="JIK1" t="s">
        <v>9361</v>
      </c>
      <c r="JIL1" t="s">
        <v>9362</v>
      </c>
      <c r="JIM1" t="s">
        <v>9363</v>
      </c>
      <c r="JIN1" t="s">
        <v>9364</v>
      </c>
      <c r="JIO1" t="s">
        <v>9365</v>
      </c>
      <c r="JIP1" t="s">
        <v>9366</v>
      </c>
      <c r="JIQ1" t="s">
        <v>9367</v>
      </c>
      <c r="JIR1" t="s">
        <v>9368</v>
      </c>
      <c r="JIS1" t="s">
        <v>9369</v>
      </c>
      <c r="JIT1" t="s">
        <v>9370</v>
      </c>
      <c r="JIU1" t="s">
        <v>9371</v>
      </c>
      <c r="JIV1" t="s">
        <v>9372</v>
      </c>
      <c r="JIW1" t="s">
        <v>9373</v>
      </c>
      <c r="JIX1" t="s">
        <v>9374</v>
      </c>
      <c r="JIY1" t="s">
        <v>9375</v>
      </c>
      <c r="JIZ1" t="s">
        <v>9376</v>
      </c>
      <c r="JJA1" t="s">
        <v>9377</v>
      </c>
      <c r="JJB1" t="s">
        <v>9378</v>
      </c>
      <c r="JJC1" t="s">
        <v>9379</v>
      </c>
      <c r="JJD1" t="s">
        <v>9380</v>
      </c>
      <c r="JJE1" t="s">
        <v>9381</v>
      </c>
      <c r="JJF1" t="s">
        <v>9382</v>
      </c>
      <c r="JJG1" t="s">
        <v>9383</v>
      </c>
      <c r="JJH1" t="s">
        <v>9384</v>
      </c>
      <c r="JJI1" t="s">
        <v>9385</v>
      </c>
      <c r="JJJ1" t="s">
        <v>9386</v>
      </c>
      <c r="JJK1" t="s">
        <v>9387</v>
      </c>
      <c r="JJL1" t="s">
        <v>9388</v>
      </c>
      <c r="JJM1" t="s">
        <v>9389</v>
      </c>
      <c r="JJN1" t="s">
        <v>9390</v>
      </c>
      <c r="JJO1" t="s">
        <v>9391</v>
      </c>
      <c r="JJP1" t="s">
        <v>9392</v>
      </c>
      <c r="JJQ1" t="s">
        <v>9393</v>
      </c>
      <c r="JJR1" t="s">
        <v>9394</v>
      </c>
      <c r="JJS1" t="s">
        <v>9395</v>
      </c>
      <c r="JJT1" t="s">
        <v>9396</v>
      </c>
      <c r="JJU1" t="s">
        <v>9397</v>
      </c>
      <c r="JJV1" t="s">
        <v>9398</v>
      </c>
      <c r="JJW1" t="s">
        <v>9399</v>
      </c>
      <c r="JJX1" t="s">
        <v>9400</v>
      </c>
      <c r="JJY1" t="s">
        <v>9401</v>
      </c>
      <c r="JJZ1" t="s">
        <v>9402</v>
      </c>
      <c r="JKA1" t="s">
        <v>9403</v>
      </c>
      <c r="JKB1" t="s">
        <v>9404</v>
      </c>
      <c r="JKC1" t="s">
        <v>9405</v>
      </c>
      <c r="JKD1" t="s">
        <v>9406</v>
      </c>
      <c r="JKE1" t="s">
        <v>9407</v>
      </c>
      <c r="JKF1" t="s">
        <v>9408</v>
      </c>
      <c r="JKG1" t="s">
        <v>9409</v>
      </c>
      <c r="JKH1" t="s">
        <v>9410</v>
      </c>
      <c r="JKI1" t="s">
        <v>9411</v>
      </c>
      <c r="JKJ1" t="s">
        <v>9412</v>
      </c>
      <c r="JKK1" t="s">
        <v>9413</v>
      </c>
      <c r="JKL1" t="s">
        <v>9414</v>
      </c>
      <c r="JKM1" t="s">
        <v>9415</v>
      </c>
      <c r="JKN1" t="s">
        <v>9416</v>
      </c>
      <c r="JKO1" t="s">
        <v>9417</v>
      </c>
      <c r="JKP1" t="s">
        <v>9418</v>
      </c>
      <c r="JKQ1" t="s">
        <v>9419</v>
      </c>
      <c r="JKR1" t="s">
        <v>9420</v>
      </c>
      <c r="JKS1" t="s">
        <v>9421</v>
      </c>
      <c r="JKT1" t="s">
        <v>9422</v>
      </c>
      <c r="JKU1" t="s">
        <v>9423</v>
      </c>
      <c r="JKV1" t="s">
        <v>9424</v>
      </c>
      <c r="JKW1" t="s">
        <v>9425</v>
      </c>
      <c r="JKX1" t="s">
        <v>9426</v>
      </c>
      <c r="JKY1" t="s">
        <v>9427</v>
      </c>
      <c r="JKZ1" t="s">
        <v>9428</v>
      </c>
      <c r="JLA1" t="s">
        <v>9429</v>
      </c>
      <c r="JLB1" t="s">
        <v>9430</v>
      </c>
      <c r="JLC1" t="s">
        <v>9431</v>
      </c>
      <c r="JLD1" t="s">
        <v>9432</v>
      </c>
      <c r="JLE1" t="s">
        <v>9433</v>
      </c>
      <c r="JLF1" t="s">
        <v>9434</v>
      </c>
      <c r="JLG1" t="s">
        <v>9435</v>
      </c>
      <c r="JLH1" t="s">
        <v>9436</v>
      </c>
      <c r="JLI1" t="s">
        <v>9437</v>
      </c>
      <c r="JLJ1" t="s">
        <v>9438</v>
      </c>
      <c r="JLK1" t="s">
        <v>9439</v>
      </c>
      <c r="JLL1" t="s">
        <v>9440</v>
      </c>
      <c r="JLM1" t="s">
        <v>9441</v>
      </c>
      <c r="JLN1" t="s">
        <v>9442</v>
      </c>
      <c r="JLO1" t="s">
        <v>9443</v>
      </c>
      <c r="JLP1" t="s">
        <v>9444</v>
      </c>
      <c r="JLQ1" t="s">
        <v>9445</v>
      </c>
      <c r="JLR1" t="s">
        <v>9446</v>
      </c>
      <c r="JLS1" t="s">
        <v>9447</v>
      </c>
      <c r="JLT1" t="s">
        <v>9448</v>
      </c>
      <c r="JLU1" t="s">
        <v>9449</v>
      </c>
      <c r="JLV1" t="s">
        <v>9450</v>
      </c>
      <c r="JLW1" t="s">
        <v>9451</v>
      </c>
      <c r="JLX1" t="s">
        <v>9452</v>
      </c>
      <c r="JLY1" t="s">
        <v>9453</v>
      </c>
      <c r="JLZ1" t="s">
        <v>9454</v>
      </c>
      <c r="JMA1" t="s">
        <v>9455</v>
      </c>
      <c r="JMB1" t="s">
        <v>9456</v>
      </c>
      <c r="JMC1" t="s">
        <v>9457</v>
      </c>
      <c r="JMD1" t="s">
        <v>9458</v>
      </c>
      <c r="JME1" t="s">
        <v>9459</v>
      </c>
      <c r="JMF1" t="s">
        <v>9460</v>
      </c>
      <c r="JMG1" t="s">
        <v>9461</v>
      </c>
      <c r="JMH1" t="s">
        <v>9462</v>
      </c>
      <c r="JMI1" t="s">
        <v>9463</v>
      </c>
      <c r="JMJ1" t="s">
        <v>9464</v>
      </c>
      <c r="JMK1" t="s">
        <v>9465</v>
      </c>
      <c r="JML1" t="s">
        <v>9466</v>
      </c>
      <c r="JMM1" t="s">
        <v>9467</v>
      </c>
      <c r="JMN1" t="s">
        <v>9468</v>
      </c>
      <c r="JMO1" t="s">
        <v>9469</v>
      </c>
      <c r="JMP1" t="s">
        <v>9470</v>
      </c>
      <c r="JMQ1" t="s">
        <v>9471</v>
      </c>
      <c r="JMR1" t="s">
        <v>9472</v>
      </c>
      <c r="JMS1" t="s">
        <v>9473</v>
      </c>
      <c r="JMT1" t="s">
        <v>9474</v>
      </c>
      <c r="JMU1" t="s">
        <v>9475</v>
      </c>
      <c r="JMV1" t="s">
        <v>9476</v>
      </c>
      <c r="JMW1" t="s">
        <v>9477</v>
      </c>
      <c r="JMX1" t="s">
        <v>9478</v>
      </c>
      <c r="JMY1" t="s">
        <v>9479</v>
      </c>
      <c r="JMZ1" t="s">
        <v>9480</v>
      </c>
      <c r="JNA1" t="s">
        <v>9481</v>
      </c>
      <c r="JNB1" t="s">
        <v>9482</v>
      </c>
      <c r="JNC1" t="s">
        <v>9483</v>
      </c>
      <c r="JND1" t="s">
        <v>9484</v>
      </c>
      <c r="JNE1" t="s">
        <v>9485</v>
      </c>
      <c r="JNF1" t="s">
        <v>9486</v>
      </c>
      <c r="JNG1" t="s">
        <v>9487</v>
      </c>
      <c r="JNH1" t="s">
        <v>9488</v>
      </c>
      <c r="JNI1" t="s">
        <v>9489</v>
      </c>
      <c r="JNJ1" t="s">
        <v>9490</v>
      </c>
      <c r="JNK1" t="s">
        <v>9491</v>
      </c>
      <c r="JNL1" t="s">
        <v>9492</v>
      </c>
      <c r="JNM1" t="s">
        <v>9493</v>
      </c>
      <c r="JNN1" t="s">
        <v>9494</v>
      </c>
      <c r="JNO1" t="s">
        <v>9495</v>
      </c>
      <c r="JNP1" t="s">
        <v>9496</v>
      </c>
      <c r="JNQ1" t="s">
        <v>9497</v>
      </c>
      <c r="JNR1" t="s">
        <v>9498</v>
      </c>
      <c r="JNS1" t="s">
        <v>9499</v>
      </c>
      <c r="JNT1" t="s">
        <v>9500</v>
      </c>
      <c r="JNU1" t="s">
        <v>9501</v>
      </c>
      <c r="JNV1" t="s">
        <v>9502</v>
      </c>
      <c r="JNW1" t="s">
        <v>9503</v>
      </c>
      <c r="JNX1" t="s">
        <v>9504</v>
      </c>
      <c r="JNY1" t="s">
        <v>9505</v>
      </c>
      <c r="JNZ1" t="s">
        <v>9506</v>
      </c>
      <c r="JOA1" t="s">
        <v>9507</v>
      </c>
      <c r="JOB1" t="s">
        <v>9508</v>
      </c>
      <c r="JOC1" t="s">
        <v>9509</v>
      </c>
      <c r="JOD1" t="s">
        <v>9510</v>
      </c>
      <c r="JOE1" t="s">
        <v>9511</v>
      </c>
      <c r="JOF1" t="s">
        <v>9512</v>
      </c>
      <c r="JOG1" t="s">
        <v>9513</v>
      </c>
      <c r="JOH1" t="s">
        <v>9514</v>
      </c>
      <c r="JOI1" t="s">
        <v>9515</v>
      </c>
      <c r="JOJ1" t="s">
        <v>9516</v>
      </c>
      <c r="JOK1" t="s">
        <v>9517</v>
      </c>
      <c r="JOL1" t="s">
        <v>9518</v>
      </c>
      <c r="JOM1" t="s">
        <v>9519</v>
      </c>
      <c r="JON1" t="s">
        <v>9520</v>
      </c>
      <c r="JOO1" t="s">
        <v>9521</v>
      </c>
      <c r="JOP1" t="s">
        <v>9522</v>
      </c>
      <c r="JOQ1" t="s">
        <v>9523</v>
      </c>
      <c r="JOR1" t="s">
        <v>9524</v>
      </c>
      <c r="JOS1" t="s">
        <v>9525</v>
      </c>
      <c r="JOT1" t="s">
        <v>9526</v>
      </c>
      <c r="JOU1" t="s">
        <v>9527</v>
      </c>
      <c r="JOV1" t="s">
        <v>9528</v>
      </c>
      <c r="JOW1" t="s">
        <v>9529</v>
      </c>
      <c r="JOX1" t="s">
        <v>9530</v>
      </c>
      <c r="JOY1" t="s">
        <v>9531</v>
      </c>
      <c r="JOZ1" t="s">
        <v>9532</v>
      </c>
      <c r="JPA1" t="s">
        <v>9533</v>
      </c>
      <c r="JPB1" t="s">
        <v>9534</v>
      </c>
      <c r="JPC1" t="s">
        <v>9535</v>
      </c>
      <c r="JPD1" t="s">
        <v>9536</v>
      </c>
      <c r="JPE1" t="s">
        <v>9537</v>
      </c>
      <c r="JPF1" t="s">
        <v>9538</v>
      </c>
      <c r="JPG1" t="s">
        <v>9539</v>
      </c>
      <c r="JPH1" t="s">
        <v>9540</v>
      </c>
      <c r="JPI1" t="s">
        <v>9541</v>
      </c>
      <c r="JPJ1" t="s">
        <v>9542</v>
      </c>
      <c r="JPK1" t="s">
        <v>9543</v>
      </c>
      <c r="JPL1" t="s">
        <v>9544</v>
      </c>
      <c r="JPM1" t="s">
        <v>9545</v>
      </c>
      <c r="JPN1" t="s">
        <v>9546</v>
      </c>
      <c r="JPO1" t="s">
        <v>9547</v>
      </c>
      <c r="JPP1" t="s">
        <v>9548</v>
      </c>
      <c r="JPQ1" t="s">
        <v>9549</v>
      </c>
      <c r="JPR1" t="s">
        <v>9550</v>
      </c>
      <c r="JPS1" t="s">
        <v>9551</v>
      </c>
      <c r="JPT1" t="s">
        <v>9552</v>
      </c>
      <c r="JPU1" t="s">
        <v>9553</v>
      </c>
      <c r="JPV1" t="s">
        <v>9554</v>
      </c>
      <c r="JPW1" t="s">
        <v>9555</v>
      </c>
      <c r="JPX1" t="s">
        <v>9556</v>
      </c>
      <c r="JPY1" t="s">
        <v>9557</v>
      </c>
      <c r="JPZ1" t="s">
        <v>9558</v>
      </c>
      <c r="JQA1" t="s">
        <v>9559</v>
      </c>
      <c r="JQB1" t="s">
        <v>9560</v>
      </c>
      <c r="JQC1" t="s">
        <v>9561</v>
      </c>
      <c r="JQD1" t="s">
        <v>9562</v>
      </c>
      <c r="JQE1" t="s">
        <v>9563</v>
      </c>
      <c r="JQF1" t="s">
        <v>9564</v>
      </c>
      <c r="JQG1" t="s">
        <v>9565</v>
      </c>
      <c r="JQH1" t="s">
        <v>9566</v>
      </c>
      <c r="JQI1" t="s">
        <v>9567</v>
      </c>
      <c r="JQJ1" t="s">
        <v>9568</v>
      </c>
      <c r="JQK1" t="s">
        <v>9569</v>
      </c>
      <c r="JQL1" t="s">
        <v>9570</v>
      </c>
      <c r="JQM1" t="s">
        <v>9571</v>
      </c>
      <c r="JQN1" t="s">
        <v>9572</v>
      </c>
      <c r="JQO1" t="s">
        <v>9573</v>
      </c>
      <c r="JQP1" t="s">
        <v>9574</v>
      </c>
      <c r="JQQ1" t="s">
        <v>9575</v>
      </c>
      <c r="JQR1" t="s">
        <v>9576</v>
      </c>
      <c r="JQS1" t="s">
        <v>9577</v>
      </c>
      <c r="JQT1" t="s">
        <v>9578</v>
      </c>
      <c r="JQU1" t="s">
        <v>9579</v>
      </c>
      <c r="JQV1" t="s">
        <v>9580</v>
      </c>
      <c r="JQW1" t="s">
        <v>9581</v>
      </c>
      <c r="JQX1" t="s">
        <v>9582</v>
      </c>
      <c r="JQY1" t="s">
        <v>9583</v>
      </c>
      <c r="JQZ1" t="s">
        <v>9584</v>
      </c>
      <c r="JRA1" t="s">
        <v>9585</v>
      </c>
      <c r="JRB1" t="s">
        <v>9586</v>
      </c>
      <c r="JRC1" t="s">
        <v>9587</v>
      </c>
      <c r="JRD1" t="s">
        <v>9588</v>
      </c>
      <c r="JRE1" t="s">
        <v>9589</v>
      </c>
      <c r="JRF1" t="s">
        <v>9590</v>
      </c>
      <c r="JRG1" t="s">
        <v>9591</v>
      </c>
      <c r="JRH1" t="s">
        <v>9592</v>
      </c>
      <c r="JRI1" t="s">
        <v>9593</v>
      </c>
      <c r="JRJ1" t="s">
        <v>9594</v>
      </c>
      <c r="JRK1" t="s">
        <v>9595</v>
      </c>
      <c r="JRL1" t="s">
        <v>9596</v>
      </c>
      <c r="JRM1" t="s">
        <v>9597</v>
      </c>
      <c r="JRN1" t="s">
        <v>9598</v>
      </c>
      <c r="JRO1" t="s">
        <v>9599</v>
      </c>
      <c r="JRP1" t="s">
        <v>9600</v>
      </c>
      <c r="JRQ1" t="s">
        <v>9601</v>
      </c>
      <c r="JRR1" t="s">
        <v>9602</v>
      </c>
      <c r="JRS1" t="s">
        <v>9603</v>
      </c>
      <c r="JRT1" t="s">
        <v>9604</v>
      </c>
      <c r="JRU1" t="s">
        <v>9605</v>
      </c>
      <c r="JRV1" t="s">
        <v>9606</v>
      </c>
      <c r="JRW1" t="s">
        <v>9607</v>
      </c>
      <c r="JRX1" t="s">
        <v>9608</v>
      </c>
      <c r="JRY1" t="s">
        <v>9609</v>
      </c>
      <c r="JRZ1" t="s">
        <v>9610</v>
      </c>
      <c r="JSA1" t="s">
        <v>9611</v>
      </c>
      <c r="JSB1" t="s">
        <v>9612</v>
      </c>
      <c r="JSC1" t="s">
        <v>9613</v>
      </c>
      <c r="JSD1" t="s">
        <v>9614</v>
      </c>
      <c r="JSE1" t="s">
        <v>9615</v>
      </c>
      <c r="JSF1" t="s">
        <v>9616</v>
      </c>
      <c r="JSG1" t="s">
        <v>9617</v>
      </c>
      <c r="JSH1" t="s">
        <v>9618</v>
      </c>
      <c r="JSI1" t="s">
        <v>9619</v>
      </c>
      <c r="JSJ1" t="s">
        <v>9620</v>
      </c>
      <c r="JSK1" t="s">
        <v>9621</v>
      </c>
      <c r="JSL1" t="s">
        <v>9622</v>
      </c>
      <c r="JSM1" t="s">
        <v>9623</v>
      </c>
      <c r="JSN1" t="s">
        <v>9624</v>
      </c>
      <c r="JSO1" t="s">
        <v>9625</v>
      </c>
      <c r="JSP1" t="s">
        <v>9626</v>
      </c>
      <c r="JSQ1" t="s">
        <v>9627</v>
      </c>
      <c r="JSR1" t="s">
        <v>9628</v>
      </c>
      <c r="JSS1" t="s">
        <v>9629</v>
      </c>
      <c r="JST1" t="s">
        <v>9630</v>
      </c>
      <c r="JSU1" t="s">
        <v>9631</v>
      </c>
      <c r="JSV1" t="s">
        <v>9632</v>
      </c>
      <c r="JSW1" t="s">
        <v>9633</v>
      </c>
      <c r="JSX1" t="s">
        <v>9634</v>
      </c>
      <c r="JSY1" t="s">
        <v>9635</v>
      </c>
      <c r="JSZ1" t="s">
        <v>9636</v>
      </c>
      <c r="JTA1" t="s">
        <v>9637</v>
      </c>
      <c r="JTB1" t="s">
        <v>9638</v>
      </c>
      <c r="JTC1" t="s">
        <v>9639</v>
      </c>
      <c r="JTD1" t="s">
        <v>9640</v>
      </c>
      <c r="JTE1" t="s">
        <v>9641</v>
      </c>
      <c r="JTF1" t="s">
        <v>9642</v>
      </c>
      <c r="JTG1" t="s">
        <v>9643</v>
      </c>
      <c r="JTH1" t="s">
        <v>9644</v>
      </c>
      <c r="JTI1" t="s">
        <v>9645</v>
      </c>
      <c r="JTJ1" t="s">
        <v>9646</v>
      </c>
      <c r="JTK1" t="s">
        <v>9647</v>
      </c>
      <c r="JTL1" t="s">
        <v>9648</v>
      </c>
      <c r="JTM1" t="s">
        <v>9649</v>
      </c>
      <c r="JTN1" t="s">
        <v>9650</v>
      </c>
      <c r="JTO1" t="s">
        <v>9651</v>
      </c>
      <c r="JTP1" t="s">
        <v>9652</v>
      </c>
      <c r="JTQ1" t="s">
        <v>9653</v>
      </c>
      <c r="JTR1" t="s">
        <v>9654</v>
      </c>
      <c r="JTS1" t="s">
        <v>9655</v>
      </c>
      <c r="JTT1" t="s">
        <v>9656</v>
      </c>
      <c r="JTU1" t="s">
        <v>9657</v>
      </c>
      <c r="JTV1" t="s">
        <v>9658</v>
      </c>
      <c r="JTW1" t="s">
        <v>9659</v>
      </c>
      <c r="JTX1" t="s">
        <v>9660</v>
      </c>
      <c r="JTY1" t="s">
        <v>9661</v>
      </c>
      <c r="JTZ1" t="s">
        <v>9662</v>
      </c>
      <c r="JUA1" t="s">
        <v>9663</v>
      </c>
      <c r="JUB1" t="s">
        <v>9664</v>
      </c>
      <c r="JUC1" t="s">
        <v>9665</v>
      </c>
      <c r="JUD1" t="s">
        <v>9666</v>
      </c>
      <c r="JUE1" t="s">
        <v>9667</v>
      </c>
      <c r="JUF1" t="s">
        <v>9668</v>
      </c>
      <c r="JUG1" t="s">
        <v>9669</v>
      </c>
      <c r="JUH1" t="s">
        <v>9670</v>
      </c>
      <c r="JUI1" t="s">
        <v>9671</v>
      </c>
      <c r="JUJ1" t="s">
        <v>9672</v>
      </c>
      <c r="JUK1" t="s">
        <v>9673</v>
      </c>
      <c r="JUL1" t="s">
        <v>9674</v>
      </c>
      <c r="JUM1" t="s">
        <v>9675</v>
      </c>
      <c r="JUN1" t="s">
        <v>9676</v>
      </c>
      <c r="JUO1" t="s">
        <v>9677</v>
      </c>
      <c r="JUP1" t="s">
        <v>9678</v>
      </c>
      <c r="JUQ1" t="s">
        <v>9679</v>
      </c>
      <c r="JUR1" t="s">
        <v>9680</v>
      </c>
      <c r="JUS1" t="s">
        <v>9681</v>
      </c>
      <c r="JUT1" t="s">
        <v>9682</v>
      </c>
      <c r="JUU1" t="s">
        <v>9683</v>
      </c>
      <c r="JUV1" t="s">
        <v>9684</v>
      </c>
      <c r="JUW1" t="s">
        <v>9685</v>
      </c>
      <c r="JUX1" t="s">
        <v>9686</v>
      </c>
      <c r="JUY1" t="s">
        <v>9687</v>
      </c>
      <c r="JUZ1" t="s">
        <v>9688</v>
      </c>
      <c r="JVA1" t="s">
        <v>9689</v>
      </c>
      <c r="JVB1" t="s">
        <v>9690</v>
      </c>
      <c r="JVC1" t="s">
        <v>9691</v>
      </c>
      <c r="JVD1" t="s">
        <v>9692</v>
      </c>
      <c r="JVE1" t="s">
        <v>9693</v>
      </c>
      <c r="JVF1" t="s">
        <v>9694</v>
      </c>
      <c r="JVG1" t="s">
        <v>9695</v>
      </c>
      <c r="JVH1" t="s">
        <v>9696</v>
      </c>
      <c r="JVI1" t="s">
        <v>9697</v>
      </c>
      <c r="JVJ1" t="s">
        <v>9698</v>
      </c>
      <c r="JVK1" t="s">
        <v>9699</v>
      </c>
      <c r="JVL1" t="s">
        <v>9700</v>
      </c>
      <c r="JVM1" t="s">
        <v>9701</v>
      </c>
      <c r="JVN1" t="s">
        <v>9702</v>
      </c>
      <c r="JVO1" t="s">
        <v>9703</v>
      </c>
      <c r="JVP1" t="s">
        <v>9704</v>
      </c>
      <c r="JVQ1" t="s">
        <v>9705</v>
      </c>
      <c r="JVR1" t="s">
        <v>9706</v>
      </c>
      <c r="JVS1" t="s">
        <v>9707</v>
      </c>
      <c r="JVT1" t="s">
        <v>9708</v>
      </c>
      <c r="JVU1" t="s">
        <v>9709</v>
      </c>
      <c r="JVV1" t="s">
        <v>9710</v>
      </c>
      <c r="JVW1" t="s">
        <v>9711</v>
      </c>
      <c r="JVX1" t="s">
        <v>9712</v>
      </c>
      <c r="JVY1" t="s">
        <v>9713</v>
      </c>
      <c r="JVZ1" t="s">
        <v>9714</v>
      </c>
      <c r="JWA1" t="s">
        <v>9715</v>
      </c>
      <c r="JWB1" t="s">
        <v>9716</v>
      </c>
      <c r="JWC1" t="s">
        <v>9717</v>
      </c>
      <c r="JWD1" t="s">
        <v>9718</v>
      </c>
      <c r="JWE1" t="s">
        <v>9719</v>
      </c>
      <c r="JWF1" t="s">
        <v>9720</v>
      </c>
      <c r="JWG1" t="s">
        <v>9721</v>
      </c>
      <c r="JWH1" t="s">
        <v>9722</v>
      </c>
      <c r="JWI1" t="s">
        <v>9723</v>
      </c>
      <c r="JWJ1" t="s">
        <v>9724</v>
      </c>
      <c r="JWK1" t="s">
        <v>9725</v>
      </c>
      <c r="JWL1" t="s">
        <v>9726</v>
      </c>
      <c r="JWM1" t="s">
        <v>9727</v>
      </c>
      <c r="JWN1" t="s">
        <v>9728</v>
      </c>
      <c r="JWO1" t="s">
        <v>9729</v>
      </c>
      <c r="JWP1" t="s">
        <v>9730</v>
      </c>
      <c r="JWQ1" t="s">
        <v>9731</v>
      </c>
      <c r="JWR1" t="s">
        <v>9732</v>
      </c>
      <c r="JWS1" t="s">
        <v>9733</v>
      </c>
      <c r="JWT1" t="s">
        <v>9734</v>
      </c>
      <c r="JWU1" t="s">
        <v>9735</v>
      </c>
      <c r="JWV1" t="s">
        <v>9736</v>
      </c>
      <c r="JWW1" t="s">
        <v>9737</v>
      </c>
      <c r="JWX1" t="s">
        <v>9738</v>
      </c>
      <c r="JWY1" t="s">
        <v>9739</v>
      </c>
      <c r="JWZ1" t="s">
        <v>9740</v>
      </c>
      <c r="JXA1" t="s">
        <v>9741</v>
      </c>
      <c r="JXB1" t="s">
        <v>9742</v>
      </c>
      <c r="JXC1" t="s">
        <v>9743</v>
      </c>
      <c r="JXD1" t="s">
        <v>9744</v>
      </c>
      <c r="JXE1" t="s">
        <v>9745</v>
      </c>
      <c r="JXF1" t="s">
        <v>9746</v>
      </c>
      <c r="JXG1" t="s">
        <v>9747</v>
      </c>
      <c r="JXH1" t="s">
        <v>9748</v>
      </c>
      <c r="JXI1" t="s">
        <v>9749</v>
      </c>
      <c r="JXJ1" t="s">
        <v>9750</v>
      </c>
      <c r="JXK1" t="s">
        <v>9751</v>
      </c>
      <c r="JXL1" t="s">
        <v>9752</v>
      </c>
      <c r="JXM1" t="s">
        <v>9753</v>
      </c>
      <c r="JXN1" t="s">
        <v>9754</v>
      </c>
      <c r="JXO1" t="s">
        <v>9755</v>
      </c>
      <c r="JXP1" t="s">
        <v>9756</v>
      </c>
      <c r="JXQ1" t="s">
        <v>9757</v>
      </c>
      <c r="JXR1" t="s">
        <v>9758</v>
      </c>
      <c r="JXS1" t="s">
        <v>9759</v>
      </c>
      <c r="JXT1" t="s">
        <v>9760</v>
      </c>
      <c r="JXU1" t="s">
        <v>9761</v>
      </c>
      <c r="JXV1" t="s">
        <v>9762</v>
      </c>
      <c r="JXW1" t="s">
        <v>9763</v>
      </c>
      <c r="JXX1" t="s">
        <v>9764</v>
      </c>
      <c r="JXY1" t="s">
        <v>9765</v>
      </c>
      <c r="JXZ1" t="s">
        <v>9766</v>
      </c>
      <c r="JYA1" t="s">
        <v>9767</v>
      </c>
      <c r="JYB1" t="s">
        <v>9768</v>
      </c>
      <c r="JYC1" t="s">
        <v>9769</v>
      </c>
      <c r="JYD1" t="s">
        <v>9770</v>
      </c>
      <c r="JYE1" t="s">
        <v>9771</v>
      </c>
      <c r="JYF1" t="s">
        <v>9772</v>
      </c>
      <c r="JYG1" t="s">
        <v>9773</v>
      </c>
      <c r="JYH1" t="s">
        <v>9774</v>
      </c>
      <c r="JYI1" t="s">
        <v>9775</v>
      </c>
      <c r="JYJ1" t="s">
        <v>9776</v>
      </c>
      <c r="JYK1" t="s">
        <v>9777</v>
      </c>
      <c r="JYL1" t="s">
        <v>9778</v>
      </c>
      <c r="JYM1" t="s">
        <v>9779</v>
      </c>
      <c r="JYN1" t="s">
        <v>9780</v>
      </c>
      <c r="JYO1" t="s">
        <v>9781</v>
      </c>
      <c r="JYP1" t="s">
        <v>9782</v>
      </c>
      <c r="JYQ1" t="s">
        <v>9783</v>
      </c>
      <c r="JYR1" t="s">
        <v>9784</v>
      </c>
      <c r="JYS1" t="s">
        <v>9785</v>
      </c>
      <c r="JYT1" t="s">
        <v>9786</v>
      </c>
      <c r="JYU1" t="s">
        <v>9787</v>
      </c>
      <c r="JYV1" t="s">
        <v>9788</v>
      </c>
      <c r="JYW1" t="s">
        <v>9789</v>
      </c>
      <c r="JYX1" t="s">
        <v>9790</v>
      </c>
      <c r="JYY1" t="s">
        <v>9791</v>
      </c>
      <c r="JYZ1" t="s">
        <v>9792</v>
      </c>
      <c r="JZA1" t="s">
        <v>9793</v>
      </c>
      <c r="JZB1" t="s">
        <v>9794</v>
      </c>
      <c r="JZC1" t="s">
        <v>9795</v>
      </c>
      <c r="JZD1" t="s">
        <v>9796</v>
      </c>
      <c r="JZE1" t="s">
        <v>9797</v>
      </c>
      <c r="JZF1" t="s">
        <v>9798</v>
      </c>
      <c r="JZG1" t="s">
        <v>9799</v>
      </c>
      <c r="JZH1" t="s">
        <v>9800</v>
      </c>
      <c r="JZI1" t="s">
        <v>9801</v>
      </c>
      <c r="JZJ1" t="s">
        <v>9802</v>
      </c>
      <c r="JZK1" t="s">
        <v>9803</v>
      </c>
      <c r="JZL1" t="s">
        <v>9804</v>
      </c>
      <c r="JZM1" t="s">
        <v>9805</v>
      </c>
      <c r="JZN1" t="s">
        <v>9806</v>
      </c>
      <c r="JZO1" t="s">
        <v>9807</v>
      </c>
      <c r="JZP1" t="s">
        <v>9808</v>
      </c>
      <c r="JZQ1" t="s">
        <v>9809</v>
      </c>
      <c r="JZR1" t="s">
        <v>9810</v>
      </c>
      <c r="JZS1" t="s">
        <v>9811</v>
      </c>
      <c r="JZT1" t="s">
        <v>9812</v>
      </c>
      <c r="JZU1" t="s">
        <v>9813</v>
      </c>
      <c r="JZV1" t="s">
        <v>9814</v>
      </c>
      <c r="JZW1" t="s">
        <v>9815</v>
      </c>
      <c r="JZX1" t="s">
        <v>9816</v>
      </c>
      <c r="JZY1" t="s">
        <v>9817</v>
      </c>
      <c r="JZZ1" t="s">
        <v>9818</v>
      </c>
      <c r="KAA1" t="s">
        <v>9819</v>
      </c>
      <c r="KAB1" t="s">
        <v>9820</v>
      </c>
      <c r="KAC1" t="s">
        <v>9821</v>
      </c>
      <c r="KAD1" t="s">
        <v>9822</v>
      </c>
      <c r="KAE1" t="s">
        <v>9823</v>
      </c>
      <c r="KAF1" t="s">
        <v>9824</v>
      </c>
      <c r="KAG1" t="s">
        <v>9825</v>
      </c>
      <c r="KAH1" t="s">
        <v>9826</v>
      </c>
      <c r="KAI1" t="s">
        <v>9827</v>
      </c>
      <c r="KAJ1" t="s">
        <v>9828</v>
      </c>
      <c r="KAK1" t="s">
        <v>9829</v>
      </c>
      <c r="KAL1" t="s">
        <v>9830</v>
      </c>
      <c r="KAM1" t="s">
        <v>9831</v>
      </c>
      <c r="KAN1" t="s">
        <v>9832</v>
      </c>
      <c r="KAO1" t="s">
        <v>9833</v>
      </c>
      <c r="KAP1" t="s">
        <v>9834</v>
      </c>
      <c r="KAQ1" t="s">
        <v>9835</v>
      </c>
      <c r="KAR1" t="s">
        <v>9836</v>
      </c>
      <c r="KAS1" t="s">
        <v>9837</v>
      </c>
      <c r="KAT1" t="s">
        <v>9838</v>
      </c>
      <c r="KAU1" t="s">
        <v>9839</v>
      </c>
      <c r="KAV1" t="s">
        <v>9840</v>
      </c>
      <c r="KAW1" t="s">
        <v>9841</v>
      </c>
      <c r="KAX1" t="s">
        <v>9842</v>
      </c>
      <c r="KAY1" t="s">
        <v>9843</v>
      </c>
      <c r="KAZ1" t="s">
        <v>9844</v>
      </c>
      <c r="KBA1" t="s">
        <v>9845</v>
      </c>
      <c r="KBB1" t="s">
        <v>9846</v>
      </c>
      <c r="KBC1" t="s">
        <v>9847</v>
      </c>
      <c r="KBD1" t="s">
        <v>9848</v>
      </c>
      <c r="KBE1" t="s">
        <v>9849</v>
      </c>
      <c r="KBF1" t="s">
        <v>9850</v>
      </c>
      <c r="KBG1" t="s">
        <v>9851</v>
      </c>
      <c r="KBH1" t="s">
        <v>9852</v>
      </c>
      <c r="KBI1" t="s">
        <v>9853</v>
      </c>
      <c r="KBJ1" t="s">
        <v>9854</v>
      </c>
      <c r="KBK1" t="s">
        <v>9855</v>
      </c>
      <c r="KBL1" t="s">
        <v>9856</v>
      </c>
      <c r="KBM1" t="s">
        <v>9857</v>
      </c>
      <c r="KBN1" t="s">
        <v>9858</v>
      </c>
      <c r="KBO1" t="s">
        <v>9859</v>
      </c>
      <c r="KBP1" t="s">
        <v>9860</v>
      </c>
      <c r="KBQ1" t="s">
        <v>9861</v>
      </c>
      <c r="KBR1" t="s">
        <v>9862</v>
      </c>
      <c r="KBS1" t="s">
        <v>9863</v>
      </c>
      <c r="KBT1" t="s">
        <v>9864</v>
      </c>
      <c r="KBU1" t="s">
        <v>9865</v>
      </c>
      <c r="KBV1" t="s">
        <v>9866</v>
      </c>
      <c r="KBW1" t="s">
        <v>9867</v>
      </c>
      <c r="KBX1" t="s">
        <v>9868</v>
      </c>
      <c r="KBY1" t="s">
        <v>9869</v>
      </c>
      <c r="KBZ1" t="s">
        <v>9870</v>
      </c>
      <c r="KCA1" t="s">
        <v>9871</v>
      </c>
      <c r="KCB1" t="s">
        <v>9872</v>
      </c>
      <c r="KCC1" t="s">
        <v>9873</v>
      </c>
      <c r="KCD1" t="s">
        <v>9874</v>
      </c>
      <c r="KCE1" t="s">
        <v>9875</v>
      </c>
      <c r="KCF1" t="s">
        <v>9876</v>
      </c>
      <c r="KCG1" t="s">
        <v>9877</v>
      </c>
      <c r="KCH1" t="s">
        <v>9878</v>
      </c>
      <c r="KCI1" t="s">
        <v>9879</v>
      </c>
      <c r="KCJ1" t="s">
        <v>9880</v>
      </c>
      <c r="KCK1" t="s">
        <v>9881</v>
      </c>
      <c r="KCL1" t="s">
        <v>9882</v>
      </c>
      <c r="KCM1" t="s">
        <v>9883</v>
      </c>
      <c r="KCN1" t="s">
        <v>9884</v>
      </c>
      <c r="KCO1" t="s">
        <v>9885</v>
      </c>
      <c r="KCP1" t="s">
        <v>9886</v>
      </c>
      <c r="KCQ1" t="s">
        <v>9887</v>
      </c>
      <c r="KCR1" t="s">
        <v>9888</v>
      </c>
      <c r="KCS1" t="s">
        <v>9889</v>
      </c>
      <c r="KCT1" t="s">
        <v>9890</v>
      </c>
      <c r="KCU1" t="s">
        <v>9891</v>
      </c>
      <c r="KCV1" t="s">
        <v>9892</v>
      </c>
      <c r="KCW1" t="s">
        <v>9893</v>
      </c>
      <c r="KCX1" t="s">
        <v>9894</v>
      </c>
      <c r="KCY1" t="s">
        <v>9895</v>
      </c>
      <c r="KCZ1" t="s">
        <v>9896</v>
      </c>
      <c r="KDA1" t="s">
        <v>9897</v>
      </c>
      <c r="KDB1" t="s">
        <v>9898</v>
      </c>
      <c r="KDC1" t="s">
        <v>9899</v>
      </c>
      <c r="KDD1" t="s">
        <v>9900</v>
      </c>
      <c r="KDE1" t="s">
        <v>9901</v>
      </c>
      <c r="KDF1" t="s">
        <v>9902</v>
      </c>
      <c r="KDG1" t="s">
        <v>9903</v>
      </c>
      <c r="KDH1" t="s">
        <v>9904</v>
      </c>
      <c r="KDI1" t="s">
        <v>9905</v>
      </c>
      <c r="KDJ1" t="s">
        <v>9906</v>
      </c>
      <c r="KDK1" t="s">
        <v>9907</v>
      </c>
      <c r="KDL1" t="s">
        <v>9908</v>
      </c>
      <c r="KDM1" t="s">
        <v>9909</v>
      </c>
      <c r="KDN1" t="s">
        <v>9910</v>
      </c>
      <c r="KDO1" t="s">
        <v>9911</v>
      </c>
      <c r="KDP1" t="s">
        <v>9912</v>
      </c>
      <c r="KDQ1" t="s">
        <v>9913</v>
      </c>
      <c r="KDR1" t="s">
        <v>9914</v>
      </c>
      <c r="KDS1" t="s">
        <v>9915</v>
      </c>
      <c r="KDT1" t="s">
        <v>9916</v>
      </c>
      <c r="KDU1" t="s">
        <v>9917</v>
      </c>
      <c r="KDV1" t="s">
        <v>9918</v>
      </c>
      <c r="KDW1" t="s">
        <v>9919</v>
      </c>
      <c r="KDX1" t="s">
        <v>9920</v>
      </c>
      <c r="KDY1" t="s">
        <v>9921</v>
      </c>
      <c r="KDZ1" t="s">
        <v>9922</v>
      </c>
      <c r="KEA1" t="s">
        <v>9923</v>
      </c>
      <c r="KEB1" t="s">
        <v>9924</v>
      </c>
      <c r="KEC1" t="s">
        <v>9925</v>
      </c>
      <c r="KED1" t="s">
        <v>9926</v>
      </c>
      <c r="KEE1" t="s">
        <v>9927</v>
      </c>
      <c r="KEF1" t="s">
        <v>9928</v>
      </c>
      <c r="KEG1" t="s">
        <v>9929</v>
      </c>
      <c r="KEH1" t="s">
        <v>9930</v>
      </c>
      <c r="KEI1" t="s">
        <v>9931</v>
      </c>
      <c r="KEJ1" t="s">
        <v>9932</v>
      </c>
      <c r="KEK1" t="s">
        <v>9933</v>
      </c>
      <c r="KEL1" t="s">
        <v>9934</v>
      </c>
      <c r="KEM1" t="s">
        <v>9935</v>
      </c>
      <c r="KEN1" t="s">
        <v>9936</v>
      </c>
      <c r="KEO1" t="s">
        <v>9937</v>
      </c>
      <c r="KEP1" t="s">
        <v>9938</v>
      </c>
      <c r="KEQ1" t="s">
        <v>9939</v>
      </c>
      <c r="KER1" t="s">
        <v>9940</v>
      </c>
      <c r="KES1" t="s">
        <v>9941</v>
      </c>
      <c r="KET1" t="s">
        <v>9942</v>
      </c>
      <c r="KEU1" t="s">
        <v>9943</v>
      </c>
      <c r="KEV1" t="s">
        <v>9944</v>
      </c>
      <c r="KEW1" t="s">
        <v>9945</v>
      </c>
      <c r="KEX1" t="s">
        <v>9946</v>
      </c>
      <c r="KEY1" t="s">
        <v>9947</v>
      </c>
      <c r="KEZ1" t="s">
        <v>9948</v>
      </c>
      <c r="KFA1" t="s">
        <v>9949</v>
      </c>
      <c r="KFB1" t="s">
        <v>9950</v>
      </c>
      <c r="KFC1" t="s">
        <v>9951</v>
      </c>
      <c r="KFD1" t="s">
        <v>9952</v>
      </c>
      <c r="KFE1" t="s">
        <v>9953</v>
      </c>
      <c r="KFF1" t="s">
        <v>9954</v>
      </c>
      <c r="KFG1" t="s">
        <v>9955</v>
      </c>
      <c r="KFH1" t="s">
        <v>9956</v>
      </c>
      <c r="KFI1" t="s">
        <v>9957</v>
      </c>
      <c r="KFJ1" t="s">
        <v>9958</v>
      </c>
      <c r="KFK1" t="s">
        <v>9959</v>
      </c>
      <c r="KFL1" t="s">
        <v>9960</v>
      </c>
      <c r="KFM1" t="s">
        <v>9961</v>
      </c>
      <c r="KFN1" t="s">
        <v>9962</v>
      </c>
      <c r="KFO1" t="s">
        <v>9963</v>
      </c>
      <c r="KFP1" t="s">
        <v>9964</v>
      </c>
      <c r="KFQ1" t="s">
        <v>9965</v>
      </c>
      <c r="KFR1" t="s">
        <v>9966</v>
      </c>
      <c r="KFS1" t="s">
        <v>9967</v>
      </c>
      <c r="KFT1" t="s">
        <v>9968</v>
      </c>
      <c r="KFU1" t="s">
        <v>9969</v>
      </c>
      <c r="KFV1" t="s">
        <v>9970</v>
      </c>
      <c r="KFW1" t="s">
        <v>9971</v>
      </c>
      <c r="KFX1" t="s">
        <v>9972</v>
      </c>
      <c r="KFY1" t="s">
        <v>9973</v>
      </c>
      <c r="KFZ1" t="s">
        <v>9974</v>
      </c>
      <c r="KGA1" t="s">
        <v>9975</v>
      </c>
      <c r="KGB1" t="s">
        <v>9976</v>
      </c>
      <c r="KGC1" t="s">
        <v>9977</v>
      </c>
      <c r="KGD1" t="s">
        <v>9978</v>
      </c>
      <c r="KGE1" t="s">
        <v>9979</v>
      </c>
      <c r="KGF1" t="s">
        <v>9980</v>
      </c>
      <c r="KGG1" t="s">
        <v>9981</v>
      </c>
      <c r="KGH1" t="s">
        <v>9982</v>
      </c>
      <c r="KGI1" t="s">
        <v>9983</v>
      </c>
      <c r="KGJ1" t="s">
        <v>9984</v>
      </c>
      <c r="KGK1" t="s">
        <v>9985</v>
      </c>
      <c r="KGL1" t="s">
        <v>9986</v>
      </c>
      <c r="KGM1" t="s">
        <v>9987</v>
      </c>
      <c r="KGN1" t="s">
        <v>9988</v>
      </c>
      <c r="KGO1" t="s">
        <v>9989</v>
      </c>
      <c r="KGP1" t="s">
        <v>9990</v>
      </c>
      <c r="KGQ1" t="s">
        <v>9991</v>
      </c>
      <c r="KGR1" t="s">
        <v>9992</v>
      </c>
      <c r="KGS1" t="s">
        <v>9993</v>
      </c>
      <c r="KGT1" t="s">
        <v>9994</v>
      </c>
      <c r="KGU1" t="s">
        <v>9995</v>
      </c>
      <c r="KGV1" t="s">
        <v>9996</v>
      </c>
      <c r="KGW1" t="s">
        <v>9997</v>
      </c>
      <c r="KGX1" t="s">
        <v>9998</v>
      </c>
      <c r="KGY1" t="s">
        <v>9999</v>
      </c>
      <c r="KGZ1" t="s">
        <v>10000</v>
      </c>
      <c r="KHA1" t="s">
        <v>10001</v>
      </c>
      <c r="KHB1" t="s">
        <v>10002</v>
      </c>
      <c r="KHC1" t="s">
        <v>10003</v>
      </c>
      <c r="KHD1" t="s">
        <v>10004</v>
      </c>
      <c r="KHE1" t="s">
        <v>10005</v>
      </c>
      <c r="KHF1" t="s">
        <v>10006</v>
      </c>
      <c r="KHG1" t="s">
        <v>10007</v>
      </c>
      <c r="KHH1" t="s">
        <v>10008</v>
      </c>
      <c r="KHI1" t="s">
        <v>10009</v>
      </c>
      <c r="KHJ1" t="s">
        <v>10010</v>
      </c>
      <c r="KHK1" t="s">
        <v>10011</v>
      </c>
      <c r="KHL1" t="s">
        <v>10012</v>
      </c>
      <c r="KHM1" t="s">
        <v>10013</v>
      </c>
      <c r="KHN1" t="s">
        <v>10014</v>
      </c>
      <c r="KHO1" t="s">
        <v>10015</v>
      </c>
      <c r="KHP1" t="s">
        <v>10016</v>
      </c>
      <c r="KHQ1" t="s">
        <v>10017</v>
      </c>
      <c r="KHR1" t="s">
        <v>10018</v>
      </c>
      <c r="KHS1" t="s">
        <v>10019</v>
      </c>
      <c r="KHT1" t="s">
        <v>10020</v>
      </c>
      <c r="KHU1" t="s">
        <v>10021</v>
      </c>
      <c r="KHV1" t="s">
        <v>10022</v>
      </c>
      <c r="KHW1" t="s">
        <v>10023</v>
      </c>
      <c r="KHX1" t="s">
        <v>10024</v>
      </c>
      <c r="KHY1" t="s">
        <v>10025</v>
      </c>
      <c r="KHZ1" t="s">
        <v>10026</v>
      </c>
      <c r="KIA1" t="s">
        <v>10027</v>
      </c>
      <c r="KIB1" t="s">
        <v>10028</v>
      </c>
      <c r="KIC1" t="s">
        <v>10029</v>
      </c>
      <c r="KID1" t="s">
        <v>10030</v>
      </c>
      <c r="KIE1" t="s">
        <v>10031</v>
      </c>
      <c r="KIF1" t="s">
        <v>10032</v>
      </c>
      <c r="KIG1" t="s">
        <v>10033</v>
      </c>
      <c r="KIH1" t="s">
        <v>10034</v>
      </c>
      <c r="KII1" t="s">
        <v>10035</v>
      </c>
      <c r="KIJ1" t="s">
        <v>10036</v>
      </c>
      <c r="KIK1" t="s">
        <v>10037</v>
      </c>
      <c r="KIL1" t="s">
        <v>10038</v>
      </c>
      <c r="KIM1" t="s">
        <v>10039</v>
      </c>
      <c r="KIN1" t="s">
        <v>10040</v>
      </c>
      <c r="KIO1" t="s">
        <v>10041</v>
      </c>
      <c r="KIP1" t="s">
        <v>10042</v>
      </c>
      <c r="KIQ1" t="s">
        <v>10043</v>
      </c>
      <c r="KIR1" t="s">
        <v>10044</v>
      </c>
      <c r="KIS1" t="s">
        <v>10045</v>
      </c>
      <c r="KIT1" t="s">
        <v>10046</v>
      </c>
      <c r="KIU1" t="s">
        <v>10047</v>
      </c>
      <c r="KIV1" t="s">
        <v>10048</v>
      </c>
      <c r="KIW1" t="s">
        <v>10049</v>
      </c>
      <c r="KIX1" t="s">
        <v>10050</v>
      </c>
      <c r="KIY1" t="s">
        <v>10051</v>
      </c>
      <c r="KIZ1" t="s">
        <v>10052</v>
      </c>
      <c r="KJA1" t="s">
        <v>10053</v>
      </c>
      <c r="KJB1" t="s">
        <v>10054</v>
      </c>
      <c r="KJC1" t="s">
        <v>10055</v>
      </c>
      <c r="KJD1" t="s">
        <v>10056</v>
      </c>
      <c r="KJE1" t="s">
        <v>10057</v>
      </c>
      <c r="KJF1" t="s">
        <v>10058</v>
      </c>
      <c r="KJG1" t="s">
        <v>10059</v>
      </c>
      <c r="KJH1" t="s">
        <v>10060</v>
      </c>
      <c r="KJI1" t="s">
        <v>10061</v>
      </c>
      <c r="KJJ1" t="s">
        <v>10062</v>
      </c>
      <c r="KJK1" t="s">
        <v>10063</v>
      </c>
      <c r="KJL1" t="s">
        <v>10064</v>
      </c>
      <c r="KJM1" t="s">
        <v>10065</v>
      </c>
      <c r="KJN1" t="s">
        <v>10066</v>
      </c>
      <c r="KJO1" t="s">
        <v>10067</v>
      </c>
      <c r="KJP1" t="s">
        <v>10068</v>
      </c>
      <c r="KJQ1" t="s">
        <v>10069</v>
      </c>
      <c r="KJR1" t="s">
        <v>10070</v>
      </c>
      <c r="KJS1" t="s">
        <v>10071</v>
      </c>
      <c r="KJT1" t="s">
        <v>10072</v>
      </c>
      <c r="KJU1" t="s">
        <v>10073</v>
      </c>
      <c r="KJV1" t="s">
        <v>10074</v>
      </c>
      <c r="KJW1" t="s">
        <v>10075</v>
      </c>
      <c r="KJX1" t="s">
        <v>10076</v>
      </c>
      <c r="KJY1" t="s">
        <v>10077</v>
      </c>
      <c r="KJZ1" t="s">
        <v>10078</v>
      </c>
      <c r="KKA1" t="s">
        <v>10079</v>
      </c>
      <c r="KKB1" t="s">
        <v>10080</v>
      </c>
      <c r="KKC1" t="s">
        <v>10081</v>
      </c>
      <c r="KKD1" t="s">
        <v>10082</v>
      </c>
      <c r="KKE1" t="s">
        <v>10083</v>
      </c>
      <c r="KKF1" t="s">
        <v>10084</v>
      </c>
      <c r="KKG1" t="s">
        <v>10085</v>
      </c>
      <c r="KKH1" t="s">
        <v>10086</v>
      </c>
      <c r="KKI1" t="s">
        <v>10087</v>
      </c>
      <c r="KKJ1" t="s">
        <v>10088</v>
      </c>
      <c r="KKK1" t="s">
        <v>10089</v>
      </c>
      <c r="KKL1" t="s">
        <v>10090</v>
      </c>
      <c r="KKM1" t="s">
        <v>10091</v>
      </c>
      <c r="KKN1" t="s">
        <v>10092</v>
      </c>
      <c r="KKO1" t="s">
        <v>10093</v>
      </c>
      <c r="KKP1" t="s">
        <v>10094</v>
      </c>
      <c r="KKQ1" t="s">
        <v>10095</v>
      </c>
      <c r="KKR1" t="s">
        <v>10096</v>
      </c>
      <c r="KKS1" t="s">
        <v>10097</v>
      </c>
      <c r="KKT1" t="s">
        <v>10098</v>
      </c>
      <c r="KKU1" t="s">
        <v>10099</v>
      </c>
      <c r="KKV1" t="s">
        <v>10100</v>
      </c>
      <c r="KKW1" t="s">
        <v>10101</v>
      </c>
      <c r="KKX1" t="s">
        <v>10102</v>
      </c>
      <c r="KKY1" t="s">
        <v>10103</v>
      </c>
      <c r="KKZ1" t="s">
        <v>10104</v>
      </c>
      <c r="KLA1" t="s">
        <v>10105</v>
      </c>
      <c r="KLB1" t="s">
        <v>10106</v>
      </c>
      <c r="KLC1" t="s">
        <v>10107</v>
      </c>
      <c r="KLD1" t="s">
        <v>10108</v>
      </c>
      <c r="KLE1" t="s">
        <v>10109</v>
      </c>
      <c r="KLF1" t="s">
        <v>10110</v>
      </c>
      <c r="KLG1" t="s">
        <v>10111</v>
      </c>
      <c r="KLH1" t="s">
        <v>10112</v>
      </c>
      <c r="KLI1" t="s">
        <v>10113</v>
      </c>
      <c r="KLJ1" t="s">
        <v>10114</v>
      </c>
      <c r="KLK1" t="s">
        <v>10115</v>
      </c>
      <c r="KLL1" t="s">
        <v>10116</v>
      </c>
      <c r="KLM1" t="s">
        <v>10117</v>
      </c>
      <c r="KLN1" t="s">
        <v>10118</v>
      </c>
      <c r="KLO1" t="s">
        <v>10119</v>
      </c>
      <c r="KLP1" t="s">
        <v>10120</v>
      </c>
      <c r="KLQ1" t="s">
        <v>10121</v>
      </c>
      <c r="KLR1" t="s">
        <v>10122</v>
      </c>
      <c r="KLS1" t="s">
        <v>10123</v>
      </c>
      <c r="KLT1" t="s">
        <v>10124</v>
      </c>
      <c r="KLU1" t="s">
        <v>10125</v>
      </c>
      <c r="KLV1" t="s">
        <v>10126</v>
      </c>
      <c r="KLW1" t="s">
        <v>10127</v>
      </c>
      <c r="KLX1" t="s">
        <v>10128</v>
      </c>
      <c r="KLY1" t="s">
        <v>10129</v>
      </c>
      <c r="KLZ1" t="s">
        <v>10130</v>
      </c>
      <c r="KMA1" t="s">
        <v>10131</v>
      </c>
      <c r="KMB1" t="s">
        <v>10132</v>
      </c>
      <c r="KMC1" t="s">
        <v>10133</v>
      </c>
      <c r="KMD1" t="s">
        <v>10134</v>
      </c>
      <c r="KME1" t="s">
        <v>10135</v>
      </c>
      <c r="KMF1" t="s">
        <v>10136</v>
      </c>
      <c r="KMG1" t="s">
        <v>10137</v>
      </c>
      <c r="KMH1" t="s">
        <v>10138</v>
      </c>
      <c r="KMI1" t="s">
        <v>10139</v>
      </c>
      <c r="KMJ1" t="s">
        <v>10140</v>
      </c>
      <c r="KMK1" t="s">
        <v>10141</v>
      </c>
      <c r="KML1" t="s">
        <v>10142</v>
      </c>
      <c r="KMM1" t="s">
        <v>10143</v>
      </c>
      <c r="KMN1" t="s">
        <v>10144</v>
      </c>
      <c r="KMO1" t="s">
        <v>10145</v>
      </c>
      <c r="KMP1" t="s">
        <v>10146</v>
      </c>
      <c r="KMQ1" t="s">
        <v>10147</v>
      </c>
      <c r="KMR1" t="s">
        <v>10148</v>
      </c>
      <c r="KMS1" t="s">
        <v>10149</v>
      </c>
      <c r="KMT1" t="s">
        <v>10150</v>
      </c>
      <c r="KMU1" t="s">
        <v>10151</v>
      </c>
      <c r="KMV1" t="s">
        <v>10152</v>
      </c>
      <c r="KMW1" t="s">
        <v>10153</v>
      </c>
      <c r="KMX1" t="s">
        <v>10154</v>
      </c>
      <c r="KMY1" t="s">
        <v>10155</v>
      </c>
      <c r="KMZ1" t="s">
        <v>10156</v>
      </c>
      <c r="KNA1" t="s">
        <v>10157</v>
      </c>
      <c r="KNB1" t="s">
        <v>10158</v>
      </c>
      <c r="KNC1" t="s">
        <v>10159</v>
      </c>
      <c r="KND1" t="s">
        <v>10160</v>
      </c>
      <c r="KNE1" t="s">
        <v>10161</v>
      </c>
      <c r="KNF1" t="s">
        <v>10162</v>
      </c>
      <c r="KNG1" t="s">
        <v>10163</v>
      </c>
      <c r="KNH1" t="s">
        <v>10164</v>
      </c>
      <c r="KNI1" t="s">
        <v>10165</v>
      </c>
      <c r="KNJ1" t="s">
        <v>10166</v>
      </c>
      <c r="KNK1" t="s">
        <v>10167</v>
      </c>
      <c r="KNL1" t="s">
        <v>10168</v>
      </c>
      <c r="KNM1" t="s">
        <v>10169</v>
      </c>
      <c r="KNN1" t="s">
        <v>10170</v>
      </c>
      <c r="KNO1" t="s">
        <v>10171</v>
      </c>
      <c r="KNP1" t="s">
        <v>10172</v>
      </c>
      <c r="KNQ1" t="s">
        <v>10173</v>
      </c>
      <c r="KNR1" t="s">
        <v>10174</v>
      </c>
      <c r="KNS1" t="s">
        <v>10175</v>
      </c>
      <c r="KNT1" t="s">
        <v>10176</v>
      </c>
      <c r="KNU1" t="s">
        <v>10177</v>
      </c>
      <c r="KNV1" t="s">
        <v>10178</v>
      </c>
      <c r="KNW1" t="s">
        <v>10179</v>
      </c>
      <c r="KNX1" t="s">
        <v>10180</v>
      </c>
      <c r="KNY1" t="s">
        <v>10181</v>
      </c>
      <c r="KNZ1" t="s">
        <v>10182</v>
      </c>
      <c r="KOA1" t="s">
        <v>10183</v>
      </c>
      <c r="KOB1" t="s">
        <v>10184</v>
      </c>
      <c r="KOC1" t="s">
        <v>10185</v>
      </c>
      <c r="KOD1" t="s">
        <v>10186</v>
      </c>
      <c r="KOE1" t="s">
        <v>10187</v>
      </c>
      <c r="KOF1" t="s">
        <v>10188</v>
      </c>
      <c r="KOG1" t="s">
        <v>10189</v>
      </c>
      <c r="KOH1" t="s">
        <v>10190</v>
      </c>
      <c r="KOI1" t="s">
        <v>10191</v>
      </c>
      <c r="KOJ1" t="s">
        <v>10192</v>
      </c>
      <c r="KOK1" t="s">
        <v>10193</v>
      </c>
      <c r="KOL1" t="s">
        <v>10194</v>
      </c>
      <c r="KOM1" t="s">
        <v>10195</v>
      </c>
      <c r="KON1" t="s">
        <v>10196</v>
      </c>
      <c r="KOO1" t="s">
        <v>10197</v>
      </c>
      <c r="KOP1" t="s">
        <v>10198</v>
      </c>
      <c r="KOQ1" t="s">
        <v>10199</v>
      </c>
      <c r="KOR1" t="s">
        <v>10200</v>
      </c>
      <c r="KOS1" t="s">
        <v>10201</v>
      </c>
      <c r="KOT1" t="s">
        <v>10202</v>
      </c>
      <c r="KOU1" t="s">
        <v>10203</v>
      </c>
      <c r="KOV1" t="s">
        <v>10204</v>
      </c>
      <c r="KOW1" t="s">
        <v>10205</v>
      </c>
      <c r="KOX1" t="s">
        <v>10206</v>
      </c>
      <c r="KOY1" t="s">
        <v>10207</v>
      </c>
      <c r="KOZ1" t="s">
        <v>10208</v>
      </c>
      <c r="KPA1" t="s">
        <v>10209</v>
      </c>
      <c r="KPB1" t="s">
        <v>10210</v>
      </c>
      <c r="KPC1" t="s">
        <v>10211</v>
      </c>
      <c r="KPD1" t="s">
        <v>10212</v>
      </c>
      <c r="KPE1" t="s">
        <v>10213</v>
      </c>
      <c r="KPF1" t="s">
        <v>10214</v>
      </c>
      <c r="KPG1" t="s">
        <v>10215</v>
      </c>
      <c r="KPH1" t="s">
        <v>10216</v>
      </c>
      <c r="KPI1" t="s">
        <v>10217</v>
      </c>
      <c r="KPJ1" t="s">
        <v>10218</v>
      </c>
      <c r="KPK1" t="s">
        <v>10219</v>
      </c>
      <c r="KPL1" t="s">
        <v>10220</v>
      </c>
      <c r="KPM1" t="s">
        <v>10221</v>
      </c>
      <c r="KPN1" t="s">
        <v>10222</v>
      </c>
      <c r="KPO1" t="s">
        <v>10223</v>
      </c>
      <c r="KPP1" t="s">
        <v>10224</v>
      </c>
      <c r="KPQ1" t="s">
        <v>10225</v>
      </c>
      <c r="KPR1" t="s">
        <v>10226</v>
      </c>
      <c r="KPS1" t="s">
        <v>10227</v>
      </c>
      <c r="KPT1" t="s">
        <v>10228</v>
      </c>
      <c r="KPU1" t="s">
        <v>10229</v>
      </c>
      <c r="KPV1" t="s">
        <v>10230</v>
      </c>
      <c r="KPW1" t="s">
        <v>10231</v>
      </c>
      <c r="KPX1" t="s">
        <v>10232</v>
      </c>
      <c r="KPY1" t="s">
        <v>10233</v>
      </c>
      <c r="KPZ1" t="s">
        <v>10234</v>
      </c>
      <c r="KQA1" t="s">
        <v>10235</v>
      </c>
      <c r="KQB1" t="s">
        <v>10236</v>
      </c>
      <c r="KQC1" t="s">
        <v>10237</v>
      </c>
      <c r="KQD1" t="s">
        <v>10238</v>
      </c>
      <c r="KQE1" t="s">
        <v>10239</v>
      </c>
      <c r="KQF1" t="s">
        <v>10240</v>
      </c>
      <c r="KQG1" t="s">
        <v>10241</v>
      </c>
      <c r="KQH1" t="s">
        <v>10242</v>
      </c>
      <c r="KQI1" t="s">
        <v>10243</v>
      </c>
      <c r="KQJ1" t="s">
        <v>10244</v>
      </c>
      <c r="KQK1" t="s">
        <v>10245</v>
      </c>
      <c r="KQL1" t="s">
        <v>10246</v>
      </c>
      <c r="KQM1" t="s">
        <v>10247</v>
      </c>
      <c r="KQN1" t="s">
        <v>10248</v>
      </c>
      <c r="KQO1" t="s">
        <v>10249</v>
      </c>
      <c r="KQP1" t="s">
        <v>10250</v>
      </c>
      <c r="KQQ1" t="s">
        <v>10251</v>
      </c>
      <c r="KQR1" t="s">
        <v>10252</v>
      </c>
      <c r="KQS1" t="s">
        <v>10253</v>
      </c>
      <c r="KQT1" t="s">
        <v>10254</v>
      </c>
      <c r="KQU1" t="s">
        <v>10255</v>
      </c>
      <c r="KQV1" t="s">
        <v>10256</v>
      </c>
      <c r="KQW1" t="s">
        <v>10257</v>
      </c>
      <c r="KQX1" t="s">
        <v>10258</v>
      </c>
      <c r="KQY1" t="s">
        <v>10259</v>
      </c>
      <c r="KQZ1" t="s">
        <v>10260</v>
      </c>
      <c r="KRA1" t="s">
        <v>10261</v>
      </c>
      <c r="KRB1" t="s">
        <v>10262</v>
      </c>
      <c r="KRC1" t="s">
        <v>10263</v>
      </c>
      <c r="KRD1" t="s">
        <v>10264</v>
      </c>
      <c r="KRE1" t="s">
        <v>10265</v>
      </c>
      <c r="KRF1" t="s">
        <v>10266</v>
      </c>
      <c r="KRG1" t="s">
        <v>10267</v>
      </c>
      <c r="KRH1" t="s">
        <v>10268</v>
      </c>
      <c r="KRI1" t="s">
        <v>10269</v>
      </c>
      <c r="KRJ1" t="s">
        <v>10270</v>
      </c>
      <c r="KRK1" t="s">
        <v>10271</v>
      </c>
      <c r="KRL1" t="s">
        <v>10272</v>
      </c>
      <c r="KRM1" t="s">
        <v>10273</v>
      </c>
      <c r="KRN1" t="s">
        <v>10274</v>
      </c>
      <c r="KRO1" t="s">
        <v>10275</v>
      </c>
      <c r="KRP1" t="s">
        <v>10276</v>
      </c>
      <c r="KRQ1" t="s">
        <v>10277</v>
      </c>
      <c r="KRR1" t="s">
        <v>10278</v>
      </c>
      <c r="KRS1" t="s">
        <v>10279</v>
      </c>
      <c r="KRT1" t="s">
        <v>10280</v>
      </c>
      <c r="KRU1" t="s">
        <v>10281</v>
      </c>
      <c r="KRV1" t="s">
        <v>10282</v>
      </c>
      <c r="KRW1" t="s">
        <v>10283</v>
      </c>
      <c r="KRX1" t="s">
        <v>10284</v>
      </c>
      <c r="KRY1" t="s">
        <v>10285</v>
      </c>
      <c r="KRZ1" t="s">
        <v>10286</v>
      </c>
      <c r="KSA1" t="s">
        <v>10287</v>
      </c>
      <c r="KSB1" t="s">
        <v>10288</v>
      </c>
      <c r="KSC1" t="s">
        <v>10289</v>
      </c>
      <c r="KSD1" t="s">
        <v>10290</v>
      </c>
      <c r="KSE1" t="s">
        <v>10291</v>
      </c>
      <c r="KSF1" t="s">
        <v>10292</v>
      </c>
      <c r="KSG1" t="s">
        <v>10293</v>
      </c>
      <c r="KSH1" t="s">
        <v>10294</v>
      </c>
      <c r="KSI1" t="s">
        <v>10295</v>
      </c>
      <c r="KSJ1" t="s">
        <v>10296</v>
      </c>
      <c r="KSK1" t="s">
        <v>10297</v>
      </c>
      <c r="KSL1" t="s">
        <v>10298</v>
      </c>
      <c r="KSM1" t="s">
        <v>10299</v>
      </c>
      <c r="KSN1" t="s">
        <v>10300</v>
      </c>
      <c r="KSO1" t="s">
        <v>10301</v>
      </c>
      <c r="KSP1" t="s">
        <v>10302</v>
      </c>
      <c r="KSQ1" t="s">
        <v>10303</v>
      </c>
      <c r="KSR1" t="s">
        <v>10304</v>
      </c>
      <c r="KSS1" t="s">
        <v>10305</v>
      </c>
      <c r="KST1" t="s">
        <v>10306</v>
      </c>
      <c r="KSU1" t="s">
        <v>10307</v>
      </c>
      <c r="KSV1" t="s">
        <v>10308</v>
      </c>
      <c r="KSW1" t="s">
        <v>10309</v>
      </c>
      <c r="KSX1" t="s">
        <v>10310</v>
      </c>
      <c r="KSY1" t="s">
        <v>10311</v>
      </c>
      <c r="KSZ1" t="s">
        <v>10312</v>
      </c>
      <c r="KTA1" t="s">
        <v>10313</v>
      </c>
      <c r="KTB1" t="s">
        <v>10314</v>
      </c>
      <c r="KTC1" t="s">
        <v>10315</v>
      </c>
      <c r="KTD1" t="s">
        <v>10316</v>
      </c>
      <c r="KTE1" t="s">
        <v>10317</v>
      </c>
      <c r="KTF1" t="s">
        <v>10318</v>
      </c>
      <c r="KTG1" t="s">
        <v>10319</v>
      </c>
      <c r="KTH1" t="s">
        <v>10320</v>
      </c>
      <c r="KTI1" t="s">
        <v>10321</v>
      </c>
      <c r="KTJ1" t="s">
        <v>10322</v>
      </c>
      <c r="KTK1" t="s">
        <v>10323</v>
      </c>
      <c r="KTL1" t="s">
        <v>10324</v>
      </c>
      <c r="KTM1" t="s">
        <v>10325</v>
      </c>
      <c r="KTN1" t="s">
        <v>10326</v>
      </c>
      <c r="KTO1" t="s">
        <v>10327</v>
      </c>
      <c r="KTP1" t="s">
        <v>10328</v>
      </c>
      <c r="KTQ1" t="s">
        <v>10329</v>
      </c>
      <c r="KTR1" t="s">
        <v>10330</v>
      </c>
      <c r="KTS1" t="s">
        <v>10331</v>
      </c>
      <c r="KTT1" t="s">
        <v>10332</v>
      </c>
      <c r="KTU1" t="s">
        <v>10333</v>
      </c>
      <c r="KTV1" t="s">
        <v>10334</v>
      </c>
      <c r="KTW1" t="s">
        <v>10335</v>
      </c>
      <c r="KTX1" t="s">
        <v>10336</v>
      </c>
      <c r="KTY1" t="s">
        <v>10337</v>
      </c>
      <c r="KTZ1" t="s">
        <v>10338</v>
      </c>
      <c r="KUA1" t="s">
        <v>10339</v>
      </c>
      <c r="KUB1" t="s">
        <v>10340</v>
      </c>
      <c r="KUC1" t="s">
        <v>10341</v>
      </c>
      <c r="KUD1" t="s">
        <v>10342</v>
      </c>
      <c r="KUE1" t="s">
        <v>10343</v>
      </c>
      <c r="KUF1" t="s">
        <v>10344</v>
      </c>
      <c r="KUG1" t="s">
        <v>10345</v>
      </c>
      <c r="KUH1" t="s">
        <v>10346</v>
      </c>
      <c r="KUI1" t="s">
        <v>10347</v>
      </c>
      <c r="KUJ1" t="s">
        <v>10348</v>
      </c>
      <c r="KUK1" t="s">
        <v>10349</v>
      </c>
      <c r="KUL1" t="s">
        <v>10350</v>
      </c>
      <c r="KUM1" t="s">
        <v>10351</v>
      </c>
      <c r="KUN1" t="s">
        <v>10352</v>
      </c>
      <c r="KUO1" t="s">
        <v>10353</v>
      </c>
      <c r="KUP1" t="s">
        <v>10354</v>
      </c>
      <c r="KUQ1" t="s">
        <v>10355</v>
      </c>
      <c r="KUR1" t="s">
        <v>10356</v>
      </c>
      <c r="KUS1" t="s">
        <v>10357</v>
      </c>
      <c r="KUT1" t="s">
        <v>10358</v>
      </c>
      <c r="KUU1" t="s">
        <v>10359</v>
      </c>
      <c r="KUV1" t="s">
        <v>10360</v>
      </c>
      <c r="KUW1" t="s">
        <v>10361</v>
      </c>
      <c r="KUX1" t="s">
        <v>10362</v>
      </c>
      <c r="KUY1" t="s">
        <v>10363</v>
      </c>
      <c r="KUZ1" t="s">
        <v>10364</v>
      </c>
      <c r="KVA1" t="s">
        <v>10365</v>
      </c>
      <c r="KVB1" t="s">
        <v>10366</v>
      </c>
      <c r="KVC1" t="s">
        <v>10367</v>
      </c>
      <c r="KVD1" t="s">
        <v>10368</v>
      </c>
      <c r="KVE1" t="s">
        <v>10369</v>
      </c>
      <c r="KVF1" t="s">
        <v>10370</v>
      </c>
      <c r="KVG1" t="s">
        <v>10371</v>
      </c>
      <c r="KVH1" t="s">
        <v>10372</v>
      </c>
      <c r="KVI1" t="s">
        <v>10373</v>
      </c>
      <c r="KVJ1" t="s">
        <v>10374</v>
      </c>
      <c r="KVK1" t="s">
        <v>10375</v>
      </c>
      <c r="KVL1" t="s">
        <v>10376</v>
      </c>
      <c r="KVM1" t="s">
        <v>10377</v>
      </c>
      <c r="KVN1" t="s">
        <v>10378</v>
      </c>
      <c r="KVO1" t="s">
        <v>10379</v>
      </c>
      <c r="KVP1" t="s">
        <v>10380</v>
      </c>
      <c r="KVQ1" t="s">
        <v>10381</v>
      </c>
      <c r="KVR1" t="s">
        <v>10382</v>
      </c>
      <c r="KVS1" t="s">
        <v>10383</v>
      </c>
      <c r="KVT1" t="s">
        <v>10384</v>
      </c>
      <c r="KVU1" t="s">
        <v>10385</v>
      </c>
      <c r="KVV1" t="s">
        <v>10386</v>
      </c>
      <c r="KVW1" t="s">
        <v>10387</v>
      </c>
      <c r="KVX1" t="s">
        <v>10388</v>
      </c>
      <c r="KVY1" t="s">
        <v>10389</v>
      </c>
      <c r="KVZ1" t="s">
        <v>10390</v>
      </c>
      <c r="KWA1" t="s">
        <v>10391</v>
      </c>
      <c r="KWB1" t="s">
        <v>10392</v>
      </c>
      <c r="KWC1" t="s">
        <v>10393</v>
      </c>
      <c r="KWD1" t="s">
        <v>10394</v>
      </c>
      <c r="KWE1" t="s">
        <v>10395</v>
      </c>
      <c r="KWF1" t="s">
        <v>10396</v>
      </c>
      <c r="KWG1" t="s">
        <v>10397</v>
      </c>
      <c r="KWH1" t="s">
        <v>10398</v>
      </c>
      <c r="KWI1" t="s">
        <v>10399</v>
      </c>
      <c r="KWJ1" t="s">
        <v>10400</v>
      </c>
      <c r="KWK1" t="s">
        <v>10401</v>
      </c>
      <c r="KWL1" t="s">
        <v>10402</v>
      </c>
      <c r="KWM1" t="s">
        <v>10403</v>
      </c>
      <c r="KWN1" t="s">
        <v>10404</v>
      </c>
      <c r="KWO1" t="s">
        <v>10405</v>
      </c>
      <c r="KWP1" t="s">
        <v>10406</v>
      </c>
      <c r="KWQ1" t="s">
        <v>10407</v>
      </c>
      <c r="KWR1" t="s">
        <v>10408</v>
      </c>
      <c r="KWS1" t="s">
        <v>10409</v>
      </c>
      <c r="KWT1" t="s">
        <v>10410</v>
      </c>
      <c r="KWU1" t="s">
        <v>10411</v>
      </c>
      <c r="KWV1" t="s">
        <v>10412</v>
      </c>
      <c r="KWW1" t="s">
        <v>10413</v>
      </c>
      <c r="KWX1" t="s">
        <v>10414</v>
      </c>
      <c r="KWY1" t="s">
        <v>10415</v>
      </c>
      <c r="KWZ1" t="s">
        <v>10416</v>
      </c>
      <c r="KXA1" t="s">
        <v>10417</v>
      </c>
      <c r="KXB1" t="s">
        <v>10418</v>
      </c>
      <c r="KXC1" t="s">
        <v>10419</v>
      </c>
      <c r="KXD1" t="s">
        <v>10420</v>
      </c>
      <c r="KXE1" t="s">
        <v>10421</v>
      </c>
      <c r="KXF1" t="s">
        <v>10422</v>
      </c>
      <c r="KXG1" t="s">
        <v>10423</v>
      </c>
      <c r="KXH1" t="s">
        <v>10424</v>
      </c>
      <c r="KXI1" t="s">
        <v>10425</v>
      </c>
      <c r="KXJ1" t="s">
        <v>10426</v>
      </c>
      <c r="KXK1" t="s">
        <v>10427</v>
      </c>
      <c r="KXL1" t="s">
        <v>10428</v>
      </c>
      <c r="KXM1" t="s">
        <v>10429</v>
      </c>
      <c r="KXN1" t="s">
        <v>10430</v>
      </c>
      <c r="KXO1" t="s">
        <v>10431</v>
      </c>
      <c r="KXP1" t="s">
        <v>10432</v>
      </c>
      <c r="KXQ1" t="s">
        <v>10433</v>
      </c>
      <c r="KXR1" t="s">
        <v>10434</v>
      </c>
      <c r="KXS1" t="s">
        <v>10435</v>
      </c>
      <c r="KXT1" t="s">
        <v>10436</v>
      </c>
      <c r="KXU1" t="s">
        <v>10437</v>
      </c>
      <c r="KXV1" t="s">
        <v>10438</v>
      </c>
      <c r="KXW1" t="s">
        <v>10439</v>
      </c>
      <c r="KXX1" t="s">
        <v>10440</v>
      </c>
      <c r="KXY1" t="s">
        <v>10441</v>
      </c>
      <c r="KXZ1" t="s">
        <v>10442</v>
      </c>
      <c r="KYA1" t="s">
        <v>10443</v>
      </c>
      <c r="KYB1" t="s">
        <v>10444</v>
      </c>
      <c r="KYC1" t="s">
        <v>10445</v>
      </c>
      <c r="KYD1" t="s">
        <v>10446</v>
      </c>
      <c r="KYE1" t="s">
        <v>10447</v>
      </c>
      <c r="KYF1" t="s">
        <v>10448</v>
      </c>
      <c r="KYG1" t="s">
        <v>10449</v>
      </c>
      <c r="KYH1" t="s">
        <v>10450</v>
      </c>
      <c r="KYI1" t="s">
        <v>10451</v>
      </c>
      <c r="KYJ1" t="s">
        <v>10452</v>
      </c>
      <c r="KYK1" t="s">
        <v>10453</v>
      </c>
      <c r="KYL1" t="s">
        <v>10454</v>
      </c>
      <c r="KYM1" t="s">
        <v>10455</v>
      </c>
      <c r="KYN1" t="s">
        <v>10456</v>
      </c>
      <c r="KYO1" t="s">
        <v>10457</v>
      </c>
      <c r="KYP1" t="s">
        <v>10458</v>
      </c>
      <c r="KYQ1" t="s">
        <v>10459</v>
      </c>
      <c r="KYR1" t="s">
        <v>10460</v>
      </c>
      <c r="KYS1" t="s">
        <v>10461</v>
      </c>
      <c r="KYT1" t="s">
        <v>10462</v>
      </c>
      <c r="KYU1" t="s">
        <v>10463</v>
      </c>
      <c r="KYV1" t="s">
        <v>10464</v>
      </c>
      <c r="KYW1" t="s">
        <v>10465</v>
      </c>
      <c r="KYX1" t="s">
        <v>10466</v>
      </c>
      <c r="KYY1" t="s">
        <v>10467</v>
      </c>
      <c r="KYZ1" t="s">
        <v>10468</v>
      </c>
      <c r="KZA1" t="s">
        <v>10469</v>
      </c>
      <c r="KZB1" t="s">
        <v>10470</v>
      </c>
      <c r="KZC1" t="s">
        <v>10471</v>
      </c>
      <c r="KZD1" t="s">
        <v>10472</v>
      </c>
      <c r="KZE1" t="s">
        <v>10473</v>
      </c>
      <c r="KZF1" t="s">
        <v>10474</v>
      </c>
      <c r="KZG1" t="s">
        <v>10475</v>
      </c>
      <c r="KZH1" t="s">
        <v>10476</v>
      </c>
      <c r="KZI1" t="s">
        <v>10477</v>
      </c>
      <c r="KZJ1" t="s">
        <v>10478</v>
      </c>
      <c r="KZK1" t="s">
        <v>10479</v>
      </c>
      <c r="KZL1" t="s">
        <v>10480</v>
      </c>
      <c r="KZM1" t="s">
        <v>10481</v>
      </c>
      <c r="KZN1" t="s">
        <v>10482</v>
      </c>
      <c r="KZO1" t="s">
        <v>10483</v>
      </c>
      <c r="KZP1" t="s">
        <v>10484</v>
      </c>
      <c r="KZQ1" t="s">
        <v>10485</v>
      </c>
      <c r="KZR1" t="s">
        <v>10486</v>
      </c>
      <c r="KZS1" t="s">
        <v>10487</v>
      </c>
      <c r="KZT1" t="s">
        <v>10488</v>
      </c>
      <c r="KZU1" t="s">
        <v>10489</v>
      </c>
      <c r="KZV1" t="s">
        <v>10490</v>
      </c>
      <c r="KZW1" t="s">
        <v>10491</v>
      </c>
      <c r="KZX1" t="s">
        <v>10492</v>
      </c>
      <c r="KZY1" t="s">
        <v>10493</v>
      </c>
      <c r="KZZ1" t="s">
        <v>10494</v>
      </c>
      <c r="LAA1" t="s">
        <v>10495</v>
      </c>
      <c r="LAB1" t="s">
        <v>10496</v>
      </c>
      <c r="LAC1" t="s">
        <v>10497</v>
      </c>
      <c r="LAD1" t="s">
        <v>10498</v>
      </c>
      <c r="LAE1" t="s">
        <v>10499</v>
      </c>
      <c r="LAF1" t="s">
        <v>10500</v>
      </c>
      <c r="LAG1" t="s">
        <v>10501</v>
      </c>
      <c r="LAH1" t="s">
        <v>10502</v>
      </c>
      <c r="LAI1" t="s">
        <v>10503</v>
      </c>
      <c r="LAJ1" t="s">
        <v>10504</v>
      </c>
      <c r="LAK1" t="s">
        <v>10505</v>
      </c>
      <c r="LAL1" t="s">
        <v>10506</v>
      </c>
      <c r="LAM1" t="s">
        <v>10507</v>
      </c>
      <c r="LAN1" t="s">
        <v>10508</v>
      </c>
      <c r="LAO1" t="s">
        <v>10509</v>
      </c>
      <c r="LAP1" t="s">
        <v>10510</v>
      </c>
      <c r="LAQ1" t="s">
        <v>10511</v>
      </c>
      <c r="LAR1" t="s">
        <v>10512</v>
      </c>
      <c r="LAS1" t="s">
        <v>10513</v>
      </c>
      <c r="LAT1" t="s">
        <v>10514</v>
      </c>
      <c r="LAU1" t="s">
        <v>10515</v>
      </c>
      <c r="LAV1" t="s">
        <v>10516</v>
      </c>
      <c r="LAW1" t="s">
        <v>10517</v>
      </c>
      <c r="LAX1" t="s">
        <v>10518</v>
      </c>
      <c r="LAY1" t="s">
        <v>10519</v>
      </c>
      <c r="LAZ1" t="s">
        <v>10520</v>
      </c>
      <c r="LBA1" t="s">
        <v>10521</v>
      </c>
      <c r="LBB1" t="s">
        <v>10522</v>
      </c>
      <c r="LBC1" t="s">
        <v>10523</v>
      </c>
      <c r="LBD1" t="s">
        <v>10524</v>
      </c>
      <c r="LBE1" t="s">
        <v>10525</v>
      </c>
      <c r="LBF1" t="s">
        <v>10526</v>
      </c>
      <c r="LBG1" t="s">
        <v>10527</v>
      </c>
      <c r="LBH1" t="s">
        <v>10528</v>
      </c>
      <c r="LBI1" t="s">
        <v>10529</v>
      </c>
      <c r="LBJ1" t="s">
        <v>10530</v>
      </c>
      <c r="LBK1" t="s">
        <v>10531</v>
      </c>
      <c r="LBL1" t="s">
        <v>10532</v>
      </c>
      <c r="LBM1" t="s">
        <v>10533</v>
      </c>
      <c r="LBN1" t="s">
        <v>10534</v>
      </c>
      <c r="LBO1" t="s">
        <v>10535</v>
      </c>
      <c r="LBP1" t="s">
        <v>10536</v>
      </c>
      <c r="LBQ1" t="s">
        <v>10537</v>
      </c>
      <c r="LBR1" t="s">
        <v>10538</v>
      </c>
      <c r="LBS1" t="s">
        <v>10539</v>
      </c>
      <c r="LBT1" t="s">
        <v>10540</v>
      </c>
      <c r="LBU1" t="s">
        <v>10541</v>
      </c>
      <c r="LBV1" t="s">
        <v>10542</v>
      </c>
      <c r="LBW1" t="s">
        <v>10543</v>
      </c>
      <c r="LBX1" t="s">
        <v>10544</v>
      </c>
      <c r="LBY1" t="s">
        <v>10545</v>
      </c>
      <c r="LBZ1" t="s">
        <v>10546</v>
      </c>
      <c r="LCA1" t="s">
        <v>10547</v>
      </c>
      <c r="LCB1" t="s">
        <v>10548</v>
      </c>
      <c r="LCC1" t="s">
        <v>10549</v>
      </c>
      <c r="LCD1" t="s">
        <v>10550</v>
      </c>
      <c r="LCE1" t="s">
        <v>10551</v>
      </c>
      <c r="LCF1" t="s">
        <v>10552</v>
      </c>
      <c r="LCG1" t="s">
        <v>10553</v>
      </c>
      <c r="LCH1" t="s">
        <v>10554</v>
      </c>
      <c r="LCI1" t="s">
        <v>10555</v>
      </c>
      <c r="LCJ1" t="s">
        <v>10556</v>
      </c>
      <c r="LCK1" t="s">
        <v>10557</v>
      </c>
      <c r="LCL1" t="s">
        <v>10558</v>
      </c>
      <c r="LCM1" t="s">
        <v>10559</v>
      </c>
      <c r="LCN1" t="s">
        <v>10560</v>
      </c>
      <c r="LCO1" t="s">
        <v>10561</v>
      </c>
      <c r="LCP1" t="s">
        <v>10562</v>
      </c>
      <c r="LCQ1" t="s">
        <v>10563</v>
      </c>
      <c r="LCR1" t="s">
        <v>10564</v>
      </c>
      <c r="LCS1" t="s">
        <v>10565</v>
      </c>
      <c r="LCT1" t="s">
        <v>10566</v>
      </c>
      <c r="LCU1" t="s">
        <v>10567</v>
      </c>
      <c r="LCV1" t="s">
        <v>10568</v>
      </c>
      <c r="LCW1" t="s">
        <v>10569</v>
      </c>
      <c r="LCX1" t="s">
        <v>10570</v>
      </c>
      <c r="LCY1" t="s">
        <v>10571</v>
      </c>
      <c r="LCZ1" t="s">
        <v>10572</v>
      </c>
      <c r="LDA1" t="s">
        <v>10573</v>
      </c>
      <c r="LDB1" t="s">
        <v>10574</v>
      </c>
      <c r="LDC1" t="s">
        <v>10575</v>
      </c>
      <c r="LDD1" t="s">
        <v>10576</v>
      </c>
      <c r="LDE1" t="s">
        <v>10577</v>
      </c>
      <c r="LDF1" t="s">
        <v>10578</v>
      </c>
      <c r="LDG1" t="s">
        <v>10579</v>
      </c>
      <c r="LDH1" t="s">
        <v>10580</v>
      </c>
      <c r="LDI1" t="s">
        <v>10581</v>
      </c>
      <c r="LDJ1" t="s">
        <v>10582</v>
      </c>
      <c r="LDK1" t="s">
        <v>10583</v>
      </c>
      <c r="LDL1" t="s">
        <v>10584</v>
      </c>
      <c r="LDM1" t="s">
        <v>10585</v>
      </c>
      <c r="LDN1" t="s">
        <v>10586</v>
      </c>
      <c r="LDO1" t="s">
        <v>10587</v>
      </c>
      <c r="LDP1" t="s">
        <v>10588</v>
      </c>
      <c r="LDQ1" t="s">
        <v>10589</v>
      </c>
      <c r="LDR1" t="s">
        <v>10590</v>
      </c>
      <c r="LDS1" t="s">
        <v>10591</v>
      </c>
      <c r="LDT1" t="s">
        <v>10592</v>
      </c>
      <c r="LDU1" t="s">
        <v>10593</v>
      </c>
      <c r="LDV1" t="s">
        <v>10594</v>
      </c>
      <c r="LDW1" t="s">
        <v>10595</v>
      </c>
      <c r="LDX1" t="s">
        <v>10596</v>
      </c>
      <c r="LDY1" t="s">
        <v>10597</v>
      </c>
      <c r="LDZ1" t="s">
        <v>10598</v>
      </c>
      <c r="LEA1" t="s">
        <v>10599</v>
      </c>
      <c r="LEB1" t="s">
        <v>10600</v>
      </c>
      <c r="LEC1" t="s">
        <v>10601</v>
      </c>
      <c r="LED1" t="s">
        <v>10602</v>
      </c>
      <c r="LEE1" t="s">
        <v>10603</v>
      </c>
      <c r="LEF1" t="s">
        <v>10604</v>
      </c>
      <c r="LEG1" t="s">
        <v>10605</v>
      </c>
      <c r="LEH1" t="s">
        <v>10606</v>
      </c>
      <c r="LEI1" t="s">
        <v>10607</v>
      </c>
      <c r="LEJ1" t="s">
        <v>10608</v>
      </c>
      <c r="LEK1" t="s">
        <v>10609</v>
      </c>
      <c r="LEL1" t="s">
        <v>10610</v>
      </c>
      <c r="LEM1" t="s">
        <v>10611</v>
      </c>
      <c r="LEN1" t="s">
        <v>10612</v>
      </c>
      <c r="LEO1" t="s">
        <v>10613</v>
      </c>
      <c r="LEP1" t="s">
        <v>10614</v>
      </c>
      <c r="LEQ1" t="s">
        <v>10615</v>
      </c>
      <c r="LER1" t="s">
        <v>10616</v>
      </c>
      <c r="LES1" t="s">
        <v>10617</v>
      </c>
      <c r="LET1" t="s">
        <v>10618</v>
      </c>
      <c r="LEU1" t="s">
        <v>10619</v>
      </c>
      <c r="LEV1" t="s">
        <v>10620</v>
      </c>
      <c r="LEW1" t="s">
        <v>10621</v>
      </c>
      <c r="LEX1" t="s">
        <v>10622</v>
      </c>
      <c r="LEY1" t="s">
        <v>10623</v>
      </c>
      <c r="LEZ1" t="s">
        <v>10624</v>
      </c>
      <c r="LFA1" t="s">
        <v>10625</v>
      </c>
      <c r="LFB1" t="s">
        <v>10626</v>
      </c>
      <c r="LFC1" t="s">
        <v>10627</v>
      </c>
      <c r="LFD1" t="s">
        <v>10628</v>
      </c>
      <c r="LFE1" t="s">
        <v>10629</v>
      </c>
      <c r="LFF1" t="s">
        <v>10630</v>
      </c>
      <c r="LFG1" t="s">
        <v>10631</v>
      </c>
      <c r="LFH1" t="s">
        <v>10632</v>
      </c>
      <c r="LFI1" t="s">
        <v>10633</v>
      </c>
      <c r="LFJ1" t="s">
        <v>10634</v>
      </c>
      <c r="LFK1" t="s">
        <v>10635</v>
      </c>
      <c r="LFL1" t="s">
        <v>10636</v>
      </c>
      <c r="LFM1" t="s">
        <v>10637</v>
      </c>
      <c r="LFN1" t="s">
        <v>10638</v>
      </c>
      <c r="LFO1" t="s">
        <v>10639</v>
      </c>
      <c r="LFP1" t="s">
        <v>10640</v>
      </c>
      <c r="LFQ1" t="s">
        <v>10641</v>
      </c>
      <c r="LFR1" t="s">
        <v>10642</v>
      </c>
      <c r="LFS1" t="s">
        <v>10643</v>
      </c>
      <c r="LFT1" t="s">
        <v>10644</v>
      </c>
      <c r="LFU1" t="s">
        <v>10645</v>
      </c>
      <c r="LFV1" t="s">
        <v>10646</v>
      </c>
      <c r="LFW1" t="s">
        <v>10647</v>
      </c>
      <c r="LFX1" t="s">
        <v>10648</v>
      </c>
      <c r="LFY1" t="s">
        <v>10649</v>
      </c>
      <c r="LFZ1" t="s">
        <v>10650</v>
      </c>
      <c r="LGA1" t="s">
        <v>10651</v>
      </c>
      <c r="LGB1" t="s">
        <v>10652</v>
      </c>
      <c r="LGC1" t="s">
        <v>10653</v>
      </c>
      <c r="LGD1" t="s">
        <v>10654</v>
      </c>
      <c r="LGE1" t="s">
        <v>10655</v>
      </c>
      <c r="LGF1" t="s">
        <v>10656</v>
      </c>
      <c r="LGG1" t="s">
        <v>10657</v>
      </c>
      <c r="LGH1" t="s">
        <v>10658</v>
      </c>
      <c r="LGI1" t="s">
        <v>10659</v>
      </c>
      <c r="LGJ1" t="s">
        <v>10660</v>
      </c>
      <c r="LGK1" t="s">
        <v>10661</v>
      </c>
      <c r="LGL1" t="s">
        <v>10662</v>
      </c>
      <c r="LGM1" t="s">
        <v>10663</v>
      </c>
      <c r="LGN1" t="s">
        <v>10664</v>
      </c>
      <c r="LGO1" t="s">
        <v>10665</v>
      </c>
      <c r="LGP1" t="s">
        <v>10666</v>
      </c>
      <c r="LGQ1" t="s">
        <v>10667</v>
      </c>
      <c r="LGR1" t="s">
        <v>10668</v>
      </c>
      <c r="LGS1" t="s">
        <v>10669</v>
      </c>
      <c r="LGT1" t="s">
        <v>10670</v>
      </c>
      <c r="LGU1" t="s">
        <v>10671</v>
      </c>
      <c r="LGV1" t="s">
        <v>10672</v>
      </c>
      <c r="LGW1" t="s">
        <v>10673</v>
      </c>
      <c r="LGX1" t="s">
        <v>10674</v>
      </c>
      <c r="LGY1" t="s">
        <v>10675</v>
      </c>
      <c r="LGZ1" t="s">
        <v>10676</v>
      </c>
      <c r="LHA1" t="s">
        <v>10677</v>
      </c>
      <c r="LHB1" t="s">
        <v>10678</v>
      </c>
      <c r="LHC1" t="s">
        <v>10679</v>
      </c>
      <c r="LHD1" t="s">
        <v>10680</v>
      </c>
      <c r="LHE1" t="s">
        <v>10681</v>
      </c>
      <c r="LHF1" t="s">
        <v>10682</v>
      </c>
      <c r="LHG1" t="s">
        <v>10683</v>
      </c>
      <c r="LHH1" t="s">
        <v>10684</v>
      </c>
      <c r="LHI1" t="s">
        <v>10685</v>
      </c>
      <c r="LHJ1" t="s">
        <v>10686</v>
      </c>
      <c r="LHK1" t="s">
        <v>10687</v>
      </c>
      <c r="LHL1" t="s">
        <v>10688</v>
      </c>
      <c r="LHM1" t="s">
        <v>10689</v>
      </c>
      <c r="LHN1" t="s">
        <v>10690</v>
      </c>
      <c r="LHO1" t="s">
        <v>10691</v>
      </c>
      <c r="LHP1" t="s">
        <v>10692</v>
      </c>
      <c r="LHQ1" t="s">
        <v>10693</v>
      </c>
      <c r="LHR1" t="s">
        <v>10694</v>
      </c>
      <c r="LHS1" t="s">
        <v>10695</v>
      </c>
      <c r="LHT1" t="s">
        <v>10696</v>
      </c>
      <c r="LHU1" t="s">
        <v>10697</v>
      </c>
      <c r="LHV1" t="s">
        <v>10698</v>
      </c>
      <c r="LHW1" t="s">
        <v>10699</v>
      </c>
      <c r="LHX1" t="s">
        <v>10700</v>
      </c>
      <c r="LHY1" t="s">
        <v>10701</v>
      </c>
      <c r="LHZ1" t="s">
        <v>10702</v>
      </c>
      <c r="LIA1" t="s">
        <v>10703</v>
      </c>
      <c r="LIB1" t="s">
        <v>10704</v>
      </c>
      <c r="LIC1" t="s">
        <v>10705</v>
      </c>
      <c r="LID1" t="s">
        <v>10706</v>
      </c>
      <c r="LIE1" t="s">
        <v>10707</v>
      </c>
      <c r="LIF1" t="s">
        <v>10708</v>
      </c>
      <c r="LIG1" t="s">
        <v>10709</v>
      </c>
      <c r="LIH1" t="s">
        <v>10710</v>
      </c>
      <c r="LII1" t="s">
        <v>10711</v>
      </c>
      <c r="LIJ1" t="s">
        <v>10712</v>
      </c>
      <c r="LIK1" t="s">
        <v>10713</v>
      </c>
      <c r="LIL1" t="s">
        <v>10714</v>
      </c>
      <c r="LIM1" t="s">
        <v>10715</v>
      </c>
      <c r="LIN1" t="s">
        <v>10716</v>
      </c>
      <c r="LIO1" t="s">
        <v>10717</v>
      </c>
      <c r="LIP1" t="s">
        <v>10718</v>
      </c>
      <c r="LIQ1" t="s">
        <v>10719</v>
      </c>
      <c r="LIR1" t="s">
        <v>10720</v>
      </c>
      <c r="LIS1" t="s">
        <v>10721</v>
      </c>
      <c r="LIT1" t="s">
        <v>10722</v>
      </c>
      <c r="LIU1" t="s">
        <v>10723</v>
      </c>
      <c r="LIV1" t="s">
        <v>10724</v>
      </c>
      <c r="LIW1" t="s">
        <v>10725</v>
      </c>
      <c r="LIX1" t="s">
        <v>10726</v>
      </c>
      <c r="LIY1" t="s">
        <v>10727</v>
      </c>
      <c r="LIZ1" t="s">
        <v>10728</v>
      </c>
      <c r="LJA1" t="s">
        <v>10729</v>
      </c>
      <c r="LJB1" t="s">
        <v>10730</v>
      </c>
      <c r="LJC1" t="s">
        <v>10731</v>
      </c>
      <c r="LJD1" t="s">
        <v>10732</v>
      </c>
      <c r="LJE1" t="s">
        <v>10733</v>
      </c>
      <c r="LJF1" t="s">
        <v>10734</v>
      </c>
      <c r="LJG1" t="s">
        <v>10735</v>
      </c>
      <c r="LJH1" t="s">
        <v>10736</v>
      </c>
      <c r="LJI1" t="s">
        <v>10737</v>
      </c>
      <c r="LJJ1" t="s">
        <v>10738</v>
      </c>
      <c r="LJK1" t="s">
        <v>10739</v>
      </c>
      <c r="LJL1" t="s">
        <v>10740</v>
      </c>
      <c r="LJM1" t="s">
        <v>10741</v>
      </c>
      <c r="LJN1" t="s">
        <v>10742</v>
      </c>
      <c r="LJO1" t="s">
        <v>10743</v>
      </c>
      <c r="LJP1" t="s">
        <v>10744</v>
      </c>
      <c r="LJQ1" t="s">
        <v>10745</v>
      </c>
      <c r="LJR1" t="s">
        <v>10746</v>
      </c>
      <c r="LJS1" t="s">
        <v>10747</v>
      </c>
      <c r="LJT1" t="s">
        <v>10748</v>
      </c>
      <c r="LJU1" t="s">
        <v>10749</v>
      </c>
      <c r="LJV1" t="s">
        <v>10750</v>
      </c>
      <c r="LJW1" t="s">
        <v>10751</v>
      </c>
      <c r="LJX1" t="s">
        <v>10752</v>
      </c>
      <c r="LJY1" t="s">
        <v>10753</v>
      </c>
      <c r="LJZ1" t="s">
        <v>10754</v>
      </c>
      <c r="LKA1" t="s">
        <v>10755</v>
      </c>
      <c r="LKB1" t="s">
        <v>10756</v>
      </c>
      <c r="LKC1" t="s">
        <v>10757</v>
      </c>
      <c r="LKD1" t="s">
        <v>10758</v>
      </c>
      <c r="LKE1" t="s">
        <v>10759</v>
      </c>
      <c r="LKF1" t="s">
        <v>10760</v>
      </c>
      <c r="LKG1" t="s">
        <v>10761</v>
      </c>
      <c r="LKH1" t="s">
        <v>10762</v>
      </c>
      <c r="LKI1" t="s">
        <v>10763</v>
      </c>
      <c r="LKJ1" t="s">
        <v>10764</v>
      </c>
      <c r="LKK1" t="s">
        <v>10765</v>
      </c>
      <c r="LKL1" t="s">
        <v>10766</v>
      </c>
      <c r="LKM1" t="s">
        <v>10767</v>
      </c>
      <c r="LKN1" t="s">
        <v>10768</v>
      </c>
      <c r="LKO1" t="s">
        <v>10769</v>
      </c>
      <c r="LKP1" t="s">
        <v>10770</v>
      </c>
      <c r="LKQ1" t="s">
        <v>10771</v>
      </c>
      <c r="LKR1" t="s">
        <v>10772</v>
      </c>
      <c r="LKS1" t="s">
        <v>10773</v>
      </c>
      <c r="LKT1" t="s">
        <v>10774</v>
      </c>
      <c r="LKU1" t="s">
        <v>10775</v>
      </c>
      <c r="LKV1" t="s">
        <v>10776</v>
      </c>
      <c r="LKW1" t="s">
        <v>10777</v>
      </c>
      <c r="LKX1" t="s">
        <v>10778</v>
      </c>
      <c r="LKY1" t="s">
        <v>10779</v>
      </c>
      <c r="LKZ1" t="s">
        <v>10780</v>
      </c>
      <c r="LLA1" t="s">
        <v>10781</v>
      </c>
      <c r="LLB1" t="s">
        <v>10782</v>
      </c>
      <c r="LLC1" t="s">
        <v>10783</v>
      </c>
      <c r="LLD1" t="s">
        <v>10784</v>
      </c>
      <c r="LLE1" t="s">
        <v>10785</v>
      </c>
      <c r="LLF1" t="s">
        <v>10786</v>
      </c>
      <c r="LLG1" t="s">
        <v>10787</v>
      </c>
      <c r="LLH1" t="s">
        <v>10788</v>
      </c>
      <c r="LLI1" t="s">
        <v>10789</v>
      </c>
      <c r="LLJ1" t="s">
        <v>10790</v>
      </c>
      <c r="LLK1" t="s">
        <v>10791</v>
      </c>
      <c r="LLL1" t="s">
        <v>10792</v>
      </c>
      <c r="LLM1" t="s">
        <v>10793</v>
      </c>
      <c r="LLN1" t="s">
        <v>10794</v>
      </c>
      <c r="LLO1" t="s">
        <v>10795</v>
      </c>
      <c r="LLP1" t="s">
        <v>10796</v>
      </c>
      <c r="LLQ1" t="s">
        <v>10797</v>
      </c>
      <c r="LLR1" t="s">
        <v>10798</v>
      </c>
      <c r="LLS1" t="s">
        <v>10799</v>
      </c>
      <c r="LLT1" t="s">
        <v>10800</v>
      </c>
      <c r="LLU1" t="s">
        <v>10801</v>
      </c>
      <c r="LLV1" t="s">
        <v>10802</v>
      </c>
      <c r="LLW1" t="s">
        <v>10803</v>
      </c>
      <c r="LLX1" t="s">
        <v>10804</v>
      </c>
      <c r="LLY1" t="s">
        <v>10805</v>
      </c>
      <c r="LLZ1" t="s">
        <v>10806</v>
      </c>
      <c r="LMA1" t="s">
        <v>10807</v>
      </c>
      <c r="LMB1" t="s">
        <v>10808</v>
      </c>
      <c r="LMC1" t="s">
        <v>10809</v>
      </c>
      <c r="LMD1" t="s">
        <v>10810</v>
      </c>
      <c r="LME1" t="s">
        <v>10811</v>
      </c>
      <c r="LMF1" t="s">
        <v>10812</v>
      </c>
      <c r="LMG1" t="s">
        <v>10813</v>
      </c>
      <c r="LMH1" t="s">
        <v>10814</v>
      </c>
      <c r="LMI1" t="s">
        <v>10815</v>
      </c>
      <c r="LMJ1" t="s">
        <v>10816</v>
      </c>
      <c r="LMK1" t="s">
        <v>10817</v>
      </c>
      <c r="LML1" t="s">
        <v>10818</v>
      </c>
      <c r="LMM1" t="s">
        <v>10819</v>
      </c>
      <c r="LMN1" t="s">
        <v>10820</v>
      </c>
      <c r="LMO1" t="s">
        <v>10821</v>
      </c>
      <c r="LMP1" t="s">
        <v>10822</v>
      </c>
      <c r="LMQ1" t="s">
        <v>10823</v>
      </c>
      <c r="LMR1" t="s">
        <v>10824</v>
      </c>
      <c r="LMS1" t="s">
        <v>10825</v>
      </c>
      <c r="LMT1" t="s">
        <v>10826</v>
      </c>
      <c r="LMU1" t="s">
        <v>10827</v>
      </c>
      <c r="LMV1" t="s">
        <v>10828</v>
      </c>
      <c r="LMW1" t="s">
        <v>10829</v>
      </c>
      <c r="LMX1" t="s">
        <v>10830</v>
      </c>
      <c r="LMY1" t="s">
        <v>10831</v>
      </c>
      <c r="LMZ1" t="s">
        <v>10832</v>
      </c>
      <c r="LNA1" t="s">
        <v>10833</v>
      </c>
      <c r="LNB1" t="s">
        <v>10834</v>
      </c>
      <c r="LNC1" t="s">
        <v>10835</v>
      </c>
      <c r="LND1" t="s">
        <v>10836</v>
      </c>
      <c r="LNE1" t="s">
        <v>10837</v>
      </c>
      <c r="LNF1" t="s">
        <v>10838</v>
      </c>
      <c r="LNG1" t="s">
        <v>10839</v>
      </c>
      <c r="LNH1" t="s">
        <v>10840</v>
      </c>
      <c r="LNI1" t="s">
        <v>10841</v>
      </c>
      <c r="LNJ1" t="s">
        <v>10842</v>
      </c>
      <c r="LNK1" t="s">
        <v>10843</v>
      </c>
      <c r="LNL1" t="s">
        <v>10844</v>
      </c>
      <c r="LNM1" t="s">
        <v>10845</v>
      </c>
      <c r="LNN1" t="s">
        <v>10846</v>
      </c>
      <c r="LNO1" t="s">
        <v>10847</v>
      </c>
      <c r="LNP1" t="s">
        <v>10848</v>
      </c>
      <c r="LNQ1" t="s">
        <v>10849</v>
      </c>
      <c r="LNR1" t="s">
        <v>10850</v>
      </c>
      <c r="LNS1" t="s">
        <v>10851</v>
      </c>
      <c r="LNT1" t="s">
        <v>10852</v>
      </c>
      <c r="LNU1" t="s">
        <v>10853</v>
      </c>
      <c r="LNV1" t="s">
        <v>10854</v>
      </c>
      <c r="LNW1" t="s">
        <v>10855</v>
      </c>
      <c r="LNX1" t="s">
        <v>10856</v>
      </c>
      <c r="LNY1" t="s">
        <v>10857</v>
      </c>
      <c r="LNZ1" t="s">
        <v>10858</v>
      </c>
      <c r="LOA1" t="s">
        <v>10859</v>
      </c>
      <c r="LOB1" t="s">
        <v>10860</v>
      </c>
      <c r="LOC1" t="s">
        <v>10861</v>
      </c>
      <c r="LOD1" t="s">
        <v>10862</v>
      </c>
      <c r="LOE1" t="s">
        <v>10863</v>
      </c>
      <c r="LOF1" t="s">
        <v>10864</v>
      </c>
      <c r="LOG1" t="s">
        <v>10865</v>
      </c>
      <c r="LOH1" t="s">
        <v>10866</v>
      </c>
      <c r="LOI1" t="s">
        <v>10867</v>
      </c>
      <c r="LOJ1" t="s">
        <v>10868</v>
      </c>
      <c r="LOK1" t="s">
        <v>10869</v>
      </c>
      <c r="LOL1" t="s">
        <v>10870</v>
      </c>
      <c r="LOM1" t="s">
        <v>10871</v>
      </c>
      <c r="LON1" t="s">
        <v>10872</v>
      </c>
      <c r="LOO1" t="s">
        <v>10873</v>
      </c>
      <c r="LOP1" t="s">
        <v>10874</v>
      </c>
      <c r="LOQ1" t="s">
        <v>10875</v>
      </c>
      <c r="LOR1" t="s">
        <v>10876</v>
      </c>
      <c r="LOS1" t="s">
        <v>10877</v>
      </c>
      <c r="LOT1" t="s">
        <v>10878</v>
      </c>
      <c r="LOU1" t="s">
        <v>10879</v>
      </c>
      <c r="LOV1" t="s">
        <v>10880</v>
      </c>
      <c r="LOW1" t="s">
        <v>10881</v>
      </c>
      <c r="LOX1" t="s">
        <v>10882</v>
      </c>
      <c r="LOY1" t="s">
        <v>10883</v>
      </c>
      <c r="LOZ1" t="s">
        <v>10884</v>
      </c>
      <c r="LPA1" t="s">
        <v>10885</v>
      </c>
      <c r="LPB1" t="s">
        <v>10886</v>
      </c>
      <c r="LPC1" t="s">
        <v>10887</v>
      </c>
      <c r="LPD1" t="s">
        <v>10888</v>
      </c>
      <c r="LPE1" t="s">
        <v>10889</v>
      </c>
      <c r="LPF1" t="s">
        <v>10890</v>
      </c>
      <c r="LPG1" t="s">
        <v>10891</v>
      </c>
      <c r="LPH1" t="s">
        <v>10892</v>
      </c>
      <c r="LPI1" t="s">
        <v>10893</v>
      </c>
      <c r="LPJ1" t="s">
        <v>10894</v>
      </c>
      <c r="LPK1" t="s">
        <v>10895</v>
      </c>
      <c r="LPL1" t="s">
        <v>10896</v>
      </c>
      <c r="LPM1" t="s">
        <v>10897</v>
      </c>
      <c r="LPN1" t="s">
        <v>10898</v>
      </c>
      <c r="LPO1" t="s">
        <v>10899</v>
      </c>
      <c r="LPP1" t="s">
        <v>10900</v>
      </c>
      <c r="LPQ1" t="s">
        <v>10901</v>
      </c>
      <c r="LPR1" t="s">
        <v>10902</v>
      </c>
      <c r="LPS1" t="s">
        <v>10903</v>
      </c>
      <c r="LPT1" t="s">
        <v>10904</v>
      </c>
      <c r="LPU1" t="s">
        <v>10905</v>
      </c>
      <c r="LPV1" t="s">
        <v>10906</v>
      </c>
      <c r="LPW1" t="s">
        <v>10907</v>
      </c>
      <c r="LPX1" t="s">
        <v>10908</v>
      </c>
      <c r="LPY1" t="s">
        <v>10909</v>
      </c>
      <c r="LPZ1" t="s">
        <v>10910</v>
      </c>
      <c r="LQA1" t="s">
        <v>10911</v>
      </c>
      <c r="LQB1" t="s">
        <v>10912</v>
      </c>
      <c r="LQC1" t="s">
        <v>10913</v>
      </c>
      <c r="LQD1" t="s">
        <v>10914</v>
      </c>
      <c r="LQE1" t="s">
        <v>10915</v>
      </c>
      <c r="LQF1" t="s">
        <v>10916</v>
      </c>
      <c r="LQG1" t="s">
        <v>10917</v>
      </c>
      <c r="LQH1" t="s">
        <v>10918</v>
      </c>
      <c r="LQI1" t="s">
        <v>10919</v>
      </c>
      <c r="LQJ1" t="s">
        <v>10920</v>
      </c>
      <c r="LQK1" t="s">
        <v>10921</v>
      </c>
      <c r="LQL1" t="s">
        <v>10922</v>
      </c>
      <c r="LQM1" t="s">
        <v>10923</v>
      </c>
      <c r="LQN1" t="s">
        <v>10924</v>
      </c>
      <c r="LQO1" t="s">
        <v>10925</v>
      </c>
      <c r="LQP1" t="s">
        <v>10926</v>
      </c>
      <c r="LQQ1" t="s">
        <v>10927</v>
      </c>
      <c r="LQR1" t="s">
        <v>10928</v>
      </c>
      <c r="LQS1" t="s">
        <v>10929</v>
      </c>
      <c r="LQT1" t="s">
        <v>10930</v>
      </c>
      <c r="LQU1" t="s">
        <v>10931</v>
      </c>
      <c r="LQV1" t="s">
        <v>10932</v>
      </c>
      <c r="LQW1" t="s">
        <v>10933</v>
      </c>
      <c r="LQX1" t="s">
        <v>10934</v>
      </c>
      <c r="LQY1" t="s">
        <v>10935</v>
      </c>
      <c r="LQZ1" t="s">
        <v>10936</v>
      </c>
      <c r="LRA1" t="s">
        <v>10937</v>
      </c>
      <c r="LRB1" t="s">
        <v>10938</v>
      </c>
      <c r="LRC1" t="s">
        <v>10939</v>
      </c>
      <c r="LRD1" t="s">
        <v>10940</v>
      </c>
      <c r="LRE1" t="s">
        <v>10941</v>
      </c>
      <c r="LRF1" t="s">
        <v>10942</v>
      </c>
      <c r="LRG1" t="s">
        <v>10943</v>
      </c>
      <c r="LRH1" t="s">
        <v>10944</v>
      </c>
      <c r="LRI1" t="s">
        <v>10945</v>
      </c>
      <c r="LRJ1" t="s">
        <v>10946</v>
      </c>
      <c r="LRK1" t="s">
        <v>10947</v>
      </c>
      <c r="LRL1" t="s">
        <v>10948</v>
      </c>
      <c r="LRM1" t="s">
        <v>10949</v>
      </c>
      <c r="LRN1" t="s">
        <v>10950</v>
      </c>
      <c r="LRO1" t="s">
        <v>10951</v>
      </c>
      <c r="LRP1" t="s">
        <v>10952</v>
      </c>
      <c r="LRQ1" t="s">
        <v>10953</v>
      </c>
      <c r="LRR1" t="s">
        <v>10954</v>
      </c>
      <c r="LRS1" t="s">
        <v>10955</v>
      </c>
      <c r="LRT1" t="s">
        <v>10956</v>
      </c>
      <c r="LRU1" t="s">
        <v>10957</v>
      </c>
      <c r="LRV1" t="s">
        <v>10958</v>
      </c>
      <c r="LRW1" t="s">
        <v>10959</v>
      </c>
      <c r="LRX1" t="s">
        <v>10960</v>
      </c>
      <c r="LRY1" t="s">
        <v>10961</v>
      </c>
      <c r="LRZ1" t="s">
        <v>10962</v>
      </c>
      <c r="LSA1" t="s">
        <v>10963</v>
      </c>
      <c r="LSB1" t="s">
        <v>10964</v>
      </c>
      <c r="LSC1" t="s">
        <v>10965</v>
      </c>
      <c r="LSD1" t="s">
        <v>10966</v>
      </c>
      <c r="LSE1" t="s">
        <v>10967</v>
      </c>
      <c r="LSF1" t="s">
        <v>10968</v>
      </c>
      <c r="LSG1" t="s">
        <v>10969</v>
      </c>
      <c r="LSH1" t="s">
        <v>10970</v>
      </c>
      <c r="LSI1" t="s">
        <v>10971</v>
      </c>
      <c r="LSJ1" t="s">
        <v>10972</v>
      </c>
      <c r="LSK1" t="s">
        <v>10973</v>
      </c>
      <c r="LSL1" t="s">
        <v>10974</v>
      </c>
      <c r="LSM1" t="s">
        <v>10975</v>
      </c>
      <c r="LSN1" t="s">
        <v>10976</v>
      </c>
      <c r="LSO1" t="s">
        <v>10977</v>
      </c>
      <c r="LSP1" t="s">
        <v>10978</v>
      </c>
      <c r="LSQ1" t="s">
        <v>10979</v>
      </c>
      <c r="LSR1" t="s">
        <v>10980</v>
      </c>
      <c r="LSS1" t="s">
        <v>10981</v>
      </c>
      <c r="LST1" t="s">
        <v>10982</v>
      </c>
      <c r="LSU1" t="s">
        <v>10983</v>
      </c>
      <c r="LSV1" t="s">
        <v>10984</v>
      </c>
      <c r="LSW1" t="s">
        <v>10985</v>
      </c>
      <c r="LSX1" t="s">
        <v>10986</v>
      </c>
      <c r="LSY1" t="s">
        <v>10987</v>
      </c>
      <c r="LSZ1" t="s">
        <v>10988</v>
      </c>
      <c r="LTA1" t="s">
        <v>10989</v>
      </c>
      <c r="LTB1" t="s">
        <v>10990</v>
      </c>
      <c r="LTC1" t="s">
        <v>10991</v>
      </c>
      <c r="LTD1" t="s">
        <v>10992</v>
      </c>
      <c r="LTE1" t="s">
        <v>10993</v>
      </c>
      <c r="LTF1" t="s">
        <v>10994</v>
      </c>
      <c r="LTG1" t="s">
        <v>10995</v>
      </c>
      <c r="LTH1" t="s">
        <v>10996</v>
      </c>
      <c r="LTI1" t="s">
        <v>10997</v>
      </c>
      <c r="LTJ1" t="s">
        <v>10998</v>
      </c>
      <c r="LTK1" t="s">
        <v>10999</v>
      </c>
      <c r="LTL1" t="s">
        <v>11000</v>
      </c>
      <c r="LTM1" t="s">
        <v>11001</v>
      </c>
      <c r="LTN1" t="s">
        <v>11002</v>
      </c>
      <c r="LTO1" t="s">
        <v>11003</v>
      </c>
      <c r="LTP1" t="s">
        <v>11004</v>
      </c>
      <c r="LTQ1" t="s">
        <v>11005</v>
      </c>
      <c r="LTR1" t="s">
        <v>11006</v>
      </c>
      <c r="LTS1" t="s">
        <v>11007</v>
      </c>
      <c r="LTT1" t="s">
        <v>11008</v>
      </c>
      <c r="LTU1" t="s">
        <v>11009</v>
      </c>
      <c r="LTV1" t="s">
        <v>11010</v>
      </c>
      <c r="LTW1" t="s">
        <v>11011</v>
      </c>
      <c r="LTX1" t="s">
        <v>11012</v>
      </c>
      <c r="LTY1" t="s">
        <v>11013</v>
      </c>
      <c r="LTZ1" t="s">
        <v>11014</v>
      </c>
      <c r="LUA1" t="s">
        <v>11015</v>
      </c>
      <c r="LUB1" t="s">
        <v>11016</v>
      </c>
      <c r="LUC1" t="s">
        <v>11017</v>
      </c>
      <c r="LUD1" t="s">
        <v>11018</v>
      </c>
      <c r="LUE1" t="s">
        <v>11019</v>
      </c>
      <c r="LUF1" t="s">
        <v>11020</v>
      </c>
      <c r="LUG1" t="s">
        <v>11021</v>
      </c>
      <c r="LUH1" t="s">
        <v>11022</v>
      </c>
      <c r="LUI1" t="s">
        <v>11023</v>
      </c>
      <c r="LUJ1" t="s">
        <v>11024</v>
      </c>
      <c r="LUK1" t="s">
        <v>11025</v>
      </c>
      <c r="LUL1" t="s">
        <v>11026</v>
      </c>
      <c r="LUM1" t="s">
        <v>11027</v>
      </c>
      <c r="LUN1" t="s">
        <v>11028</v>
      </c>
      <c r="LUO1" t="s">
        <v>11029</v>
      </c>
      <c r="LUP1" t="s">
        <v>11030</v>
      </c>
      <c r="LUQ1" t="s">
        <v>11031</v>
      </c>
      <c r="LUR1" t="s">
        <v>11032</v>
      </c>
      <c r="LUS1" t="s">
        <v>11033</v>
      </c>
      <c r="LUT1" t="s">
        <v>11034</v>
      </c>
      <c r="LUU1" t="s">
        <v>11035</v>
      </c>
      <c r="LUV1" t="s">
        <v>11036</v>
      </c>
      <c r="LUW1" t="s">
        <v>11037</v>
      </c>
      <c r="LUX1" t="s">
        <v>11038</v>
      </c>
      <c r="LUY1" t="s">
        <v>11039</v>
      </c>
      <c r="LUZ1" t="s">
        <v>11040</v>
      </c>
      <c r="LVA1" t="s">
        <v>11041</v>
      </c>
      <c r="LVB1" t="s">
        <v>11042</v>
      </c>
      <c r="LVC1" t="s">
        <v>11043</v>
      </c>
      <c r="LVD1" t="s">
        <v>11044</v>
      </c>
      <c r="LVE1" t="s">
        <v>11045</v>
      </c>
      <c r="LVF1" t="s">
        <v>11046</v>
      </c>
      <c r="LVG1" t="s">
        <v>11047</v>
      </c>
      <c r="LVH1" t="s">
        <v>11048</v>
      </c>
      <c r="LVI1" t="s">
        <v>11049</v>
      </c>
      <c r="LVJ1" t="s">
        <v>11050</v>
      </c>
      <c r="LVK1" t="s">
        <v>11051</v>
      </c>
      <c r="LVL1" t="s">
        <v>11052</v>
      </c>
      <c r="LVM1" t="s">
        <v>11053</v>
      </c>
      <c r="LVN1" t="s">
        <v>11054</v>
      </c>
      <c r="LVO1" t="s">
        <v>11055</v>
      </c>
      <c r="LVP1" t="s">
        <v>11056</v>
      </c>
      <c r="LVQ1" t="s">
        <v>11057</v>
      </c>
      <c r="LVR1" t="s">
        <v>11058</v>
      </c>
      <c r="LVS1" t="s">
        <v>11059</v>
      </c>
      <c r="LVT1" t="s">
        <v>11060</v>
      </c>
      <c r="LVU1" t="s">
        <v>11061</v>
      </c>
      <c r="LVV1" t="s">
        <v>11062</v>
      </c>
      <c r="LVW1" t="s">
        <v>11063</v>
      </c>
      <c r="LVX1" t="s">
        <v>11064</v>
      </c>
      <c r="LVY1" t="s">
        <v>11065</v>
      </c>
      <c r="LVZ1" t="s">
        <v>11066</v>
      </c>
      <c r="LWA1" t="s">
        <v>11067</v>
      </c>
      <c r="LWB1" t="s">
        <v>11068</v>
      </c>
      <c r="LWC1" t="s">
        <v>11069</v>
      </c>
      <c r="LWD1" t="s">
        <v>11070</v>
      </c>
      <c r="LWE1" t="s">
        <v>11071</v>
      </c>
      <c r="LWF1" t="s">
        <v>11072</v>
      </c>
      <c r="LWG1" t="s">
        <v>11073</v>
      </c>
      <c r="LWH1" t="s">
        <v>11074</v>
      </c>
      <c r="LWI1" t="s">
        <v>11075</v>
      </c>
      <c r="LWJ1" t="s">
        <v>11076</v>
      </c>
      <c r="LWK1" t="s">
        <v>11077</v>
      </c>
      <c r="LWL1" t="s">
        <v>11078</v>
      </c>
      <c r="LWM1" t="s">
        <v>11079</v>
      </c>
      <c r="LWN1" t="s">
        <v>11080</v>
      </c>
      <c r="LWO1" t="s">
        <v>11081</v>
      </c>
      <c r="LWP1" t="s">
        <v>11082</v>
      </c>
      <c r="LWQ1" t="s">
        <v>11083</v>
      </c>
      <c r="LWR1" t="s">
        <v>11084</v>
      </c>
      <c r="LWS1" t="s">
        <v>11085</v>
      </c>
      <c r="LWT1" t="s">
        <v>11086</v>
      </c>
      <c r="LWU1" t="s">
        <v>11087</v>
      </c>
      <c r="LWV1" t="s">
        <v>11088</v>
      </c>
      <c r="LWW1" t="s">
        <v>11089</v>
      </c>
      <c r="LWX1" t="s">
        <v>11090</v>
      </c>
      <c r="LWY1" t="s">
        <v>11091</v>
      </c>
      <c r="LWZ1" t="s">
        <v>11092</v>
      </c>
      <c r="LXA1" t="s">
        <v>11093</v>
      </c>
      <c r="LXB1" t="s">
        <v>11094</v>
      </c>
      <c r="LXC1" t="s">
        <v>11095</v>
      </c>
      <c r="LXD1" t="s">
        <v>11096</v>
      </c>
      <c r="LXE1" t="s">
        <v>11097</v>
      </c>
      <c r="LXF1" t="s">
        <v>11098</v>
      </c>
      <c r="LXG1" t="s">
        <v>11099</v>
      </c>
      <c r="LXH1" t="s">
        <v>11100</v>
      </c>
      <c r="LXI1" t="s">
        <v>11101</v>
      </c>
      <c r="LXJ1" t="s">
        <v>11102</v>
      </c>
      <c r="LXK1" t="s">
        <v>11103</v>
      </c>
      <c r="LXL1" t="s">
        <v>11104</v>
      </c>
      <c r="LXM1" t="s">
        <v>11105</v>
      </c>
      <c r="LXN1" t="s">
        <v>11106</v>
      </c>
      <c r="LXO1" t="s">
        <v>11107</v>
      </c>
      <c r="LXP1" t="s">
        <v>11108</v>
      </c>
      <c r="LXQ1" t="s">
        <v>11109</v>
      </c>
      <c r="LXR1" t="s">
        <v>11110</v>
      </c>
      <c r="LXS1" t="s">
        <v>11111</v>
      </c>
      <c r="LXT1" t="s">
        <v>11112</v>
      </c>
      <c r="LXU1" t="s">
        <v>11113</v>
      </c>
      <c r="LXV1" t="s">
        <v>11114</v>
      </c>
      <c r="LXW1" t="s">
        <v>11115</v>
      </c>
      <c r="LXX1" t="s">
        <v>11116</v>
      </c>
      <c r="LXY1" t="s">
        <v>11117</v>
      </c>
      <c r="LXZ1" t="s">
        <v>11118</v>
      </c>
      <c r="LYA1" t="s">
        <v>11119</v>
      </c>
      <c r="LYB1" t="s">
        <v>11120</v>
      </c>
      <c r="LYC1" t="s">
        <v>11121</v>
      </c>
      <c r="LYD1" t="s">
        <v>11122</v>
      </c>
      <c r="LYE1" t="s">
        <v>11123</v>
      </c>
      <c r="LYF1" t="s">
        <v>11124</v>
      </c>
      <c r="LYG1" t="s">
        <v>11125</v>
      </c>
      <c r="LYH1" t="s">
        <v>11126</v>
      </c>
      <c r="LYI1" t="s">
        <v>11127</v>
      </c>
      <c r="LYJ1" t="s">
        <v>11128</v>
      </c>
      <c r="LYK1" t="s">
        <v>11129</v>
      </c>
      <c r="LYL1" t="s">
        <v>11130</v>
      </c>
      <c r="LYM1" t="s">
        <v>11131</v>
      </c>
      <c r="LYN1" t="s">
        <v>11132</v>
      </c>
      <c r="LYO1" t="s">
        <v>11133</v>
      </c>
      <c r="LYP1" t="s">
        <v>11134</v>
      </c>
      <c r="LYQ1" t="s">
        <v>11135</v>
      </c>
      <c r="LYR1" t="s">
        <v>11136</v>
      </c>
      <c r="LYS1" t="s">
        <v>11137</v>
      </c>
      <c r="LYT1" t="s">
        <v>11138</v>
      </c>
      <c r="LYU1" t="s">
        <v>11139</v>
      </c>
      <c r="LYV1" t="s">
        <v>11140</v>
      </c>
      <c r="LYW1" t="s">
        <v>11141</v>
      </c>
      <c r="LYX1" t="s">
        <v>11142</v>
      </c>
      <c r="LYY1" t="s">
        <v>11143</v>
      </c>
      <c r="LYZ1" t="s">
        <v>11144</v>
      </c>
      <c r="LZA1" t="s">
        <v>11145</v>
      </c>
      <c r="LZB1" t="s">
        <v>11146</v>
      </c>
      <c r="LZC1" t="s">
        <v>11147</v>
      </c>
      <c r="LZD1" t="s">
        <v>11148</v>
      </c>
      <c r="LZE1" t="s">
        <v>11149</v>
      </c>
      <c r="LZF1" t="s">
        <v>11150</v>
      </c>
      <c r="LZG1" t="s">
        <v>11151</v>
      </c>
      <c r="LZH1" t="s">
        <v>11152</v>
      </c>
      <c r="LZI1" t="s">
        <v>11153</v>
      </c>
      <c r="LZJ1" t="s">
        <v>11154</v>
      </c>
      <c r="LZK1" t="s">
        <v>11155</v>
      </c>
      <c r="LZL1" t="s">
        <v>11156</v>
      </c>
      <c r="LZM1" t="s">
        <v>11157</v>
      </c>
      <c r="LZN1" t="s">
        <v>11158</v>
      </c>
      <c r="LZO1" t="s">
        <v>11159</v>
      </c>
      <c r="LZP1" t="s">
        <v>11160</v>
      </c>
      <c r="LZQ1" t="s">
        <v>11161</v>
      </c>
      <c r="LZR1" t="s">
        <v>11162</v>
      </c>
      <c r="LZS1" t="s">
        <v>11163</v>
      </c>
      <c r="LZT1" t="s">
        <v>11164</v>
      </c>
      <c r="LZU1" t="s">
        <v>11165</v>
      </c>
      <c r="LZV1" t="s">
        <v>11166</v>
      </c>
      <c r="LZW1" t="s">
        <v>11167</v>
      </c>
      <c r="LZX1" t="s">
        <v>11168</v>
      </c>
      <c r="LZY1" t="s">
        <v>11169</v>
      </c>
      <c r="LZZ1" t="s">
        <v>11170</v>
      </c>
      <c r="MAA1" t="s">
        <v>11171</v>
      </c>
      <c r="MAB1" t="s">
        <v>11172</v>
      </c>
      <c r="MAC1" t="s">
        <v>11173</v>
      </c>
      <c r="MAD1" t="s">
        <v>11174</v>
      </c>
      <c r="MAE1" t="s">
        <v>11175</v>
      </c>
      <c r="MAF1" t="s">
        <v>11176</v>
      </c>
      <c r="MAG1" t="s">
        <v>11177</v>
      </c>
      <c r="MAH1" t="s">
        <v>11178</v>
      </c>
      <c r="MAI1" t="s">
        <v>11179</v>
      </c>
      <c r="MAJ1" t="s">
        <v>11180</v>
      </c>
      <c r="MAK1" t="s">
        <v>11181</v>
      </c>
      <c r="MAL1" t="s">
        <v>11182</v>
      </c>
      <c r="MAM1" t="s">
        <v>11183</v>
      </c>
      <c r="MAN1" t="s">
        <v>11184</v>
      </c>
      <c r="MAO1" t="s">
        <v>11185</v>
      </c>
      <c r="MAP1" t="s">
        <v>11186</v>
      </c>
      <c r="MAQ1" t="s">
        <v>11187</v>
      </c>
      <c r="MAR1" t="s">
        <v>11188</v>
      </c>
      <c r="MAS1" t="s">
        <v>11189</v>
      </c>
      <c r="MAT1" t="s">
        <v>11190</v>
      </c>
      <c r="MAU1" t="s">
        <v>11191</v>
      </c>
      <c r="MAV1" t="s">
        <v>11192</v>
      </c>
      <c r="MAW1" t="s">
        <v>11193</v>
      </c>
      <c r="MAX1" t="s">
        <v>11194</v>
      </c>
      <c r="MAY1" t="s">
        <v>11195</v>
      </c>
      <c r="MAZ1" t="s">
        <v>11196</v>
      </c>
      <c r="MBA1" t="s">
        <v>11197</v>
      </c>
      <c r="MBB1" t="s">
        <v>11198</v>
      </c>
      <c r="MBC1" t="s">
        <v>11199</v>
      </c>
      <c r="MBD1" t="s">
        <v>11200</v>
      </c>
      <c r="MBE1" t="s">
        <v>11201</v>
      </c>
      <c r="MBF1" t="s">
        <v>11202</v>
      </c>
      <c r="MBG1" t="s">
        <v>11203</v>
      </c>
      <c r="MBH1" t="s">
        <v>11204</v>
      </c>
      <c r="MBI1" t="s">
        <v>11205</v>
      </c>
      <c r="MBJ1" t="s">
        <v>11206</v>
      </c>
      <c r="MBK1" t="s">
        <v>11207</v>
      </c>
      <c r="MBL1" t="s">
        <v>11208</v>
      </c>
      <c r="MBM1" t="s">
        <v>11209</v>
      </c>
      <c r="MBN1" t="s">
        <v>11210</v>
      </c>
      <c r="MBO1" t="s">
        <v>11211</v>
      </c>
      <c r="MBP1" t="s">
        <v>11212</v>
      </c>
      <c r="MBQ1" t="s">
        <v>11213</v>
      </c>
      <c r="MBR1" t="s">
        <v>11214</v>
      </c>
      <c r="MBS1" t="s">
        <v>11215</v>
      </c>
      <c r="MBT1" t="s">
        <v>11216</v>
      </c>
      <c r="MBU1" t="s">
        <v>11217</v>
      </c>
      <c r="MBV1" t="s">
        <v>11218</v>
      </c>
      <c r="MBW1" t="s">
        <v>11219</v>
      </c>
      <c r="MBX1" t="s">
        <v>11220</v>
      </c>
      <c r="MBY1" t="s">
        <v>11221</v>
      </c>
      <c r="MBZ1" t="s">
        <v>11222</v>
      </c>
      <c r="MCA1" t="s">
        <v>11223</v>
      </c>
      <c r="MCB1" t="s">
        <v>11224</v>
      </c>
      <c r="MCC1" t="s">
        <v>11225</v>
      </c>
      <c r="MCD1" t="s">
        <v>11226</v>
      </c>
      <c r="MCE1" t="s">
        <v>11227</v>
      </c>
      <c r="MCF1" t="s">
        <v>11228</v>
      </c>
      <c r="MCG1" t="s">
        <v>11229</v>
      </c>
      <c r="MCH1" t="s">
        <v>11230</v>
      </c>
      <c r="MCI1" t="s">
        <v>11231</v>
      </c>
      <c r="MCJ1" t="s">
        <v>11232</v>
      </c>
      <c r="MCK1" t="s">
        <v>11233</v>
      </c>
      <c r="MCL1" t="s">
        <v>11234</v>
      </c>
      <c r="MCM1" t="s">
        <v>11235</v>
      </c>
      <c r="MCN1" t="s">
        <v>11236</v>
      </c>
      <c r="MCO1" t="s">
        <v>11237</v>
      </c>
      <c r="MCP1" t="s">
        <v>11238</v>
      </c>
      <c r="MCQ1" t="s">
        <v>11239</v>
      </c>
      <c r="MCR1" t="s">
        <v>11240</v>
      </c>
      <c r="MCS1" t="s">
        <v>11241</v>
      </c>
      <c r="MCT1" t="s">
        <v>11242</v>
      </c>
      <c r="MCU1" t="s">
        <v>11243</v>
      </c>
      <c r="MCV1" t="s">
        <v>11244</v>
      </c>
      <c r="MCW1" t="s">
        <v>11245</v>
      </c>
      <c r="MCX1" t="s">
        <v>11246</v>
      </c>
      <c r="MCY1" t="s">
        <v>11247</v>
      </c>
      <c r="MCZ1" t="s">
        <v>11248</v>
      </c>
      <c r="MDA1" t="s">
        <v>11249</v>
      </c>
      <c r="MDB1" t="s">
        <v>11250</v>
      </c>
      <c r="MDC1" t="s">
        <v>11251</v>
      </c>
      <c r="MDD1" t="s">
        <v>11252</v>
      </c>
      <c r="MDE1" t="s">
        <v>11253</v>
      </c>
      <c r="MDF1" t="s">
        <v>11254</v>
      </c>
      <c r="MDG1" t="s">
        <v>11255</v>
      </c>
      <c r="MDH1" t="s">
        <v>11256</v>
      </c>
      <c r="MDI1" t="s">
        <v>11257</v>
      </c>
      <c r="MDJ1" t="s">
        <v>11258</v>
      </c>
      <c r="MDK1" t="s">
        <v>11259</v>
      </c>
      <c r="MDL1" t="s">
        <v>11260</v>
      </c>
      <c r="MDM1" t="s">
        <v>11261</v>
      </c>
      <c r="MDN1" t="s">
        <v>11262</v>
      </c>
      <c r="MDO1" t="s">
        <v>11263</v>
      </c>
      <c r="MDP1" t="s">
        <v>11264</v>
      </c>
      <c r="MDQ1" t="s">
        <v>11265</v>
      </c>
      <c r="MDR1" t="s">
        <v>11266</v>
      </c>
      <c r="MDS1" t="s">
        <v>11267</v>
      </c>
      <c r="MDT1" t="s">
        <v>11268</v>
      </c>
      <c r="MDU1" t="s">
        <v>11269</v>
      </c>
      <c r="MDV1" t="s">
        <v>11270</v>
      </c>
      <c r="MDW1" t="s">
        <v>11271</v>
      </c>
      <c r="MDX1" t="s">
        <v>11272</v>
      </c>
      <c r="MDY1" t="s">
        <v>11273</v>
      </c>
      <c r="MDZ1" t="s">
        <v>11274</v>
      </c>
      <c r="MEA1" t="s">
        <v>11275</v>
      </c>
      <c r="MEB1" t="s">
        <v>11276</v>
      </c>
      <c r="MEC1" t="s">
        <v>11277</v>
      </c>
      <c r="MED1" t="s">
        <v>11278</v>
      </c>
      <c r="MEE1" t="s">
        <v>11279</v>
      </c>
      <c r="MEF1" t="s">
        <v>11280</v>
      </c>
      <c r="MEG1" t="s">
        <v>11281</v>
      </c>
      <c r="MEH1" t="s">
        <v>11282</v>
      </c>
      <c r="MEI1" t="s">
        <v>11283</v>
      </c>
      <c r="MEJ1" t="s">
        <v>11284</v>
      </c>
      <c r="MEK1" t="s">
        <v>11285</v>
      </c>
      <c r="MEL1" t="s">
        <v>11286</v>
      </c>
      <c r="MEM1" t="s">
        <v>11287</v>
      </c>
      <c r="MEN1" t="s">
        <v>11288</v>
      </c>
      <c r="MEO1" t="s">
        <v>11289</v>
      </c>
      <c r="MEP1" t="s">
        <v>11290</v>
      </c>
      <c r="MEQ1" t="s">
        <v>11291</v>
      </c>
      <c r="MER1" t="s">
        <v>11292</v>
      </c>
      <c r="MES1" t="s">
        <v>11293</v>
      </c>
      <c r="MET1" t="s">
        <v>11294</v>
      </c>
      <c r="MEU1" t="s">
        <v>11295</v>
      </c>
      <c r="MEV1" t="s">
        <v>11296</v>
      </c>
      <c r="MEW1" t="s">
        <v>11297</v>
      </c>
      <c r="MEX1" t="s">
        <v>11298</v>
      </c>
      <c r="MEY1" t="s">
        <v>11299</v>
      </c>
      <c r="MEZ1" t="s">
        <v>11300</v>
      </c>
      <c r="MFA1" t="s">
        <v>11301</v>
      </c>
      <c r="MFB1" t="s">
        <v>11302</v>
      </c>
      <c r="MFC1" t="s">
        <v>11303</v>
      </c>
      <c r="MFD1" t="s">
        <v>11304</v>
      </c>
      <c r="MFE1" t="s">
        <v>11305</v>
      </c>
      <c r="MFF1" t="s">
        <v>11306</v>
      </c>
      <c r="MFG1" t="s">
        <v>11307</v>
      </c>
      <c r="MFH1" t="s">
        <v>11308</v>
      </c>
      <c r="MFI1" t="s">
        <v>11309</v>
      </c>
      <c r="MFJ1" t="s">
        <v>11310</v>
      </c>
      <c r="MFK1" t="s">
        <v>11311</v>
      </c>
      <c r="MFL1" t="s">
        <v>11312</v>
      </c>
      <c r="MFM1" t="s">
        <v>11313</v>
      </c>
      <c r="MFN1" t="s">
        <v>11314</v>
      </c>
      <c r="MFO1" t="s">
        <v>11315</v>
      </c>
      <c r="MFP1" t="s">
        <v>11316</v>
      </c>
      <c r="MFQ1" t="s">
        <v>11317</v>
      </c>
      <c r="MFR1" t="s">
        <v>11318</v>
      </c>
      <c r="MFS1" t="s">
        <v>11319</v>
      </c>
      <c r="MFT1" t="s">
        <v>11320</v>
      </c>
      <c r="MFU1" t="s">
        <v>11321</v>
      </c>
      <c r="MFV1" t="s">
        <v>11322</v>
      </c>
      <c r="MFW1" t="s">
        <v>11323</v>
      </c>
      <c r="MFX1" t="s">
        <v>11324</v>
      </c>
      <c r="MFY1" t="s">
        <v>11325</v>
      </c>
      <c r="MFZ1" t="s">
        <v>11326</v>
      </c>
      <c r="MGA1" t="s">
        <v>11327</v>
      </c>
      <c r="MGB1" t="s">
        <v>11328</v>
      </c>
      <c r="MGC1" t="s">
        <v>11329</v>
      </c>
      <c r="MGD1" t="s">
        <v>11330</v>
      </c>
      <c r="MGE1" t="s">
        <v>11331</v>
      </c>
      <c r="MGF1" t="s">
        <v>11332</v>
      </c>
      <c r="MGG1" t="s">
        <v>11333</v>
      </c>
      <c r="MGH1" t="s">
        <v>11334</v>
      </c>
      <c r="MGI1" t="s">
        <v>11335</v>
      </c>
      <c r="MGJ1" t="s">
        <v>11336</v>
      </c>
      <c r="MGK1" t="s">
        <v>11337</v>
      </c>
      <c r="MGL1" t="s">
        <v>11338</v>
      </c>
      <c r="MGM1" t="s">
        <v>11339</v>
      </c>
      <c r="MGN1" t="s">
        <v>11340</v>
      </c>
      <c r="MGO1" t="s">
        <v>11341</v>
      </c>
      <c r="MGP1" t="s">
        <v>11342</v>
      </c>
      <c r="MGQ1" t="s">
        <v>11343</v>
      </c>
      <c r="MGR1" t="s">
        <v>11344</v>
      </c>
      <c r="MGS1" t="s">
        <v>11345</v>
      </c>
      <c r="MGT1" t="s">
        <v>11346</v>
      </c>
      <c r="MGU1" t="s">
        <v>11347</v>
      </c>
      <c r="MGV1" t="s">
        <v>11348</v>
      </c>
      <c r="MGW1" t="s">
        <v>11349</v>
      </c>
      <c r="MGX1" t="s">
        <v>11350</v>
      </c>
      <c r="MGY1" t="s">
        <v>11351</v>
      </c>
      <c r="MGZ1" t="s">
        <v>11352</v>
      </c>
      <c r="MHA1" t="s">
        <v>11353</v>
      </c>
      <c r="MHB1" t="s">
        <v>11354</v>
      </c>
      <c r="MHC1" t="s">
        <v>11355</v>
      </c>
      <c r="MHD1" t="s">
        <v>11356</v>
      </c>
      <c r="MHE1" t="s">
        <v>11357</v>
      </c>
      <c r="MHF1" t="s">
        <v>11358</v>
      </c>
      <c r="MHG1" t="s">
        <v>11359</v>
      </c>
      <c r="MHH1" t="s">
        <v>11360</v>
      </c>
      <c r="MHI1" t="s">
        <v>11361</v>
      </c>
      <c r="MHJ1" t="s">
        <v>11362</v>
      </c>
      <c r="MHK1" t="s">
        <v>11363</v>
      </c>
      <c r="MHL1" t="s">
        <v>11364</v>
      </c>
      <c r="MHM1" t="s">
        <v>11365</v>
      </c>
      <c r="MHN1" t="s">
        <v>11366</v>
      </c>
      <c r="MHO1" t="s">
        <v>11367</v>
      </c>
      <c r="MHP1" t="s">
        <v>11368</v>
      </c>
      <c r="MHQ1" t="s">
        <v>11369</v>
      </c>
      <c r="MHR1" t="s">
        <v>11370</v>
      </c>
      <c r="MHS1" t="s">
        <v>11371</v>
      </c>
      <c r="MHT1" t="s">
        <v>11372</v>
      </c>
      <c r="MHU1" t="s">
        <v>11373</v>
      </c>
      <c r="MHV1" t="s">
        <v>11374</v>
      </c>
      <c r="MHW1" t="s">
        <v>11375</v>
      </c>
      <c r="MHX1" t="s">
        <v>11376</v>
      </c>
      <c r="MHY1" t="s">
        <v>11377</v>
      </c>
      <c r="MHZ1" t="s">
        <v>11378</v>
      </c>
      <c r="MIA1" t="s">
        <v>11379</v>
      </c>
      <c r="MIB1" t="s">
        <v>11380</v>
      </c>
      <c r="MIC1" t="s">
        <v>11381</v>
      </c>
      <c r="MID1" t="s">
        <v>11382</v>
      </c>
      <c r="MIE1" t="s">
        <v>11383</v>
      </c>
      <c r="MIF1" t="s">
        <v>11384</v>
      </c>
      <c r="MIG1" t="s">
        <v>11385</v>
      </c>
      <c r="MIH1" t="s">
        <v>11386</v>
      </c>
      <c r="MII1" t="s">
        <v>11387</v>
      </c>
      <c r="MIJ1" t="s">
        <v>11388</v>
      </c>
      <c r="MIK1" t="s">
        <v>11389</v>
      </c>
      <c r="MIL1" t="s">
        <v>11390</v>
      </c>
      <c r="MIM1" t="s">
        <v>11391</v>
      </c>
      <c r="MIN1" t="s">
        <v>11392</v>
      </c>
      <c r="MIO1" t="s">
        <v>11393</v>
      </c>
      <c r="MIP1" t="s">
        <v>11394</v>
      </c>
      <c r="MIQ1" t="s">
        <v>11395</v>
      </c>
      <c r="MIR1" t="s">
        <v>11396</v>
      </c>
      <c r="MIS1" t="s">
        <v>11397</v>
      </c>
      <c r="MIT1" t="s">
        <v>11398</v>
      </c>
      <c r="MIU1" t="s">
        <v>11399</v>
      </c>
      <c r="MIV1" t="s">
        <v>11400</v>
      </c>
      <c r="MIW1" t="s">
        <v>11401</v>
      </c>
      <c r="MIX1" t="s">
        <v>11402</v>
      </c>
      <c r="MIY1" t="s">
        <v>11403</v>
      </c>
      <c r="MIZ1" t="s">
        <v>11404</v>
      </c>
      <c r="MJA1" t="s">
        <v>11405</v>
      </c>
      <c r="MJB1" t="s">
        <v>11406</v>
      </c>
      <c r="MJC1" t="s">
        <v>11407</v>
      </c>
      <c r="MJD1" t="s">
        <v>11408</v>
      </c>
      <c r="MJE1" t="s">
        <v>11409</v>
      </c>
      <c r="MJF1" t="s">
        <v>11410</v>
      </c>
      <c r="MJG1" t="s">
        <v>11411</v>
      </c>
      <c r="MJH1" t="s">
        <v>11412</v>
      </c>
      <c r="MJI1" t="s">
        <v>11413</v>
      </c>
      <c r="MJJ1" t="s">
        <v>11414</v>
      </c>
      <c r="MJK1" t="s">
        <v>11415</v>
      </c>
      <c r="MJL1" t="s">
        <v>11416</v>
      </c>
      <c r="MJM1" t="s">
        <v>11417</v>
      </c>
      <c r="MJN1" t="s">
        <v>11418</v>
      </c>
      <c r="MJO1" t="s">
        <v>11419</v>
      </c>
      <c r="MJP1" t="s">
        <v>11420</v>
      </c>
      <c r="MJQ1" t="s">
        <v>11421</v>
      </c>
      <c r="MJR1" t="s">
        <v>11422</v>
      </c>
      <c r="MJS1" t="s">
        <v>11423</v>
      </c>
      <c r="MJT1" t="s">
        <v>11424</v>
      </c>
      <c r="MJU1" t="s">
        <v>11425</v>
      </c>
      <c r="MJV1" t="s">
        <v>11426</v>
      </c>
      <c r="MJW1" t="s">
        <v>11427</v>
      </c>
      <c r="MJX1" t="s">
        <v>11428</v>
      </c>
      <c r="MJY1" t="s">
        <v>11429</v>
      </c>
      <c r="MJZ1" t="s">
        <v>11430</v>
      </c>
      <c r="MKA1" t="s">
        <v>11431</v>
      </c>
      <c r="MKB1" t="s">
        <v>11432</v>
      </c>
      <c r="MKC1" t="s">
        <v>11433</v>
      </c>
      <c r="MKD1" t="s">
        <v>11434</v>
      </c>
      <c r="MKE1" t="s">
        <v>11435</v>
      </c>
      <c r="MKF1" t="s">
        <v>11436</v>
      </c>
      <c r="MKG1" t="s">
        <v>11437</v>
      </c>
      <c r="MKH1" t="s">
        <v>11438</v>
      </c>
      <c r="MKI1" t="s">
        <v>11439</v>
      </c>
      <c r="MKJ1" t="s">
        <v>11440</v>
      </c>
      <c r="MKK1" t="s">
        <v>11441</v>
      </c>
      <c r="MKL1" t="s">
        <v>11442</v>
      </c>
      <c r="MKM1" t="s">
        <v>11443</v>
      </c>
      <c r="MKN1" t="s">
        <v>11444</v>
      </c>
      <c r="MKO1" t="s">
        <v>11445</v>
      </c>
      <c r="MKP1" t="s">
        <v>11446</v>
      </c>
      <c r="MKQ1" t="s">
        <v>11447</v>
      </c>
      <c r="MKR1" t="s">
        <v>11448</v>
      </c>
      <c r="MKS1" t="s">
        <v>11449</v>
      </c>
      <c r="MKT1" t="s">
        <v>11450</v>
      </c>
      <c r="MKU1" t="s">
        <v>11451</v>
      </c>
      <c r="MKV1" t="s">
        <v>11452</v>
      </c>
      <c r="MKW1" t="s">
        <v>11453</v>
      </c>
      <c r="MKX1" t="s">
        <v>11454</v>
      </c>
      <c r="MKY1" t="s">
        <v>11455</v>
      </c>
      <c r="MKZ1" t="s">
        <v>11456</v>
      </c>
      <c r="MLA1" t="s">
        <v>11457</v>
      </c>
      <c r="MLB1" t="s">
        <v>11458</v>
      </c>
      <c r="MLC1" t="s">
        <v>11459</v>
      </c>
      <c r="MLD1" t="s">
        <v>11460</v>
      </c>
      <c r="MLE1" t="s">
        <v>11461</v>
      </c>
      <c r="MLF1" t="s">
        <v>11462</v>
      </c>
      <c r="MLG1" t="s">
        <v>11463</v>
      </c>
      <c r="MLH1" t="s">
        <v>11464</v>
      </c>
      <c r="MLI1" t="s">
        <v>11465</v>
      </c>
      <c r="MLJ1" t="s">
        <v>11466</v>
      </c>
      <c r="MLK1" t="s">
        <v>11467</v>
      </c>
      <c r="MLL1" t="s">
        <v>11468</v>
      </c>
      <c r="MLM1" t="s">
        <v>11469</v>
      </c>
      <c r="MLN1" t="s">
        <v>11470</v>
      </c>
      <c r="MLO1" t="s">
        <v>11471</v>
      </c>
      <c r="MLP1" t="s">
        <v>11472</v>
      </c>
      <c r="MLQ1" t="s">
        <v>11473</v>
      </c>
      <c r="MLR1" t="s">
        <v>11474</v>
      </c>
      <c r="MLS1" t="s">
        <v>11475</v>
      </c>
      <c r="MLT1" t="s">
        <v>11476</v>
      </c>
      <c r="MLU1" t="s">
        <v>11477</v>
      </c>
      <c r="MLV1" t="s">
        <v>11478</v>
      </c>
      <c r="MLW1" t="s">
        <v>11479</v>
      </c>
      <c r="MLX1" t="s">
        <v>11480</v>
      </c>
      <c r="MLY1" t="s">
        <v>11481</v>
      </c>
      <c r="MLZ1" t="s">
        <v>11482</v>
      </c>
      <c r="MMA1" t="s">
        <v>11483</v>
      </c>
      <c r="MMB1" t="s">
        <v>11484</v>
      </c>
      <c r="MMC1" t="s">
        <v>11485</v>
      </c>
      <c r="MMD1" t="s">
        <v>11486</v>
      </c>
      <c r="MME1" t="s">
        <v>11487</v>
      </c>
      <c r="MMF1" t="s">
        <v>11488</v>
      </c>
      <c r="MMG1" t="s">
        <v>11489</v>
      </c>
      <c r="MMH1" t="s">
        <v>11490</v>
      </c>
      <c r="MMI1" t="s">
        <v>11491</v>
      </c>
      <c r="MMJ1" t="s">
        <v>11492</v>
      </c>
      <c r="MMK1" t="s">
        <v>11493</v>
      </c>
      <c r="MML1" t="s">
        <v>11494</v>
      </c>
      <c r="MMM1" t="s">
        <v>11495</v>
      </c>
      <c r="MMN1" t="s">
        <v>11496</v>
      </c>
      <c r="MMO1" t="s">
        <v>11497</v>
      </c>
      <c r="MMP1" t="s">
        <v>11498</v>
      </c>
      <c r="MMQ1" t="s">
        <v>11499</v>
      </c>
      <c r="MMR1" t="s">
        <v>11500</v>
      </c>
      <c r="MMS1" t="s">
        <v>11501</v>
      </c>
      <c r="MMT1" t="s">
        <v>11502</v>
      </c>
      <c r="MMU1" t="s">
        <v>11503</v>
      </c>
      <c r="MMV1" t="s">
        <v>11504</v>
      </c>
      <c r="MMW1" t="s">
        <v>11505</v>
      </c>
      <c r="MMX1" t="s">
        <v>11506</v>
      </c>
      <c r="MMY1" t="s">
        <v>11507</v>
      </c>
      <c r="MMZ1" t="s">
        <v>11508</v>
      </c>
      <c r="MNA1" t="s">
        <v>11509</v>
      </c>
      <c r="MNB1" t="s">
        <v>11510</v>
      </c>
      <c r="MNC1" t="s">
        <v>11511</v>
      </c>
      <c r="MND1" t="s">
        <v>11512</v>
      </c>
      <c r="MNE1" t="s">
        <v>11513</v>
      </c>
      <c r="MNF1" t="s">
        <v>11514</v>
      </c>
      <c r="MNG1" t="s">
        <v>11515</v>
      </c>
      <c r="MNH1" t="s">
        <v>11516</v>
      </c>
      <c r="MNI1" t="s">
        <v>11517</v>
      </c>
      <c r="MNJ1" t="s">
        <v>11518</v>
      </c>
      <c r="MNK1" t="s">
        <v>11519</v>
      </c>
      <c r="MNL1" t="s">
        <v>11520</v>
      </c>
      <c r="MNM1" t="s">
        <v>11521</v>
      </c>
      <c r="MNN1" t="s">
        <v>11522</v>
      </c>
      <c r="MNO1" t="s">
        <v>11523</v>
      </c>
      <c r="MNP1" t="s">
        <v>11524</v>
      </c>
      <c r="MNQ1" t="s">
        <v>11525</v>
      </c>
      <c r="MNR1" t="s">
        <v>11526</v>
      </c>
      <c r="MNS1" t="s">
        <v>11527</v>
      </c>
      <c r="MNT1" t="s">
        <v>11528</v>
      </c>
      <c r="MNU1" t="s">
        <v>11529</v>
      </c>
      <c r="MNV1" t="s">
        <v>11530</v>
      </c>
      <c r="MNW1" t="s">
        <v>11531</v>
      </c>
      <c r="MNX1" t="s">
        <v>11532</v>
      </c>
      <c r="MNY1" t="s">
        <v>11533</v>
      </c>
      <c r="MNZ1" t="s">
        <v>11534</v>
      </c>
      <c r="MOA1" t="s">
        <v>11535</v>
      </c>
      <c r="MOB1" t="s">
        <v>11536</v>
      </c>
      <c r="MOC1" t="s">
        <v>11537</v>
      </c>
      <c r="MOD1" t="s">
        <v>11538</v>
      </c>
      <c r="MOE1" t="s">
        <v>11539</v>
      </c>
      <c r="MOF1" t="s">
        <v>11540</v>
      </c>
      <c r="MOG1" t="s">
        <v>11541</v>
      </c>
      <c r="MOH1" t="s">
        <v>11542</v>
      </c>
      <c r="MOI1" t="s">
        <v>11543</v>
      </c>
      <c r="MOJ1" t="s">
        <v>11544</v>
      </c>
      <c r="MOK1" t="s">
        <v>11545</v>
      </c>
      <c r="MOL1" t="s">
        <v>11546</v>
      </c>
      <c r="MOM1" t="s">
        <v>11547</v>
      </c>
      <c r="MON1" t="s">
        <v>11548</v>
      </c>
      <c r="MOO1" t="s">
        <v>11549</v>
      </c>
      <c r="MOP1" t="s">
        <v>11550</v>
      </c>
      <c r="MOQ1" t="s">
        <v>11551</v>
      </c>
      <c r="MOR1" t="s">
        <v>11552</v>
      </c>
      <c r="MOS1" t="s">
        <v>11553</v>
      </c>
      <c r="MOT1" t="s">
        <v>11554</v>
      </c>
      <c r="MOU1" t="s">
        <v>11555</v>
      </c>
      <c r="MOV1" t="s">
        <v>11556</v>
      </c>
      <c r="MOW1" t="s">
        <v>11557</v>
      </c>
      <c r="MOX1" t="s">
        <v>11558</v>
      </c>
      <c r="MOY1" t="s">
        <v>11559</v>
      </c>
      <c r="MOZ1" t="s">
        <v>11560</v>
      </c>
      <c r="MPA1" t="s">
        <v>11561</v>
      </c>
      <c r="MPB1" t="s">
        <v>11562</v>
      </c>
      <c r="MPC1" t="s">
        <v>11563</v>
      </c>
      <c r="MPD1" t="s">
        <v>11564</v>
      </c>
      <c r="MPE1" t="s">
        <v>11565</v>
      </c>
      <c r="MPF1" t="s">
        <v>11566</v>
      </c>
      <c r="MPG1" t="s">
        <v>11567</v>
      </c>
      <c r="MPH1" t="s">
        <v>11568</v>
      </c>
      <c r="MPI1" t="s">
        <v>11569</v>
      </c>
      <c r="MPJ1" t="s">
        <v>11570</v>
      </c>
      <c r="MPK1" t="s">
        <v>11571</v>
      </c>
      <c r="MPL1" t="s">
        <v>11572</v>
      </c>
      <c r="MPM1" t="s">
        <v>11573</v>
      </c>
      <c r="MPN1" t="s">
        <v>11574</v>
      </c>
      <c r="MPO1" t="s">
        <v>11575</v>
      </c>
      <c r="MPP1" t="s">
        <v>11576</v>
      </c>
      <c r="MPQ1" t="s">
        <v>11577</v>
      </c>
      <c r="MPR1" t="s">
        <v>11578</v>
      </c>
      <c r="MPS1" t="s">
        <v>11579</v>
      </c>
      <c r="MPT1" t="s">
        <v>11580</v>
      </c>
      <c r="MPU1" t="s">
        <v>11581</v>
      </c>
      <c r="MPV1" t="s">
        <v>11582</v>
      </c>
      <c r="MPW1" t="s">
        <v>11583</v>
      </c>
      <c r="MPX1" t="s">
        <v>11584</v>
      </c>
      <c r="MPY1" t="s">
        <v>11585</v>
      </c>
      <c r="MPZ1" t="s">
        <v>11586</v>
      </c>
      <c r="MQA1" t="s">
        <v>11587</v>
      </c>
      <c r="MQB1" t="s">
        <v>11588</v>
      </c>
      <c r="MQC1" t="s">
        <v>11589</v>
      </c>
      <c r="MQD1" t="s">
        <v>11590</v>
      </c>
      <c r="MQE1" t="s">
        <v>11591</v>
      </c>
      <c r="MQF1" t="s">
        <v>11592</v>
      </c>
      <c r="MQG1" t="s">
        <v>11593</v>
      </c>
      <c r="MQH1" t="s">
        <v>11594</v>
      </c>
      <c r="MQI1" t="s">
        <v>11595</v>
      </c>
      <c r="MQJ1" t="s">
        <v>11596</v>
      </c>
      <c r="MQK1" t="s">
        <v>11597</v>
      </c>
      <c r="MQL1" t="s">
        <v>11598</v>
      </c>
      <c r="MQM1" t="s">
        <v>11599</v>
      </c>
      <c r="MQN1" t="s">
        <v>11600</v>
      </c>
      <c r="MQO1" t="s">
        <v>11601</v>
      </c>
      <c r="MQP1" t="s">
        <v>11602</v>
      </c>
      <c r="MQQ1" t="s">
        <v>11603</v>
      </c>
      <c r="MQR1" t="s">
        <v>11604</v>
      </c>
      <c r="MQS1" t="s">
        <v>11605</v>
      </c>
      <c r="MQT1" t="s">
        <v>11606</v>
      </c>
      <c r="MQU1" t="s">
        <v>11607</v>
      </c>
      <c r="MQV1" t="s">
        <v>11608</v>
      </c>
      <c r="MQW1" t="s">
        <v>11609</v>
      </c>
      <c r="MQX1" t="s">
        <v>11610</v>
      </c>
      <c r="MQY1" t="s">
        <v>11611</v>
      </c>
      <c r="MQZ1" t="s">
        <v>11612</v>
      </c>
      <c r="MRA1" t="s">
        <v>11613</v>
      </c>
      <c r="MRB1" t="s">
        <v>11614</v>
      </c>
      <c r="MRC1" t="s">
        <v>11615</v>
      </c>
      <c r="MRD1" t="s">
        <v>11616</v>
      </c>
      <c r="MRE1" t="s">
        <v>11617</v>
      </c>
      <c r="MRF1" t="s">
        <v>11618</v>
      </c>
      <c r="MRG1" t="s">
        <v>11619</v>
      </c>
      <c r="MRH1" t="s">
        <v>11620</v>
      </c>
      <c r="MRI1" t="s">
        <v>11621</v>
      </c>
      <c r="MRJ1" t="s">
        <v>11622</v>
      </c>
      <c r="MRK1" t="s">
        <v>11623</v>
      </c>
      <c r="MRL1" t="s">
        <v>11624</v>
      </c>
      <c r="MRM1" t="s">
        <v>11625</v>
      </c>
      <c r="MRN1" t="s">
        <v>11626</v>
      </c>
      <c r="MRO1" t="s">
        <v>11627</v>
      </c>
      <c r="MRP1" t="s">
        <v>11628</v>
      </c>
      <c r="MRQ1" t="s">
        <v>11629</v>
      </c>
      <c r="MRR1" t="s">
        <v>11630</v>
      </c>
      <c r="MRS1" t="s">
        <v>11631</v>
      </c>
      <c r="MRT1" t="s">
        <v>11632</v>
      </c>
      <c r="MRU1" t="s">
        <v>11633</v>
      </c>
      <c r="MRV1" t="s">
        <v>11634</v>
      </c>
      <c r="MRW1" t="s">
        <v>11635</v>
      </c>
      <c r="MRX1" t="s">
        <v>11636</v>
      </c>
      <c r="MRY1" t="s">
        <v>11637</v>
      </c>
      <c r="MRZ1" t="s">
        <v>11638</v>
      </c>
      <c r="MSA1" t="s">
        <v>11639</v>
      </c>
      <c r="MSB1" t="s">
        <v>11640</v>
      </c>
      <c r="MSC1" t="s">
        <v>11641</v>
      </c>
      <c r="MSD1" t="s">
        <v>11642</v>
      </c>
      <c r="MSE1" t="s">
        <v>11643</v>
      </c>
      <c r="MSF1" t="s">
        <v>11644</v>
      </c>
      <c r="MSG1" t="s">
        <v>11645</v>
      </c>
      <c r="MSH1" t="s">
        <v>11646</v>
      </c>
      <c r="MSI1" t="s">
        <v>11647</v>
      </c>
      <c r="MSJ1" t="s">
        <v>11648</v>
      </c>
      <c r="MSK1" t="s">
        <v>11649</v>
      </c>
      <c r="MSL1" t="s">
        <v>11650</v>
      </c>
      <c r="MSM1" t="s">
        <v>11651</v>
      </c>
      <c r="MSN1" t="s">
        <v>11652</v>
      </c>
      <c r="MSO1" t="s">
        <v>11653</v>
      </c>
      <c r="MSP1" t="s">
        <v>11654</v>
      </c>
      <c r="MSQ1" t="s">
        <v>11655</v>
      </c>
      <c r="MSR1" t="s">
        <v>11656</v>
      </c>
      <c r="MSS1" t="s">
        <v>11657</v>
      </c>
      <c r="MST1" t="s">
        <v>11658</v>
      </c>
      <c r="MSU1" t="s">
        <v>11659</v>
      </c>
      <c r="MSV1" t="s">
        <v>11660</v>
      </c>
      <c r="MSW1" t="s">
        <v>11661</v>
      </c>
      <c r="MSX1" t="s">
        <v>11662</v>
      </c>
      <c r="MSY1" t="s">
        <v>11663</v>
      </c>
      <c r="MSZ1" t="s">
        <v>11664</v>
      </c>
      <c r="MTA1" t="s">
        <v>11665</v>
      </c>
      <c r="MTB1" t="s">
        <v>11666</v>
      </c>
      <c r="MTC1" t="s">
        <v>11667</v>
      </c>
      <c r="MTD1" t="s">
        <v>11668</v>
      </c>
      <c r="MTE1" t="s">
        <v>11669</v>
      </c>
      <c r="MTF1" t="s">
        <v>11670</v>
      </c>
      <c r="MTG1" t="s">
        <v>11671</v>
      </c>
      <c r="MTH1" t="s">
        <v>11672</v>
      </c>
      <c r="MTI1" t="s">
        <v>11673</v>
      </c>
      <c r="MTJ1" t="s">
        <v>11674</v>
      </c>
      <c r="MTK1" t="s">
        <v>11675</v>
      </c>
      <c r="MTL1" t="s">
        <v>11676</v>
      </c>
      <c r="MTM1" t="s">
        <v>11677</v>
      </c>
      <c r="MTN1" t="s">
        <v>11678</v>
      </c>
      <c r="MTO1" t="s">
        <v>11679</v>
      </c>
      <c r="MTP1" t="s">
        <v>11680</v>
      </c>
      <c r="MTQ1" t="s">
        <v>11681</v>
      </c>
      <c r="MTR1" t="s">
        <v>11682</v>
      </c>
      <c r="MTS1" t="s">
        <v>11683</v>
      </c>
      <c r="MTT1" t="s">
        <v>11684</v>
      </c>
      <c r="MTU1" t="s">
        <v>11685</v>
      </c>
      <c r="MTV1" t="s">
        <v>11686</v>
      </c>
      <c r="MTW1" t="s">
        <v>11687</v>
      </c>
      <c r="MTX1" t="s">
        <v>11688</v>
      </c>
      <c r="MTY1" t="s">
        <v>11689</v>
      </c>
      <c r="MTZ1" t="s">
        <v>11690</v>
      </c>
      <c r="MUA1" t="s">
        <v>11691</v>
      </c>
      <c r="MUB1" t="s">
        <v>11692</v>
      </c>
      <c r="MUC1" t="s">
        <v>11693</v>
      </c>
      <c r="MUD1" t="s">
        <v>11694</v>
      </c>
      <c r="MUE1" t="s">
        <v>11695</v>
      </c>
      <c r="MUF1" t="s">
        <v>11696</v>
      </c>
      <c r="MUG1" t="s">
        <v>11697</v>
      </c>
      <c r="MUH1" t="s">
        <v>11698</v>
      </c>
      <c r="MUI1" t="s">
        <v>11699</v>
      </c>
      <c r="MUJ1" t="s">
        <v>11700</v>
      </c>
      <c r="MUK1" t="s">
        <v>11701</v>
      </c>
      <c r="MUL1" t="s">
        <v>11702</v>
      </c>
      <c r="MUM1" t="s">
        <v>11703</v>
      </c>
      <c r="MUN1" t="s">
        <v>11704</v>
      </c>
      <c r="MUO1" t="s">
        <v>11705</v>
      </c>
      <c r="MUP1" t="s">
        <v>11706</v>
      </c>
      <c r="MUQ1" t="s">
        <v>11707</v>
      </c>
      <c r="MUR1" t="s">
        <v>11708</v>
      </c>
      <c r="MUS1" t="s">
        <v>11709</v>
      </c>
      <c r="MUT1" t="s">
        <v>11710</v>
      </c>
      <c r="MUU1" t="s">
        <v>11711</v>
      </c>
      <c r="MUV1" t="s">
        <v>11712</v>
      </c>
      <c r="MUW1" t="s">
        <v>11713</v>
      </c>
      <c r="MUX1" t="s">
        <v>11714</v>
      </c>
      <c r="MUY1" t="s">
        <v>11715</v>
      </c>
      <c r="MUZ1" t="s">
        <v>11716</v>
      </c>
      <c r="MVA1" t="s">
        <v>11717</v>
      </c>
      <c r="MVB1" t="s">
        <v>11718</v>
      </c>
      <c r="MVC1" t="s">
        <v>11719</v>
      </c>
      <c r="MVD1" t="s">
        <v>11720</v>
      </c>
      <c r="MVE1" t="s">
        <v>11721</v>
      </c>
      <c r="MVF1" t="s">
        <v>11722</v>
      </c>
      <c r="MVG1" t="s">
        <v>11723</v>
      </c>
      <c r="MVH1" t="s">
        <v>11724</v>
      </c>
      <c r="MVI1" t="s">
        <v>11725</v>
      </c>
      <c r="MVJ1" t="s">
        <v>11726</v>
      </c>
      <c r="MVK1" t="s">
        <v>11727</v>
      </c>
      <c r="MVL1" t="s">
        <v>11728</v>
      </c>
      <c r="MVM1" t="s">
        <v>11729</v>
      </c>
      <c r="MVN1" t="s">
        <v>11730</v>
      </c>
      <c r="MVO1" t="s">
        <v>11731</v>
      </c>
      <c r="MVP1" t="s">
        <v>11732</v>
      </c>
      <c r="MVQ1" t="s">
        <v>11733</v>
      </c>
      <c r="MVR1" t="s">
        <v>11734</v>
      </c>
      <c r="MVS1" t="s">
        <v>11735</v>
      </c>
      <c r="MVT1" t="s">
        <v>11736</v>
      </c>
      <c r="MVU1" t="s">
        <v>11737</v>
      </c>
      <c r="MVV1" t="s">
        <v>11738</v>
      </c>
      <c r="MVW1" t="s">
        <v>11739</v>
      </c>
      <c r="MVX1" t="s">
        <v>11740</v>
      </c>
      <c r="MVY1" t="s">
        <v>11741</v>
      </c>
      <c r="MVZ1" t="s">
        <v>11742</v>
      </c>
      <c r="MWA1" t="s">
        <v>11743</v>
      </c>
      <c r="MWB1" t="s">
        <v>11744</v>
      </c>
      <c r="MWC1" t="s">
        <v>11745</v>
      </c>
      <c r="MWD1" t="s">
        <v>11746</v>
      </c>
      <c r="MWE1" t="s">
        <v>11747</v>
      </c>
      <c r="MWF1" t="s">
        <v>11748</v>
      </c>
      <c r="MWG1" t="s">
        <v>11749</v>
      </c>
      <c r="MWH1" t="s">
        <v>11750</v>
      </c>
      <c r="MWI1" t="s">
        <v>11751</v>
      </c>
      <c r="MWJ1" t="s">
        <v>11752</v>
      </c>
      <c r="MWK1" t="s">
        <v>11753</v>
      </c>
      <c r="MWL1" t="s">
        <v>11754</v>
      </c>
      <c r="MWM1" t="s">
        <v>11755</v>
      </c>
      <c r="MWN1" t="s">
        <v>11756</v>
      </c>
      <c r="MWO1" t="s">
        <v>11757</v>
      </c>
      <c r="MWP1" t="s">
        <v>11758</v>
      </c>
      <c r="MWQ1" t="s">
        <v>11759</v>
      </c>
      <c r="MWR1" t="s">
        <v>11760</v>
      </c>
      <c r="MWS1" t="s">
        <v>11761</v>
      </c>
      <c r="MWT1" t="s">
        <v>11762</v>
      </c>
      <c r="MWU1" t="s">
        <v>11763</v>
      </c>
      <c r="MWV1" t="s">
        <v>11764</v>
      </c>
      <c r="MWW1" t="s">
        <v>11765</v>
      </c>
      <c r="MWX1" t="s">
        <v>11766</v>
      </c>
      <c r="MWY1" t="s">
        <v>11767</v>
      </c>
      <c r="MWZ1" t="s">
        <v>11768</v>
      </c>
      <c r="MXA1" t="s">
        <v>11769</v>
      </c>
      <c r="MXB1" t="s">
        <v>11770</v>
      </c>
      <c r="MXC1" t="s">
        <v>11771</v>
      </c>
      <c r="MXD1" t="s">
        <v>11772</v>
      </c>
      <c r="MXE1" t="s">
        <v>11773</v>
      </c>
      <c r="MXF1" t="s">
        <v>11774</v>
      </c>
      <c r="MXG1" t="s">
        <v>11775</v>
      </c>
      <c r="MXH1" t="s">
        <v>11776</v>
      </c>
      <c r="MXI1" t="s">
        <v>11777</v>
      </c>
      <c r="MXJ1" t="s">
        <v>11778</v>
      </c>
      <c r="MXK1" t="s">
        <v>11779</v>
      </c>
      <c r="MXL1" t="s">
        <v>11780</v>
      </c>
      <c r="MXM1" t="s">
        <v>11781</v>
      </c>
      <c r="MXN1" t="s">
        <v>11782</v>
      </c>
      <c r="MXO1" t="s">
        <v>11783</v>
      </c>
      <c r="MXP1" t="s">
        <v>11784</v>
      </c>
      <c r="MXQ1" t="s">
        <v>11785</v>
      </c>
      <c r="MXR1" t="s">
        <v>11786</v>
      </c>
      <c r="MXS1" t="s">
        <v>11787</v>
      </c>
      <c r="MXT1" t="s">
        <v>11788</v>
      </c>
      <c r="MXU1" t="s">
        <v>11789</v>
      </c>
      <c r="MXV1" t="s">
        <v>11790</v>
      </c>
      <c r="MXW1" t="s">
        <v>11791</v>
      </c>
      <c r="MXX1" t="s">
        <v>11792</v>
      </c>
      <c r="MXY1" t="s">
        <v>11793</v>
      </c>
      <c r="MXZ1" t="s">
        <v>11794</v>
      </c>
      <c r="MYA1" t="s">
        <v>11795</v>
      </c>
      <c r="MYB1" t="s">
        <v>11796</v>
      </c>
      <c r="MYC1" t="s">
        <v>11797</v>
      </c>
      <c r="MYD1" t="s">
        <v>11798</v>
      </c>
      <c r="MYE1" t="s">
        <v>11799</v>
      </c>
      <c r="MYF1" t="s">
        <v>11800</v>
      </c>
      <c r="MYG1" t="s">
        <v>11801</v>
      </c>
      <c r="MYH1" t="s">
        <v>11802</v>
      </c>
      <c r="MYI1" t="s">
        <v>11803</v>
      </c>
      <c r="MYJ1" t="s">
        <v>11804</v>
      </c>
      <c r="MYK1" t="s">
        <v>11805</v>
      </c>
      <c r="MYL1" t="s">
        <v>11806</v>
      </c>
      <c r="MYM1" t="s">
        <v>11807</v>
      </c>
      <c r="MYN1" t="s">
        <v>11808</v>
      </c>
      <c r="MYO1" t="s">
        <v>11809</v>
      </c>
      <c r="MYP1" t="s">
        <v>11810</v>
      </c>
      <c r="MYQ1" t="s">
        <v>11811</v>
      </c>
      <c r="MYR1" t="s">
        <v>11812</v>
      </c>
      <c r="MYS1" t="s">
        <v>11813</v>
      </c>
      <c r="MYT1" t="s">
        <v>11814</v>
      </c>
      <c r="MYU1" t="s">
        <v>11815</v>
      </c>
      <c r="MYV1" t="s">
        <v>11816</v>
      </c>
      <c r="MYW1" t="s">
        <v>11817</v>
      </c>
      <c r="MYX1" t="s">
        <v>11818</v>
      </c>
      <c r="MYY1" t="s">
        <v>11819</v>
      </c>
      <c r="MYZ1" t="s">
        <v>11820</v>
      </c>
      <c r="MZA1" t="s">
        <v>11821</v>
      </c>
      <c r="MZB1" t="s">
        <v>11822</v>
      </c>
      <c r="MZC1" t="s">
        <v>11823</v>
      </c>
      <c r="MZD1" t="s">
        <v>11824</v>
      </c>
      <c r="MZE1" t="s">
        <v>11825</v>
      </c>
      <c r="MZF1" t="s">
        <v>11826</v>
      </c>
      <c r="MZG1" t="s">
        <v>11827</v>
      </c>
      <c r="MZH1" t="s">
        <v>11828</v>
      </c>
      <c r="MZI1" t="s">
        <v>11829</v>
      </c>
      <c r="MZJ1" t="s">
        <v>11830</v>
      </c>
      <c r="MZK1" t="s">
        <v>11831</v>
      </c>
      <c r="MZL1" t="s">
        <v>11832</v>
      </c>
      <c r="MZM1" t="s">
        <v>11833</v>
      </c>
      <c r="MZN1" t="s">
        <v>11834</v>
      </c>
      <c r="MZO1" t="s">
        <v>11835</v>
      </c>
      <c r="MZP1" t="s">
        <v>11836</v>
      </c>
      <c r="MZQ1" t="s">
        <v>11837</v>
      </c>
      <c r="MZR1" t="s">
        <v>11838</v>
      </c>
      <c r="MZS1" t="s">
        <v>11839</v>
      </c>
      <c r="MZT1" t="s">
        <v>11840</v>
      </c>
      <c r="MZU1" t="s">
        <v>11841</v>
      </c>
      <c r="MZV1" t="s">
        <v>11842</v>
      </c>
      <c r="MZW1" t="s">
        <v>11843</v>
      </c>
      <c r="MZX1" t="s">
        <v>11844</v>
      </c>
      <c r="MZY1" t="s">
        <v>11845</v>
      </c>
      <c r="MZZ1" t="s">
        <v>11846</v>
      </c>
      <c r="NAA1" t="s">
        <v>11847</v>
      </c>
      <c r="NAB1" t="s">
        <v>11848</v>
      </c>
      <c r="NAC1" t="s">
        <v>11849</v>
      </c>
      <c r="NAD1" t="s">
        <v>11850</v>
      </c>
      <c r="NAE1" t="s">
        <v>11851</v>
      </c>
      <c r="NAF1" t="s">
        <v>11852</v>
      </c>
      <c r="NAG1" t="s">
        <v>11853</v>
      </c>
      <c r="NAH1" t="s">
        <v>11854</v>
      </c>
      <c r="NAI1" t="s">
        <v>11855</v>
      </c>
      <c r="NAJ1" t="s">
        <v>11856</v>
      </c>
      <c r="NAK1" t="s">
        <v>11857</v>
      </c>
      <c r="NAL1" t="s">
        <v>11858</v>
      </c>
      <c r="NAM1" t="s">
        <v>11859</v>
      </c>
      <c r="NAN1" t="s">
        <v>11860</v>
      </c>
      <c r="NAO1" t="s">
        <v>11861</v>
      </c>
      <c r="NAP1" t="s">
        <v>11862</v>
      </c>
      <c r="NAQ1" t="s">
        <v>11863</v>
      </c>
      <c r="NAR1" t="s">
        <v>11864</v>
      </c>
      <c r="NAS1" t="s">
        <v>11865</v>
      </c>
      <c r="NAT1" t="s">
        <v>11866</v>
      </c>
      <c r="NAU1" t="s">
        <v>11867</v>
      </c>
      <c r="NAV1" t="s">
        <v>11868</v>
      </c>
      <c r="NAW1" t="s">
        <v>11869</v>
      </c>
      <c r="NAX1" t="s">
        <v>11870</v>
      </c>
      <c r="NAY1" t="s">
        <v>11871</v>
      </c>
      <c r="NAZ1" t="s">
        <v>11872</v>
      </c>
      <c r="NBA1" t="s">
        <v>11873</v>
      </c>
      <c r="NBB1" t="s">
        <v>11874</v>
      </c>
      <c r="NBC1" t="s">
        <v>11875</v>
      </c>
      <c r="NBD1" t="s">
        <v>11876</v>
      </c>
      <c r="NBE1" t="s">
        <v>11877</v>
      </c>
      <c r="NBF1" t="s">
        <v>11878</v>
      </c>
      <c r="NBG1" t="s">
        <v>11879</v>
      </c>
      <c r="NBH1" t="s">
        <v>11880</v>
      </c>
      <c r="NBI1" t="s">
        <v>11881</v>
      </c>
      <c r="NBJ1" t="s">
        <v>11882</v>
      </c>
      <c r="NBK1" t="s">
        <v>11883</v>
      </c>
      <c r="NBL1" t="s">
        <v>11884</v>
      </c>
      <c r="NBM1" t="s">
        <v>11885</v>
      </c>
      <c r="NBN1" t="s">
        <v>11886</v>
      </c>
      <c r="NBO1" t="s">
        <v>11887</v>
      </c>
      <c r="NBP1" t="s">
        <v>11888</v>
      </c>
      <c r="NBQ1" t="s">
        <v>11889</v>
      </c>
      <c r="NBR1" t="s">
        <v>11890</v>
      </c>
      <c r="NBS1" t="s">
        <v>11891</v>
      </c>
      <c r="NBT1" t="s">
        <v>11892</v>
      </c>
      <c r="NBU1" t="s">
        <v>11893</v>
      </c>
      <c r="NBV1" t="s">
        <v>11894</v>
      </c>
      <c r="NBW1" t="s">
        <v>11895</v>
      </c>
      <c r="NBX1" t="s">
        <v>11896</v>
      </c>
      <c r="NBY1" t="s">
        <v>11897</v>
      </c>
      <c r="NBZ1" t="s">
        <v>11898</v>
      </c>
      <c r="NCA1" t="s">
        <v>11899</v>
      </c>
      <c r="NCB1" t="s">
        <v>11900</v>
      </c>
      <c r="NCC1" t="s">
        <v>11901</v>
      </c>
      <c r="NCD1" t="s">
        <v>11902</v>
      </c>
      <c r="NCE1" t="s">
        <v>11903</v>
      </c>
      <c r="NCF1" t="s">
        <v>11904</v>
      </c>
      <c r="NCG1" t="s">
        <v>11905</v>
      </c>
      <c r="NCH1" t="s">
        <v>11906</v>
      </c>
      <c r="NCI1" t="s">
        <v>11907</v>
      </c>
      <c r="NCJ1" t="s">
        <v>11908</v>
      </c>
      <c r="NCK1" t="s">
        <v>11909</v>
      </c>
      <c r="NCL1" t="s">
        <v>11910</v>
      </c>
      <c r="NCM1" t="s">
        <v>11911</v>
      </c>
      <c r="NCN1" t="s">
        <v>11912</v>
      </c>
      <c r="NCO1" t="s">
        <v>11913</v>
      </c>
      <c r="NCP1" t="s">
        <v>11914</v>
      </c>
      <c r="NCQ1" t="s">
        <v>11915</v>
      </c>
      <c r="NCR1" t="s">
        <v>11916</v>
      </c>
      <c r="NCS1" t="s">
        <v>11917</v>
      </c>
      <c r="NCT1" t="s">
        <v>11918</v>
      </c>
      <c r="NCU1" t="s">
        <v>11919</v>
      </c>
      <c r="NCV1" t="s">
        <v>11920</v>
      </c>
      <c r="NCW1" t="s">
        <v>11921</v>
      </c>
      <c r="NCX1" t="s">
        <v>11922</v>
      </c>
      <c r="NCY1" t="s">
        <v>11923</v>
      </c>
      <c r="NCZ1" t="s">
        <v>11924</v>
      </c>
      <c r="NDA1" t="s">
        <v>11925</v>
      </c>
      <c r="NDB1" t="s">
        <v>11926</v>
      </c>
      <c r="NDC1" t="s">
        <v>11927</v>
      </c>
      <c r="NDD1" t="s">
        <v>11928</v>
      </c>
      <c r="NDE1" t="s">
        <v>11929</v>
      </c>
      <c r="NDF1" t="s">
        <v>11930</v>
      </c>
      <c r="NDG1" t="s">
        <v>11931</v>
      </c>
      <c r="NDH1" t="s">
        <v>11932</v>
      </c>
      <c r="NDI1" t="s">
        <v>11933</v>
      </c>
      <c r="NDJ1" t="s">
        <v>11934</v>
      </c>
      <c r="NDK1" t="s">
        <v>11935</v>
      </c>
      <c r="NDL1" t="s">
        <v>11936</v>
      </c>
      <c r="NDM1" t="s">
        <v>11937</v>
      </c>
      <c r="NDN1" t="s">
        <v>11938</v>
      </c>
      <c r="NDO1" t="s">
        <v>11939</v>
      </c>
      <c r="NDP1" t="s">
        <v>11940</v>
      </c>
      <c r="NDQ1" t="s">
        <v>11941</v>
      </c>
      <c r="NDR1" t="s">
        <v>11942</v>
      </c>
      <c r="NDS1" t="s">
        <v>11943</v>
      </c>
      <c r="NDT1" t="s">
        <v>11944</v>
      </c>
      <c r="NDU1" t="s">
        <v>11945</v>
      </c>
      <c r="NDV1" t="s">
        <v>11946</v>
      </c>
      <c r="NDW1" t="s">
        <v>11947</v>
      </c>
      <c r="NDX1" t="s">
        <v>11948</v>
      </c>
      <c r="NDY1" t="s">
        <v>11949</v>
      </c>
      <c r="NDZ1" t="s">
        <v>11950</v>
      </c>
      <c r="NEA1" t="s">
        <v>11951</v>
      </c>
      <c r="NEB1" t="s">
        <v>11952</v>
      </c>
      <c r="NEC1" t="s">
        <v>11953</v>
      </c>
      <c r="NED1" t="s">
        <v>11954</v>
      </c>
      <c r="NEE1" t="s">
        <v>11955</v>
      </c>
      <c r="NEF1" t="s">
        <v>11956</v>
      </c>
      <c r="NEG1" t="s">
        <v>11957</v>
      </c>
      <c r="NEH1" t="s">
        <v>11958</v>
      </c>
      <c r="NEI1" t="s">
        <v>11959</v>
      </c>
      <c r="NEJ1" t="s">
        <v>11960</v>
      </c>
      <c r="NEK1" t="s">
        <v>11961</v>
      </c>
      <c r="NEL1" t="s">
        <v>11962</v>
      </c>
      <c r="NEM1" t="s">
        <v>11963</v>
      </c>
      <c r="NEN1" t="s">
        <v>11964</v>
      </c>
      <c r="NEO1" t="s">
        <v>11965</v>
      </c>
      <c r="NEP1" t="s">
        <v>11966</v>
      </c>
      <c r="NEQ1" t="s">
        <v>11967</v>
      </c>
      <c r="NER1" t="s">
        <v>11968</v>
      </c>
      <c r="NES1" t="s">
        <v>11969</v>
      </c>
      <c r="NET1" t="s">
        <v>11970</v>
      </c>
      <c r="NEU1" t="s">
        <v>11971</v>
      </c>
      <c r="NEV1" t="s">
        <v>11972</v>
      </c>
      <c r="NEW1" t="s">
        <v>11973</v>
      </c>
      <c r="NEX1" t="s">
        <v>11974</v>
      </c>
      <c r="NEY1" t="s">
        <v>11975</v>
      </c>
      <c r="NEZ1" t="s">
        <v>11976</v>
      </c>
      <c r="NFA1" t="s">
        <v>11977</v>
      </c>
      <c r="NFB1" t="s">
        <v>11978</v>
      </c>
      <c r="NFC1" t="s">
        <v>11979</v>
      </c>
      <c r="NFD1" t="s">
        <v>11980</v>
      </c>
      <c r="NFE1" t="s">
        <v>11981</v>
      </c>
      <c r="NFF1" t="s">
        <v>11982</v>
      </c>
      <c r="NFG1" t="s">
        <v>11983</v>
      </c>
      <c r="NFH1" t="s">
        <v>11984</v>
      </c>
      <c r="NFI1" t="s">
        <v>11985</v>
      </c>
      <c r="NFJ1" t="s">
        <v>11986</v>
      </c>
      <c r="NFK1" t="s">
        <v>11987</v>
      </c>
      <c r="NFL1" t="s">
        <v>11988</v>
      </c>
      <c r="NFM1" t="s">
        <v>11989</v>
      </c>
      <c r="NFN1" t="s">
        <v>11990</v>
      </c>
      <c r="NFO1" t="s">
        <v>11991</v>
      </c>
      <c r="NFP1" t="s">
        <v>11992</v>
      </c>
      <c r="NFQ1" t="s">
        <v>11993</v>
      </c>
      <c r="NFR1" t="s">
        <v>11994</v>
      </c>
      <c r="NFS1" t="s">
        <v>11995</v>
      </c>
      <c r="NFT1" t="s">
        <v>11996</v>
      </c>
      <c r="NFU1" t="s">
        <v>11997</v>
      </c>
      <c r="NFV1" t="s">
        <v>11998</v>
      </c>
      <c r="NFW1" t="s">
        <v>11999</v>
      </c>
      <c r="NFX1" t="s">
        <v>12000</v>
      </c>
      <c r="NFY1" t="s">
        <v>12001</v>
      </c>
      <c r="NFZ1" t="s">
        <v>12002</v>
      </c>
      <c r="NGA1" t="s">
        <v>12003</v>
      </c>
      <c r="NGB1" t="s">
        <v>12004</v>
      </c>
      <c r="NGC1" t="s">
        <v>12005</v>
      </c>
      <c r="NGD1" t="s">
        <v>12006</v>
      </c>
      <c r="NGE1" t="s">
        <v>12007</v>
      </c>
      <c r="NGF1" t="s">
        <v>12008</v>
      </c>
      <c r="NGG1" t="s">
        <v>12009</v>
      </c>
      <c r="NGH1" t="s">
        <v>12010</v>
      </c>
      <c r="NGI1" t="s">
        <v>12011</v>
      </c>
      <c r="NGJ1" t="s">
        <v>12012</v>
      </c>
      <c r="NGK1" t="s">
        <v>12013</v>
      </c>
      <c r="NGL1" t="s">
        <v>12014</v>
      </c>
      <c r="NGM1" t="s">
        <v>12015</v>
      </c>
      <c r="NGN1" t="s">
        <v>12016</v>
      </c>
      <c r="NGO1" t="s">
        <v>12017</v>
      </c>
      <c r="NGP1" t="s">
        <v>12018</v>
      </c>
      <c r="NGQ1" t="s">
        <v>12019</v>
      </c>
      <c r="NGR1" t="s">
        <v>12020</v>
      </c>
      <c r="NGS1" t="s">
        <v>12021</v>
      </c>
      <c r="NGT1" t="s">
        <v>12022</v>
      </c>
      <c r="NGU1" t="s">
        <v>12023</v>
      </c>
      <c r="NGV1" t="s">
        <v>12024</v>
      </c>
      <c r="NGW1" t="s">
        <v>12025</v>
      </c>
      <c r="NGX1" t="s">
        <v>12026</v>
      </c>
      <c r="NGY1" t="s">
        <v>12027</v>
      </c>
      <c r="NGZ1" t="s">
        <v>12028</v>
      </c>
      <c r="NHA1" t="s">
        <v>12029</v>
      </c>
      <c r="NHB1" t="s">
        <v>12030</v>
      </c>
      <c r="NHC1" t="s">
        <v>12031</v>
      </c>
      <c r="NHD1" t="s">
        <v>12032</v>
      </c>
      <c r="NHE1" t="s">
        <v>12033</v>
      </c>
      <c r="NHF1" t="s">
        <v>12034</v>
      </c>
      <c r="NHG1" t="s">
        <v>12035</v>
      </c>
      <c r="NHH1" t="s">
        <v>12036</v>
      </c>
      <c r="NHI1" t="s">
        <v>12037</v>
      </c>
      <c r="NHJ1" t="s">
        <v>12038</v>
      </c>
      <c r="NHK1" t="s">
        <v>12039</v>
      </c>
      <c r="NHL1" t="s">
        <v>12040</v>
      </c>
      <c r="NHM1" t="s">
        <v>12041</v>
      </c>
      <c r="NHN1" t="s">
        <v>12042</v>
      </c>
      <c r="NHO1" t="s">
        <v>12043</v>
      </c>
      <c r="NHP1" t="s">
        <v>12044</v>
      </c>
      <c r="NHQ1" t="s">
        <v>12045</v>
      </c>
      <c r="NHR1" t="s">
        <v>12046</v>
      </c>
      <c r="NHS1" t="s">
        <v>12047</v>
      </c>
      <c r="NHT1" t="s">
        <v>12048</v>
      </c>
      <c r="NHU1" t="s">
        <v>12049</v>
      </c>
      <c r="NHV1" t="s">
        <v>12050</v>
      </c>
      <c r="NHW1" t="s">
        <v>12051</v>
      </c>
      <c r="NHX1" t="s">
        <v>12052</v>
      </c>
      <c r="NHY1" t="s">
        <v>12053</v>
      </c>
      <c r="NHZ1" t="s">
        <v>12054</v>
      </c>
      <c r="NIA1" t="s">
        <v>12055</v>
      </c>
      <c r="NIB1" t="s">
        <v>12056</v>
      </c>
      <c r="NIC1" t="s">
        <v>12057</v>
      </c>
      <c r="NID1" t="s">
        <v>12058</v>
      </c>
      <c r="NIE1" t="s">
        <v>12059</v>
      </c>
      <c r="NIF1" t="s">
        <v>12060</v>
      </c>
      <c r="NIG1" t="s">
        <v>12061</v>
      </c>
      <c r="NIH1" t="s">
        <v>12062</v>
      </c>
      <c r="NII1" t="s">
        <v>12063</v>
      </c>
      <c r="NIJ1" t="s">
        <v>12064</v>
      </c>
      <c r="NIK1" t="s">
        <v>12065</v>
      </c>
      <c r="NIL1" t="s">
        <v>12066</v>
      </c>
      <c r="NIM1" t="s">
        <v>12067</v>
      </c>
      <c r="NIN1" t="s">
        <v>12068</v>
      </c>
      <c r="NIO1" t="s">
        <v>12069</v>
      </c>
      <c r="NIP1" t="s">
        <v>12070</v>
      </c>
      <c r="NIQ1" t="s">
        <v>12071</v>
      </c>
      <c r="NIR1" t="s">
        <v>12072</v>
      </c>
      <c r="NIS1" t="s">
        <v>12073</v>
      </c>
      <c r="NIT1" t="s">
        <v>12074</v>
      </c>
      <c r="NIU1" t="s">
        <v>12075</v>
      </c>
      <c r="NIV1" t="s">
        <v>12076</v>
      </c>
      <c r="NIW1" t="s">
        <v>12077</v>
      </c>
      <c r="NIX1" t="s">
        <v>12078</v>
      </c>
      <c r="NIY1" t="s">
        <v>12079</v>
      </c>
      <c r="NIZ1" t="s">
        <v>12080</v>
      </c>
      <c r="NJA1" t="s">
        <v>12081</v>
      </c>
      <c r="NJB1" t="s">
        <v>12082</v>
      </c>
      <c r="NJC1" t="s">
        <v>12083</v>
      </c>
      <c r="NJD1" t="s">
        <v>12084</v>
      </c>
      <c r="NJE1" t="s">
        <v>12085</v>
      </c>
      <c r="NJF1" t="s">
        <v>12086</v>
      </c>
      <c r="NJG1" t="s">
        <v>12087</v>
      </c>
      <c r="NJH1" t="s">
        <v>12088</v>
      </c>
      <c r="NJI1" t="s">
        <v>12089</v>
      </c>
      <c r="NJJ1" t="s">
        <v>12090</v>
      </c>
      <c r="NJK1" t="s">
        <v>12091</v>
      </c>
      <c r="NJL1" t="s">
        <v>12092</v>
      </c>
      <c r="NJM1" t="s">
        <v>12093</v>
      </c>
      <c r="NJN1" t="s">
        <v>12094</v>
      </c>
      <c r="NJO1" t="s">
        <v>12095</v>
      </c>
      <c r="NJP1" t="s">
        <v>12096</v>
      </c>
      <c r="NJQ1" t="s">
        <v>12097</v>
      </c>
      <c r="NJR1" t="s">
        <v>12098</v>
      </c>
      <c r="NJS1" t="s">
        <v>12099</v>
      </c>
      <c r="NJT1" t="s">
        <v>12100</v>
      </c>
      <c r="NJU1" t="s">
        <v>12101</v>
      </c>
      <c r="NJV1" t="s">
        <v>12102</v>
      </c>
      <c r="NJW1" t="s">
        <v>12103</v>
      </c>
      <c r="NJX1" t="s">
        <v>12104</v>
      </c>
      <c r="NJY1" t="s">
        <v>12105</v>
      </c>
      <c r="NJZ1" t="s">
        <v>12106</v>
      </c>
      <c r="NKA1" t="s">
        <v>12107</v>
      </c>
      <c r="NKB1" t="s">
        <v>12108</v>
      </c>
      <c r="NKC1" t="s">
        <v>12109</v>
      </c>
      <c r="NKD1" t="s">
        <v>12110</v>
      </c>
      <c r="NKE1" t="s">
        <v>12111</v>
      </c>
      <c r="NKF1" t="s">
        <v>12112</v>
      </c>
      <c r="NKG1" t="s">
        <v>12113</v>
      </c>
      <c r="NKH1" t="s">
        <v>12114</v>
      </c>
      <c r="NKI1" t="s">
        <v>12115</v>
      </c>
      <c r="NKJ1" t="s">
        <v>12116</v>
      </c>
      <c r="NKK1" t="s">
        <v>12117</v>
      </c>
      <c r="NKL1" t="s">
        <v>12118</v>
      </c>
      <c r="NKM1" t="s">
        <v>12119</v>
      </c>
      <c r="NKN1" t="s">
        <v>12120</v>
      </c>
      <c r="NKO1" t="s">
        <v>12121</v>
      </c>
      <c r="NKP1" t="s">
        <v>12122</v>
      </c>
      <c r="NKQ1" t="s">
        <v>12123</v>
      </c>
      <c r="NKR1" t="s">
        <v>12124</v>
      </c>
      <c r="NKS1" t="s">
        <v>12125</v>
      </c>
      <c r="NKT1" t="s">
        <v>12126</v>
      </c>
      <c r="NKU1" t="s">
        <v>12127</v>
      </c>
      <c r="NKV1" t="s">
        <v>12128</v>
      </c>
      <c r="NKW1" t="s">
        <v>12129</v>
      </c>
      <c r="NKX1" t="s">
        <v>12130</v>
      </c>
      <c r="NKY1" t="s">
        <v>12131</v>
      </c>
      <c r="NKZ1" t="s">
        <v>12132</v>
      </c>
      <c r="NLA1" t="s">
        <v>12133</v>
      </c>
      <c r="NLB1" t="s">
        <v>12134</v>
      </c>
      <c r="NLC1" t="s">
        <v>12135</v>
      </c>
      <c r="NLD1" t="s">
        <v>12136</v>
      </c>
      <c r="NLE1" t="s">
        <v>12137</v>
      </c>
      <c r="NLF1" t="s">
        <v>12138</v>
      </c>
      <c r="NLG1" t="s">
        <v>12139</v>
      </c>
      <c r="NLH1" t="s">
        <v>12140</v>
      </c>
      <c r="NLI1" t="s">
        <v>12141</v>
      </c>
      <c r="NLJ1" t="s">
        <v>12142</v>
      </c>
      <c r="NLK1" t="s">
        <v>12143</v>
      </c>
      <c r="NLL1" t="s">
        <v>12144</v>
      </c>
      <c r="NLM1" t="s">
        <v>12145</v>
      </c>
      <c r="NLN1" t="s">
        <v>12146</v>
      </c>
      <c r="NLO1" t="s">
        <v>12147</v>
      </c>
      <c r="NLP1" t="s">
        <v>12148</v>
      </c>
      <c r="NLQ1" t="s">
        <v>12149</v>
      </c>
      <c r="NLR1" t="s">
        <v>12150</v>
      </c>
      <c r="NLS1" t="s">
        <v>12151</v>
      </c>
      <c r="NLT1" t="s">
        <v>12152</v>
      </c>
      <c r="NLU1" t="s">
        <v>12153</v>
      </c>
      <c r="NLV1" t="s">
        <v>12154</v>
      </c>
      <c r="NLW1" t="s">
        <v>12155</v>
      </c>
      <c r="NLX1" t="s">
        <v>12156</v>
      </c>
      <c r="NLY1" t="s">
        <v>12157</v>
      </c>
      <c r="NLZ1" t="s">
        <v>12158</v>
      </c>
      <c r="NMA1" t="s">
        <v>12159</v>
      </c>
      <c r="NMB1" t="s">
        <v>12160</v>
      </c>
      <c r="NMC1" t="s">
        <v>12161</v>
      </c>
      <c r="NMD1" t="s">
        <v>12162</v>
      </c>
      <c r="NME1" t="s">
        <v>12163</v>
      </c>
      <c r="NMF1" t="s">
        <v>12164</v>
      </c>
      <c r="NMG1" t="s">
        <v>12165</v>
      </c>
      <c r="NMH1" t="s">
        <v>12166</v>
      </c>
      <c r="NMI1" t="s">
        <v>12167</v>
      </c>
      <c r="NMJ1" t="s">
        <v>12168</v>
      </c>
      <c r="NMK1" t="s">
        <v>12169</v>
      </c>
      <c r="NML1" t="s">
        <v>12170</v>
      </c>
      <c r="NMM1" t="s">
        <v>12171</v>
      </c>
      <c r="NMN1" t="s">
        <v>12172</v>
      </c>
      <c r="NMO1" t="s">
        <v>12173</v>
      </c>
      <c r="NMP1" t="s">
        <v>12174</v>
      </c>
      <c r="NMQ1" t="s">
        <v>12175</v>
      </c>
      <c r="NMR1" t="s">
        <v>12176</v>
      </c>
      <c r="NMS1" t="s">
        <v>12177</v>
      </c>
      <c r="NMT1" t="s">
        <v>12178</v>
      </c>
      <c r="NMU1" t="s">
        <v>12179</v>
      </c>
      <c r="NMV1" t="s">
        <v>12180</v>
      </c>
      <c r="NMW1" t="s">
        <v>12181</v>
      </c>
      <c r="NMX1" t="s">
        <v>12182</v>
      </c>
      <c r="NMY1" t="s">
        <v>12183</v>
      </c>
      <c r="NMZ1" t="s">
        <v>12184</v>
      </c>
      <c r="NNA1" t="s">
        <v>12185</v>
      </c>
      <c r="NNB1" t="s">
        <v>12186</v>
      </c>
      <c r="NNC1" t="s">
        <v>12187</v>
      </c>
      <c r="NND1" t="s">
        <v>12188</v>
      </c>
      <c r="NNE1" t="s">
        <v>12189</v>
      </c>
      <c r="NNF1" t="s">
        <v>12190</v>
      </c>
      <c r="NNG1" t="s">
        <v>12191</v>
      </c>
      <c r="NNH1" t="s">
        <v>12192</v>
      </c>
      <c r="NNI1" t="s">
        <v>12193</v>
      </c>
      <c r="NNJ1" t="s">
        <v>12194</v>
      </c>
      <c r="NNK1" t="s">
        <v>12195</v>
      </c>
      <c r="NNL1" t="s">
        <v>12196</v>
      </c>
      <c r="NNM1" t="s">
        <v>12197</v>
      </c>
      <c r="NNN1" t="s">
        <v>12198</v>
      </c>
      <c r="NNO1" t="s">
        <v>12199</v>
      </c>
      <c r="NNP1" t="s">
        <v>12200</v>
      </c>
      <c r="NNQ1" t="s">
        <v>12201</v>
      </c>
      <c r="NNR1" t="s">
        <v>12202</v>
      </c>
      <c r="NNS1" t="s">
        <v>12203</v>
      </c>
      <c r="NNT1" t="s">
        <v>12204</v>
      </c>
      <c r="NNU1" t="s">
        <v>12205</v>
      </c>
      <c r="NNV1" t="s">
        <v>12206</v>
      </c>
      <c r="NNW1" t="s">
        <v>12207</v>
      </c>
      <c r="NNX1" t="s">
        <v>12208</v>
      </c>
      <c r="NNY1" t="s">
        <v>12209</v>
      </c>
      <c r="NNZ1" t="s">
        <v>12210</v>
      </c>
      <c r="NOA1" t="s">
        <v>12211</v>
      </c>
      <c r="NOB1" t="s">
        <v>12212</v>
      </c>
      <c r="NOC1" t="s">
        <v>12213</v>
      </c>
      <c r="NOD1" t="s">
        <v>12214</v>
      </c>
      <c r="NOE1" t="s">
        <v>12215</v>
      </c>
      <c r="NOF1" t="s">
        <v>12216</v>
      </c>
      <c r="NOG1" t="s">
        <v>12217</v>
      </c>
      <c r="NOH1" t="s">
        <v>12218</v>
      </c>
      <c r="NOI1" t="s">
        <v>12219</v>
      </c>
      <c r="NOJ1" t="s">
        <v>12220</v>
      </c>
      <c r="NOK1" t="s">
        <v>12221</v>
      </c>
      <c r="NOL1" t="s">
        <v>12222</v>
      </c>
      <c r="NOM1" t="s">
        <v>12223</v>
      </c>
      <c r="NON1" t="s">
        <v>12224</v>
      </c>
      <c r="NOO1" t="s">
        <v>12225</v>
      </c>
      <c r="NOP1" t="s">
        <v>12226</v>
      </c>
      <c r="NOQ1" t="s">
        <v>12227</v>
      </c>
      <c r="NOR1" t="s">
        <v>12228</v>
      </c>
      <c r="NOS1" t="s">
        <v>12229</v>
      </c>
      <c r="NOT1" t="s">
        <v>12230</v>
      </c>
      <c r="NOU1" t="s">
        <v>12231</v>
      </c>
      <c r="NOV1" t="s">
        <v>12232</v>
      </c>
      <c r="NOW1" t="s">
        <v>12233</v>
      </c>
      <c r="NOX1" t="s">
        <v>12234</v>
      </c>
      <c r="NOY1" t="s">
        <v>12235</v>
      </c>
      <c r="NOZ1" t="s">
        <v>12236</v>
      </c>
      <c r="NPA1" t="s">
        <v>12237</v>
      </c>
      <c r="NPB1" t="s">
        <v>12238</v>
      </c>
      <c r="NPC1" t="s">
        <v>12239</v>
      </c>
      <c r="NPD1" t="s">
        <v>12240</v>
      </c>
      <c r="NPE1" t="s">
        <v>12241</v>
      </c>
      <c r="NPF1" t="s">
        <v>12242</v>
      </c>
      <c r="NPG1" t="s">
        <v>12243</v>
      </c>
      <c r="NPH1" t="s">
        <v>12244</v>
      </c>
      <c r="NPI1" t="s">
        <v>12245</v>
      </c>
      <c r="NPJ1" t="s">
        <v>12246</v>
      </c>
      <c r="NPK1" t="s">
        <v>12247</v>
      </c>
      <c r="NPL1" t="s">
        <v>12248</v>
      </c>
      <c r="NPM1" t="s">
        <v>12249</v>
      </c>
      <c r="NPN1" t="s">
        <v>12250</v>
      </c>
      <c r="NPO1" t="s">
        <v>12251</v>
      </c>
      <c r="NPP1" t="s">
        <v>12252</v>
      </c>
      <c r="NPQ1" t="s">
        <v>12253</v>
      </c>
      <c r="NPR1" t="s">
        <v>12254</v>
      </c>
      <c r="NPS1" t="s">
        <v>12255</v>
      </c>
      <c r="NPT1" t="s">
        <v>12256</v>
      </c>
      <c r="NPU1" t="s">
        <v>12257</v>
      </c>
      <c r="NPV1" t="s">
        <v>12258</v>
      </c>
      <c r="NPW1" t="s">
        <v>12259</v>
      </c>
      <c r="NPX1" t="s">
        <v>12260</v>
      </c>
      <c r="NPY1" t="s">
        <v>12261</v>
      </c>
      <c r="NPZ1" t="s">
        <v>12262</v>
      </c>
      <c r="NQA1" t="s">
        <v>12263</v>
      </c>
      <c r="NQB1" t="s">
        <v>12264</v>
      </c>
      <c r="NQC1" t="s">
        <v>12265</v>
      </c>
      <c r="NQD1" t="s">
        <v>12266</v>
      </c>
      <c r="NQE1" t="s">
        <v>12267</v>
      </c>
      <c r="NQF1" t="s">
        <v>12268</v>
      </c>
      <c r="NQG1" t="s">
        <v>12269</v>
      </c>
      <c r="NQH1" t="s">
        <v>12270</v>
      </c>
      <c r="NQI1" t="s">
        <v>12271</v>
      </c>
      <c r="NQJ1" t="s">
        <v>12272</v>
      </c>
      <c r="NQK1" t="s">
        <v>12273</v>
      </c>
      <c r="NQL1" t="s">
        <v>12274</v>
      </c>
      <c r="NQM1" t="s">
        <v>12275</v>
      </c>
      <c r="NQN1" t="s">
        <v>12276</v>
      </c>
      <c r="NQO1" t="s">
        <v>12277</v>
      </c>
      <c r="NQP1" t="s">
        <v>12278</v>
      </c>
      <c r="NQQ1" t="s">
        <v>12279</v>
      </c>
      <c r="NQR1" t="s">
        <v>12280</v>
      </c>
      <c r="NQS1" t="s">
        <v>12281</v>
      </c>
      <c r="NQT1" t="s">
        <v>12282</v>
      </c>
      <c r="NQU1" t="s">
        <v>12283</v>
      </c>
      <c r="NQV1" t="s">
        <v>12284</v>
      </c>
      <c r="NQW1" t="s">
        <v>12285</v>
      </c>
      <c r="NQX1" t="s">
        <v>12286</v>
      </c>
      <c r="NQY1" t="s">
        <v>12287</v>
      </c>
      <c r="NQZ1" t="s">
        <v>12288</v>
      </c>
      <c r="NRA1" t="s">
        <v>12289</v>
      </c>
      <c r="NRB1" t="s">
        <v>12290</v>
      </c>
      <c r="NRC1" t="s">
        <v>12291</v>
      </c>
      <c r="NRD1" t="s">
        <v>12292</v>
      </c>
      <c r="NRE1" t="s">
        <v>12293</v>
      </c>
      <c r="NRF1" t="s">
        <v>12294</v>
      </c>
      <c r="NRG1" t="s">
        <v>12295</v>
      </c>
      <c r="NRH1" t="s">
        <v>12296</v>
      </c>
      <c r="NRI1" t="s">
        <v>12297</v>
      </c>
      <c r="NRJ1" t="s">
        <v>12298</v>
      </c>
      <c r="NRK1" t="s">
        <v>12299</v>
      </c>
      <c r="NRL1" t="s">
        <v>12300</v>
      </c>
      <c r="NRM1" t="s">
        <v>12301</v>
      </c>
      <c r="NRN1" t="s">
        <v>12302</v>
      </c>
      <c r="NRO1" t="s">
        <v>12303</v>
      </c>
      <c r="NRP1" t="s">
        <v>12304</v>
      </c>
      <c r="NRQ1" t="s">
        <v>12305</v>
      </c>
      <c r="NRR1" t="s">
        <v>12306</v>
      </c>
      <c r="NRS1" t="s">
        <v>12307</v>
      </c>
      <c r="NRT1" t="s">
        <v>12308</v>
      </c>
      <c r="NRU1" t="s">
        <v>12309</v>
      </c>
      <c r="NRV1" t="s">
        <v>12310</v>
      </c>
      <c r="NRW1" t="s">
        <v>12311</v>
      </c>
      <c r="NRX1" t="s">
        <v>12312</v>
      </c>
      <c r="NRY1" t="s">
        <v>12313</v>
      </c>
      <c r="NRZ1" t="s">
        <v>12314</v>
      </c>
      <c r="NSA1" t="s">
        <v>12315</v>
      </c>
      <c r="NSB1" t="s">
        <v>12316</v>
      </c>
      <c r="NSC1" t="s">
        <v>12317</v>
      </c>
      <c r="NSD1" t="s">
        <v>12318</v>
      </c>
      <c r="NSE1" t="s">
        <v>12319</v>
      </c>
      <c r="NSF1" t="s">
        <v>12320</v>
      </c>
      <c r="NSG1" t="s">
        <v>12321</v>
      </c>
      <c r="NSH1" t="s">
        <v>12322</v>
      </c>
      <c r="NSI1" t="s">
        <v>12323</v>
      </c>
      <c r="NSJ1" t="s">
        <v>12324</v>
      </c>
      <c r="NSK1" t="s">
        <v>12325</v>
      </c>
      <c r="NSL1" t="s">
        <v>12326</v>
      </c>
      <c r="NSM1" t="s">
        <v>12327</v>
      </c>
      <c r="NSN1" t="s">
        <v>12328</v>
      </c>
      <c r="NSO1" t="s">
        <v>12329</v>
      </c>
      <c r="NSP1" t="s">
        <v>12330</v>
      </c>
      <c r="NSQ1" t="s">
        <v>12331</v>
      </c>
      <c r="NSR1" t="s">
        <v>12332</v>
      </c>
      <c r="NSS1" t="s">
        <v>12333</v>
      </c>
      <c r="NST1" t="s">
        <v>12334</v>
      </c>
      <c r="NSU1" t="s">
        <v>12335</v>
      </c>
      <c r="NSV1" t="s">
        <v>12336</v>
      </c>
      <c r="NSW1" t="s">
        <v>12337</v>
      </c>
      <c r="NSX1" t="s">
        <v>12338</v>
      </c>
      <c r="NSY1" t="s">
        <v>12339</v>
      </c>
      <c r="NSZ1" t="s">
        <v>12340</v>
      </c>
      <c r="NTA1" t="s">
        <v>12341</v>
      </c>
      <c r="NTB1" t="s">
        <v>12342</v>
      </c>
      <c r="NTC1" t="s">
        <v>12343</v>
      </c>
      <c r="NTD1" t="s">
        <v>12344</v>
      </c>
      <c r="NTE1" t="s">
        <v>12345</v>
      </c>
      <c r="NTF1" t="s">
        <v>12346</v>
      </c>
      <c r="NTG1" t="s">
        <v>12347</v>
      </c>
      <c r="NTH1" t="s">
        <v>12348</v>
      </c>
      <c r="NTI1" t="s">
        <v>12349</v>
      </c>
      <c r="NTJ1" t="s">
        <v>12350</v>
      </c>
      <c r="NTK1" t="s">
        <v>12351</v>
      </c>
      <c r="NTL1" t="s">
        <v>12352</v>
      </c>
      <c r="NTM1" t="s">
        <v>12353</v>
      </c>
      <c r="NTN1" t="s">
        <v>12354</v>
      </c>
      <c r="NTO1" t="s">
        <v>12355</v>
      </c>
      <c r="NTP1" t="s">
        <v>12356</v>
      </c>
      <c r="NTQ1" t="s">
        <v>12357</v>
      </c>
      <c r="NTR1" t="s">
        <v>12358</v>
      </c>
      <c r="NTS1" t="s">
        <v>12359</v>
      </c>
      <c r="NTT1" t="s">
        <v>12360</v>
      </c>
      <c r="NTU1" t="s">
        <v>12361</v>
      </c>
      <c r="NTV1" t="s">
        <v>12362</v>
      </c>
      <c r="NTW1" t="s">
        <v>12363</v>
      </c>
      <c r="NTX1" t="s">
        <v>12364</v>
      </c>
      <c r="NTY1" t="s">
        <v>12365</v>
      </c>
      <c r="NTZ1" t="s">
        <v>12366</v>
      </c>
      <c r="NUA1" t="s">
        <v>12367</v>
      </c>
      <c r="NUB1" t="s">
        <v>12368</v>
      </c>
      <c r="NUC1" t="s">
        <v>12369</v>
      </c>
      <c r="NUD1" t="s">
        <v>12370</v>
      </c>
      <c r="NUE1" t="s">
        <v>12371</v>
      </c>
      <c r="NUF1" t="s">
        <v>12372</v>
      </c>
      <c r="NUG1" t="s">
        <v>12373</v>
      </c>
      <c r="NUH1" t="s">
        <v>12374</v>
      </c>
      <c r="NUI1" t="s">
        <v>12375</v>
      </c>
      <c r="NUJ1" t="s">
        <v>12376</v>
      </c>
      <c r="NUK1" t="s">
        <v>12377</v>
      </c>
      <c r="NUL1" t="s">
        <v>12378</v>
      </c>
      <c r="NUM1" t="s">
        <v>12379</v>
      </c>
      <c r="NUN1" t="s">
        <v>12380</v>
      </c>
      <c r="NUO1" t="s">
        <v>12381</v>
      </c>
      <c r="NUP1" t="s">
        <v>12382</v>
      </c>
      <c r="NUQ1" t="s">
        <v>12383</v>
      </c>
      <c r="NUR1" t="s">
        <v>12384</v>
      </c>
      <c r="NUS1" t="s">
        <v>12385</v>
      </c>
      <c r="NUT1" t="s">
        <v>12386</v>
      </c>
      <c r="NUU1" t="s">
        <v>12387</v>
      </c>
      <c r="NUV1" t="s">
        <v>12388</v>
      </c>
      <c r="NUW1" t="s">
        <v>12389</v>
      </c>
      <c r="NUX1" t="s">
        <v>12390</v>
      </c>
      <c r="NUY1" t="s">
        <v>12391</v>
      </c>
      <c r="NUZ1" t="s">
        <v>12392</v>
      </c>
      <c r="NVA1" t="s">
        <v>12393</v>
      </c>
      <c r="NVB1" t="s">
        <v>12394</v>
      </c>
      <c r="NVC1" t="s">
        <v>12395</v>
      </c>
      <c r="NVD1" t="s">
        <v>12396</v>
      </c>
      <c r="NVE1" t="s">
        <v>12397</v>
      </c>
      <c r="NVF1" t="s">
        <v>12398</v>
      </c>
      <c r="NVG1" t="s">
        <v>12399</v>
      </c>
      <c r="NVH1" t="s">
        <v>12400</v>
      </c>
      <c r="NVI1" t="s">
        <v>12401</v>
      </c>
      <c r="NVJ1" t="s">
        <v>12402</v>
      </c>
      <c r="NVK1" t="s">
        <v>12403</v>
      </c>
      <c r="NVL1" t="s">
        <v>12404</v>
      </c>
      <c r="NVM1" t="s">
        <v>12405</v>
      </c>
      <c r="NVN1" t="s">
        <v>12406</v>
      </c>
      <c r="NVO1" t="s">
        <v>12407</v>
      </c>
      <c r="NVP1" t="s">
        <v>12408</v>
      </c>
      <c r="NVQ1" t="s">
        <v>12409</v>
      </c>
      <c r="NVR1" t="s">
        <v>12410</v>
      </c>
      <c r="NVS1" t="s">
        <v>12411</v>
      </c>
      <c r="NVT1" t="s">
        <v>12412</v>
      </c>
      <c r="NVU1" t="s">
        <v>12413</v>
      </c>
      <c r="NVV1" t="s">
        <v>12414</v>
      </c>
      <c r="NVW1" t="s">
        <v>12415</v>
      </c>
      <c r="NVX1" t="s">
        <v>12416</v>
      </c>
      <c r="NVY1" t="s">
        <v>12417</v>
      </c>
      <c r="NVZ1" t="s">
        <v>12418</v>
      </c>
      <c r="NWA1" t="s">
        <v>12419</v>
      </c>
      <c r="NWB1" t="s">
        <v>12420</v>
      </c>
      <c r="NWC1" t="s">
        <v>12421</v>
      </c>
      <c r="NWD1" t="s">
        <v>12422</v>
      </c>
      <c r="NWE1" t="s">
        <v>12423</v>
      </c>
      <c r="NWF1" t="s">
        <v>12424</v>
      </c>
      <c r="NWG1" t="s">
        <v>12425</v>
      </c>
      <c r="NWH1" t="s">
        <v>12426</v>
      </c>
      <c r="NWI1" t="s">
        <v>12427</v>
      </c>
      <c r="NWJ1" t="s">
        <v>12428</v>
      </c>
      <c r="NWK1" t="s">
        <v>12429</v>
      </c>
      <c r="NWL1" t="s">
        <v>12430</v>
      </c>
      <c r="NWM1" t="s">
        <v>12431</v>
      </c>
      <c r="NWN1" t="s">
        <v>12432</v>
      </c>
      <c r="NWO1" t="s">
        <v>12433</v>
      </c>
      <c r="NWP1" t="s">
        <v>12434</v>
      </c>
      <c r="NWQ1" t="s">
        <v>12435</v>
      </c>
      <c r="NWR1" t="s">
        <v>12436</v>
      </c>
      <c r="NWS1" t="s">
        <v>12437</v>
      </c>
      <c r="NWT1" t="s">
        <v>12438</v>
      </c>
      <c r="NWU1" t="s">
        <v>12439</v>
      </c>
      <c r="NWV1" t="s">
        <v>12440</v>
      </c>
      <c r="NWW1" t="s">
        <v>12441</v>
      </c>
      <c r="NWX1" t="s">
        <v>12442</v>
      </c>
      <c r="NWY1" t="s">
        <v>12443</v>
      </c>
      <c r="NWZ1" t="s">
        <v>12444</v>
      </c>
      <c r="NXA1" t="s">
        <v>12445</v>
      </c>
      <c r="NXB1" t="s">
        <v>12446</v>
      </c>
      <c r="NXC1" t="s">
        <v>12447</v>
      </c>
      <c r="NXD1" t="s">
        <v>12448</v>
      </c>
      <c r="NXE1" t="s">
        <v>12449</v>
      </c>
      <c r="NXF1" t="s">
        <v>12450</v>
      </c>
      <c r="NXG1" t="s">
        <v>12451</v>
      </c>
      <c r="NXH1" t="s">
        <v>12452</v>
      </c>
      <c r="NXI1" t="s">
        <v>12453</v>
      </c>
      <c r="NXJ1" t="s">
        <v>12454</v>
      </c>
      <c r="NXK1" t="s">
        <v>12455</v>
      </c>
      <c r="NXL1" t="s">
        <v>12456</v>
      </c>
      <c r="NXM1" t="s">
        <v>12457</v>
      </c>
      <c r="NXN1" t="s">
        <v>12458</v>
      </c>
      <c r="NXO1" t="s">
        <v>12459</v>
      </c>
      <c r="NXP1" t="s">
        <v>12460</v>
      </c>
      <c r="NXQ1" t="s">
        <v>12461</v>
      </c>
      <c r="NXR1" t="s">
        <v>12462</v>
      </c>
      <c r="NXS1" t="s">
        <v>12463</v>
      </c>
      <c r="NXT1" t="s">
        <v>12464</v>
      </c>
      <c r="NXU1" t="s">
        <v>12465</v>
      </c>
      <c r="NXV1" t="s">
        <v>12466</v>
      </c>
      <c r="NXW1" t="s">
        <v>12467</v>
      </c>
      <c r="NXX1" t="s">
        <v>12468</v>
      </c>
      <c r="NXY1" t="s">
        <v>12469</v>
      </c>
      <c r="NXZ1" t="s">
        <v>12470</v>
      </c>
      <c r="NYA1" t="s">
        <v>12471</v>
      </c>
      <c r="NYB1" t="s">
        <v>12472</v>
      </c>
      <c r="NYC1" t="s">
        <v>12473</v>
      </c>
      <c r="NYD1" t="s">
        <v>12474</v>
      </c>
      <c r="NYE1" t="s">
        <v>12475</v>
      </c>
      <c r="NYF1" t="s">
        <v>12476</v>
      </c>
      <c r="NYG1" t="s">
        <v>12477</v>
      </c>
      <c r="NYH1" t="s">
        <v>12478</v>
      </c>
      <c r="NYI1" t="s">
        <v>12479</v>
      </c>
      <c r="NYJ1" t="s">
        <v>12480</v>
      </c>
      <c r="NYK1" t="s">
        <v>12481</v>
      </c>
      <c r="NYL1" t="s">
        <v>12482</v>
      </c>
      <c r="NYM1" t="s">
        <v>12483</v>
      </c>
      <c r="NYN1" t="s">
        <v>12484</v>
      </c>
      <c r="NYO1" t="s">
        <v>12485</v>
      </c>
      <c r="NYP1" t="s">
        <v>12486</v>
      </c>
      <c r="NYQ1" t="s">
        <v>12487</v>
      </c>
      <c r="NYR1" t="s">
        <v>12488</v>
      </c>
      <c r="NYS1" t="s">
        <v>12489</v>
      </c>
      <c r="NYT1" t="s">
        <v>12490</v>
      </c>
      <c r="NYU1" t="s">
        <v>12491</v>
      </c>
      <c r="NYV1" t="s">
        <v>12492</v>
      </c>
      <c r="NYW1" t="s">
        <v>12493</v>
      </c>
      <c r="NYX1" t="s">
        <v>12494</v>
      </c>
      <c r="NYY1" t="s">
        <v>12495</v>
      </c>
      <c r="NYZ1" t="s">
        <v>12496</v>
      </c>
      <c r="NZA1" t="s">
        <v>12497</v>
      </c>
      <c r="NZB1" t="s">
        <v>12498</v>
      </c>
      <c r="NZC1" t="s">
        <v>12499</v>
      </c>
      <c r="NZD1" t="s">
        <v>12500</v>
      </c>
      <c r="NZE1" t="s">
        <v>12501</v>
      </c>
      <c r="NZF1" t="s">
        <v>12502</v>
      </c>
      <c r="NZG1" t="s">
        <v>12503</v>
      </c>
      <c r="NZH1" t="s">
        <v>12504</v>
      </c>
      <c r="NZI1" t="s">
        <v>12505</v>
      </c>
      <c r="NZJ1" t="s">
        <v>12506</v>
      </c>
      <c r="NZK1" t="s">
        <v>12507</v>
      </c>
      <c r="NZL1" t="s">
        <v>12508</v>
      </c>
      <c r="NZM1" t="s">
        <v>12509</v>
      </c>
      <c r="NZN1" t="s">
        <v>12510</v>
      </c>
      <c r="NZO1" t="s">
        <v>12511</v>
      </c>
      <c r="NZP1" t="s">
        <v>12512</v>
      </c>
      <c r="NZQ1" t="s">
        <v>12513</v>
      </c>
      <c r="NZR1" t="s">
        <v>12514</v>
      </c>
      <c r="NZS1" t="s">
        <v>12515</v>
      </c>
      <c r="NZT1" t="s">
        <v>12516</v>
      </c>
      <c r="NZU1" t="s">
        <v>12517</v>
      </c>
      <c r="NZV1" t="s">
        <v>12518</v>
      </c>
      <c r="NZW1" t="s">
        <v>12519</v>
      </c>
      <c r="NZX1" t="s">
        <v>12520</v>
      </c>
      <c r="NZY1" t="s">
        <v>12521</v>
      </c>
      <c r="NZZ1" t="s">
        <v>12522</v>
      </c>
      <c r="OAA1" t="s">
        <v>12523</v>
      </c>
      <c r="OAB1" t="s">
        <v>12524</v>
      </c>
      <c r="OAC1" t="s">
        <v>12525</v>
      </c>
      <c r="OAD1" t="s">
        <v>12526</v>
      </c>
      <c r="OAE1" t="s">
        <v>12527</v>
      </c>
      <c r="OAF1" t="s">
        <v>12528</v>
      </c>
      <c r="OAG1" t="s">
        <v>12529</v>
      </c>
      <c r="OAH1" t="s">
        <v>12530</v>
      </c>
      <c r="OAI1" t="s">
        <v>12531</v>
      </c>
      <c r="OAJ1" t="s">
        <v>12532</v>
      </c>
      <c r="OAK1" t="s">
        <v>12533</v>
      </c>
      <c r="OAL1" t="s">
        <v>12534</v>
      </c>
      <c r="OAM1" t="s">
        <v>12535</v>
      </c>
      <c r="OAN1" t="s">
        <v>12536</v>
      </c>
      <c r="OAO1" t="s">
        <v>12537</v>
      </c>
      <c r="OAP1" t="s">
        <v>12538</v>
      </c>
      <c r="OAQ1" t="s">
        <v>12539</v>
      </c>
      <c r="OAR1" t="s">
        <v>12540</v>
      </c>
      <c r="OAS1" t="s">
        <v>12541</v>
      </c>
      <c r="OAT1" t="s">
        <v>12542</v>
      </c>
      <c r="OAU1" t="s">
        <v>12543</v>
      </c>
      <c r="OAV1" t="s">
        <v>12544</v>
      </c>
      <c r="OAW1" t="s">
        <v>12545</v>
      </c>
      <c r="OAX1" t="s">
        <v>12546</v>
      </c>
      <c r="OAY1" t="s">
        <v>12547</v>
      </c>
      <c r="OAZ1" t="s">
        <v>12548</v>
      </c>
      <c r="OBA1" t="s">
        <v>12549</v>
      </c>
      <c r="OBB1" t="s">
        <v>12550</v>
      </c>
      <c r="OBC1" t="s">
        <v>12551</v>
      </c>
      <c r="OBD1" t="s">
        <v>12552</v>
      </c>
      <c r="OBE1" t="s">
        <v>12553</v>
      </c>
      <c r="OBF1" t="s">
        <v>12554</v>
      </c>
      <c r="OBG1" t="s">
        <v>12555</v>
      </c>
      <c r="OBH1" t="s">
        <v>12556</v>
      </c>
      <c r="OBI1" t="s">
        <v>12557</v>
      </c>
      <c r="OBJ1" t="s">
        <v>12558</v>
      </c>
      <c r="OBK1" t="s">
        <v>12559</v>
      </c>
      <c r="OBL1" t="s">
        <v>12560</v>
      </c>
      <c r="OBM1" t="s">
        <v>12561</v>
      </c>
      <c r="OBN1" t="s">
        <v>12562</v>
      </c>
      <c r="OBO1" t="s">
        <v>12563</v>
      </c>
      <c r="OBP1" t="s">
        <v>12564</v>
      </c>
      <c r="OBQ1" t="s">
        <v>12565</v>
      </c>
      <c r="OBR1" t="s">
        <v>12566</v>
      </c>
      <c r="OBS1" t="s">
        <v>12567</v>
      </c>
      <c r="OBT1" t="s">
        <v>12568</v>
      </c>
      <c r="OBU1" t="s">
        <v>12569</v>
      </c>
      <c r="OBV1" t="s">
        <v>12570</v>
      </c>
      <c r="OBW1" t="s">
        <v>12571</v>
      </c>
      <c r="OBX1" t="s">
        <v>12572</v>
      </c>
      <c r="OBY1" t="s">
        <v>12573</v>
      </c>
      <c r="OBZ1" t="s">
        <v>12574</v>
      </c>
      <c r="OCA1" t="s">
        <v>12575</v>
      </c>
      <c r="OCB1" t="s">
        <v>12576</v>
      </c>
      <c r="OCC1" t="s">
        <v>12577</v>
      </c>
      <c r="OCD1" t="s">
        <v>12578</v>
      </c>
      <c r="OCE1" t="s">
        <v>12579</v>
      </c>
      <c r="OCF1" t="s">
        <v>12580</v>
      </c>
      <c r="OCG1" t="s">
        <v>12581</v>
      </c>
      <c r="OCH1" t="s">
        <v>12582</v>
      </c>
      <c r="OCI1" t="s">
        <v>12583</v>
      </c>
      <c r="OCJ1" t="s">
        <v>12584</v>
      </c>
      <c r="OCK1" t="s">
        <v>12585</v>
      </c>
      <c r="OCL1" t="s">
        <v>12586</v>
      </c>
      <c r="OCM1" t="s">
        <v>12587</v>
      </c>
      <c r="OCN1" t="s">
        <v>12588</v>
      </c>
      <c r="OCO1" t="s">
        <v>12589</v>
      </c>
      <c r="OCP1" t="s">
        <v>12590</v>
      </c>
      <c r="OCQ1" t="s">
        <v>12591</v>
      </c>
      <c r="OCR1" t="s">
        <v>12592</v>
      </c>
      <c r="OCS1" t="s">
        <v>12593</v>
      </c>
      <c r="OCT1" t="s">
        <v>12594</v>
      </c>
      <c r="OCU1" t="s">
        <v>12595</v>
      </c>
      <c r="OCV1" t="s">
        <v>12596</v>
      </c>
      <c r="OCW1" t="s">
        <v>12597</v>
      </c>
      <c r="OCX1" t="s">
        <v>12598</v>
      </c>
      <c r="OCY1" t="s">
        <v>12599</v>
      </c>
      <c r="OCZ1" t="s">
        <v>12600</v>
      </c>
      <c r="ODA1" t="s">
        <v>12601</v>
      </c>
      <c r="ODB1" t="s">
        <v>12602</v>
      </c>
      <c r="ODC1" t="s">
        <v>12603</v>
      </c>
      <c r="ODD1" t="s">
        <v>12604</v>
      </c>
      <c r="ODE1" t="s">
        <v>12605</v>
      </c>
      <c r="ODF1" t="s">
        <v>12606</v>
      </c>
      <c r="ODG1" t="s">
        <v>12607</v>
      </c>
      <c r="ODH1" t="s">
        <v>12608</v>
      </c>
      <c r="ODI1" t="s">
        <v>12609</v>
      </c>
      <c r="ODJ1" t="s">
        <v>12610</v>
      </c>
      <c r="ODK1" t="s">
        <v>12611</v>
      </c>
      <c r="ODL1" t="s">
        <v>12612</v>
      </c>
      <c r="ODM1" t="s">
        <v>12613</v>
      </c>
      <c r="ODN1" t="s">
        <v>12614</v>
      </c>
      <c r="ODO1" t="s">
        <v>12615</v>
      </c>
      <c r="ODP1" t="s">
        <v>12616</v>
      </c>
      <c r="ODQ1" t="s">
        <v>12617</v>
      </c>
      <c r="ODR1" t="s">
        <v>12618</v>
      </c>
      <c r="ODS1" t="s">
        <v>12619</v>
      </c>
      <c r="ODT1" t="s">
        <v>12620</v>
      </c>
      <c r="ODU1" t="s">
        <v>12621</v>
      </c>
      <c r="ODV1" t="s">
        <v>12622</v>
      </c>
      <c r="ODW1" t="s">
        <v>12623</v>
      </c>
      <c r="ODX1" t="s">
        <v>12624</v>
      </c>
      <c r="ODY1" t="s">
        <v>12625</v>
      </c>
      <c r="ODZ1" t="s">
        <v>12626</v>
      </c>
      <c r="OEA1" t="s">
        <v>12627</v>
      </c>
      <c r="OEB1" t="s">
        <v>12628</v>
      </c>
      <c r="OEC1" t="s">
        <v>12629</v>
      </c>
      <c r="OED1" t="s">
        <v>12630</v>
      </c>
      <c r="OEE1" t="s">
        <v>12631</v>
      </c>
      <c r="OEF1" t="s">
        <v>12632</v>
      </c>
      <c r="OEG1" t="s">
        <v>12633</v>
      </c>
      <c r="OEH1" t="s">
        <v>12634</v>
      </c>
      <c r="OEI1" t="s">
        <v>12635</v>
      </c>
      <c r="OEJ1" t="s">
        <v>12636</v>
      </c>
      <c r="OEK1" t="s">
        <v>12637</v>
      </c>
      <c r="OEL1" t="s">
        <v>12638</v>
      </c>
      <c r="OEM1" t="s">
        <v>12639</v>
      </c>
      <c r="OEN1" t="s">
        <v>12640</v>
      </c>
      <c r="OEO1" t="s">
        <v>12641</v>
      </c>
      <c r="OEP1" t="s">
        <v>12642</v>
      </c>
      <c r="OEQ1" t="s">
        <v>12643</v>
      </c>
      <c r="OER1" t="s">
        <v>12644</v>
      </c>
      <c r="OES1" t="s">
        <v>12645</v>
      </c>
      <c r="OET1" t="s">
        <v>12646</v>
      </c>
      <c r="OEU1" t="s">
        <v>12647</v>
      </c>
      <c r="OEV1" t="s">
        <v>12648</v>
      </c>
      <c r="OEW1" t="s">
        <v>12649</v>
      </c>
      <c r="OEX1" t="s">
        <v>12650</v>
      </c>
      <c r="OEY1" t="s">
        <v>12651</v>
      </c>
      <c r="OEZ1" t="s">
        <v>12652</v>
      </c>
      <c r="OFA1" t="s">
        <v>12653</v>
      </c>
      <c r="OFB1" t="s">
        <v>12654</v>
      </c>
      <c r="OFC1" t="s">
        <v>12655</v>
      </c>
      <c r="OFD1" t="s">
        <v>12656</v>
      </c>
      <c r="OFE1" t="s">
        <v>12657</v>
      </c>
      <c r="OFF1" t="s">
        <v>12658</v>
      </c>
      <c r="OFG1" t="s">
        <v>12659</v>
      </c>
      <c r="OFH1" t="s">
        <v>12660</v>
      </c>
      <c r="OFI1" t="s">
        <v>12661</v>
      </c>
      <c r="OFJ1" t="s">
        <v>12662</v>
      </c>
      <c r="OFK1" t="s">
        <v>12663</v>
      </c>
      <c r="OFL1" t="s">
        <v>12664</v>
      </c>
      <c r="OFM1" t="s">
        <v>12665</v>
      </c>
      <c r="OFN1" t="s">
        <v>12666</v>
      </c>
      <c r="OFO1" t="s">
        <v>12667</v>
      </c>
      <c r="OFP1" t="s">
        <v>12668</v>
      </c>
      <c r="OFQ1" t="s">
        <v>12669</v>
      </c>
      <c r="OFR1" t="s">
        <v>12670</v>
      </c>
      <c r="OFS1" t="s">
        <v>12671</v>
      </c>
      <c r="OFT1" t="s">
        <v>12672</v>
      </c>
      <c r="OFU1" t="s">
        <v>12673</v>
      </c>
      <c r="OFV1" t="s">
        <v>12674</v>
      </c>
      <c r="OFW1" t="s">
        <v>12675</v>
      </c>
      <c r="OFX1" t="s">
        <v>12676</v>
      </c>
      <c r="OFY1" t="s">
        <v>12677</v>
      </c>
      <c r="OFZ1" t="s">
        <v>12678</v>
      </c>
      <c r="OGA1" t="s">
        <v>12679</v>
      </c>
      <c r="OGB1" t="s">
        <v>12680</v>
      </c>
      <c r="OGC1" t="s">
        <v>12681</v>
      </c>
      <c r="OGD1" t="s">
        <v>12682</v>
      </c>
      <c r="OGE1" t="s">
        <v>12683</v>
      </c>
      <c r="OGF1" t="s">
        <v>12684</v>
      </c>
      <c r="OGG1" t="s">
        <v>12685</v>
      </c>
      <c r="OGH1" t="s">
        <v>12686</v>
      </c>
      <c r="OGI1" t="s">
        <v>12687</v>
      </c>
      <c r="OGJ1" t="s">
        <v>12688</v>
      </c>
      <c r="OGK1" t="s">
        <v>12689</v>
      </c>
      <c r="OGL1" t="s">
        <v>12690</v>
      </c>
      <c r="OGM1" t="s">
        <v>12691</v>
      </c>
      <c r="OGN1" t="s">
        <v>12692</v>
      </c>
      <c r="OGO1" t="s">
        <v>12693</v>
      </c>
      <c r="OGP1" t="s">
        <v>12694</v>
      </c>
      <c r="OGQ1" t="s">
        <v>12695</v>
      </c>
      <c r="OGR1" t="s">
        <v>12696</v>
      </c>
      <c r="OGS1" t="s">
        <v>12697</v>
      </c>
      <c r="OGT1" t="s">
        <v>12698</v>
      </c>
      <c r="OGU1" t="s">
        <v>12699</v>
      </c>
      <c r="OGV1" t="s">
        <v>12700</v>
      </c>
      <c r="OGW1" t="s">
        <v>12701</v>
      </c>
      <c r="OGX1" t="s">
        <v>12702</v>
      </c>
      <c r="OGY1" t="s">
        <v>12703</v>
      </c>
      <c r="OGZ1" t="s">
        <v>12704</v>
      </c>
      <c r="OHA1" t="s">
        <v>12705</v>
      </c>
      <c r="OHB1" t="s">
        <v>12706</v>
      </c>
      <c r="OHC1" t="s">
        <v>12707</v>
      </c>
      <c r="OHD1" t="s">
        <v>12708</v>
      </c>
      <c r="OHE1" t="s">
        <v>12709</v>
      </c>
      <c r="OHF1" t="s">
        <v>12710</v>
      </c>
      <c r="OHG1" t="s">
        <v>12711</v>
      </c>
      <c r="OHH1" t="s">
        <v>12712</v>
      </c>
      <c r="OHI1" t="s">
        <v>12713</v>
      </c>
      <c r="OHJ1" t="s">
        <v>12714</v>
      </c>
      <c r="OHK1" t="s">
        <v>12715</v>
      </c>
      <c r="OHL1" t="s">
        <v>12716</v>
      </c>
      <c r="OHM1" t="s">
        <v>12717</v>
      </c>
      <c r="OHN1" t="s">
        <v>12718</v>
      </c>
      <c r="OHO1" t="s">
        <v>12719</v>
      </c>
      <c r="OHP1" t="s">
        <v>12720</v>
      </c>
      <c r="OHQ1" t="s">
        <v>12721</v>
      </c>
      <c r="OHR1" t="s">
        <v>12722</v>
      </c>
      <c r="OHS1" t="s">
        <v>12723</v>
      </c>
      <c r="OHT1" t="s">
        <v>12724</v>
      </c>
      <c r="OHU1" t="s">
        <v>12725</v>
      </c>
      <c r="OHV1" t="s">
        <v>12726</v>
      </c>
      <c r="OHW1" t="s">
        <v>12727</v>
      </c>
      <c r="OHX1" t="s">
        <v>12728</v>
      </c>
      <c r="OHY1" t="s">
        <v>12729</v>
      </c>
      <c r="OHZ1" t="s">
        <v>12730</v>
      </c>
      <c r="OIA1" t="s">
        <v>12731</v>
      </c>
      <c r="OIB1" t="s">
        <v>12732</v>
      </c>
      <c r="OIC1" t="s">
        <v>12733</v>
      </c>
      <c r="OID1" t="s">
        <v>12734</v>
      </c>
      <c r="OIE1" t="s">
        <v>12735</v>
      </c>
      <c r="OIF1" t="s">
        <v>12736</v>
      </c>
      <c r="OIG1" t="s">
        <v>12737</v>
      </c>
      <c r="OIH1" t="s">
        <v>12738</v>
      </c>
      <c r="OII1" t="s">
        <v>12739</v>
      </c>
      <c r="OIJ1" t="s">
        <v>12740</v>
      </c>
      <c r="OIK1" t="s">
        <v>12741</v>
      </c>
      <c r="OIL1" t="s">
        <v>12742</v>
      </c>
      <c r="OIM1" t="s">
        <v>12743</v>
      </c>
      <c r="OIN1" t="s">
        <v>12744</v>
      </c>
      <c r="OIO1" t="s">
        <v>12745</v>
      </c>
      <c r="OIP1" t="s">
        <v>12746</v>
      </c>
      <c r="OIQ1" t="s">
        <v>12747</v>
      </c>
      <c r="OIR1" t="s">
        <v>12748</v>
      </c>
      <c r="OIS1" t="s">
        <v>12749</v>
      </c>
      <c r="OIT1" t="s">
        <v>12750</v>
      </c>
      <c r="OIU1" t="s">
        <v>12751</v>
      </c>
      <c r="OIV1" t="s">
        <v>12752</v>
      </c>
      <c r="OIW1" t="s">
        <v>12753</v>
      </c>
      <c r="OIX1" t="s">
        <v>12754</v>
      </c>
      <c r="OIY1" t="s">
        <v>12755</v>
      </c>
      <c r="OIZ1" t="s">
        <v>12756</v>
      </c>
      <c r="OJA1" t="s">
        <v>12757</v>
      </c>
      <c r="OJB1" t="s">
        <v>12758</v>
      </c>
      <c r="OJC1" t="s">
        <v>12759</v>
      </c>
      <c r="OJD1" t="s">
        <v>12760</v>
      </c>
      <c r="OJE1" t="s">
        <v>12761</v>
      </c>
      <c r="OJF1" t="s">
        <v>12762</v>
      </c>
      <c r="OJG1" t="s">
        <v>12763</v>
      </c>
      <c r="OJH1" t="s">
        <v>12764</v>
      </c>
      <c r="OJI1" t="s">
        <v>12765</v>
      </c>
      <c r="OJJ1" t="s">
        <v>12766</v>
      </c>
      <c r="OJK1" t="s">
        <v>12767</v>
      </c>
      <c r="OJL1" t="s">
        <v>12768</v>
      </c>
      <c r="OJM1" t="s">
        <v>12769</v>
      </c>
      <c r="OJN1" t="s">
        <v>12770</v>
      </c>
      <c r="OJO1" t="s">
        <v>12771</v>
      </c>
      <c r="OJP1" t="s">
        <v>12772</v>
      </c>
      <c r="OJQ1" t="s">
        <v>12773</v>
      </c>
      <c r="OJR1" t="s">
        <v>12774</v>
      </c>
      <c r="OJS1" t="s">
        <v>12775</v>
      </c>
      <c r="OJT1" t="s">
        <v>12776</v>
      </c>
      <c r="OJU1" t="s">
        <v>12777</v>
      </c>
      <c r="OJV1" t="s">
        <v>12778</v>
      </c>
      <c r="OJW1" t="s">
        <v>12779</v>
      </c>
      <c r="OJX1" t="s">
        <v>12780</v>
      </c>
      <c r="OJY1" t="s">
        <v>12781</v>
      </c>
      <c r="OJZ1" t="s">
        <v>12782</v>
      </c>
      <c r="OKA1" t="s">
        <v>12783</v>
      </c>
      <c r="OKB1" t="s">
        <v>12784</v>
      </c>
      <c r="OKC1" t="s">
        <v>12785</v>
      </c>
      <c r="OKD1" t="s">
        <v>12786</v>
      </c>
      <c r="OKE1" t="s">
        <v>12787</v>
      </c>
      <c r="OKF1" t="s">
        <v>12788</v>
      </c>
      <c r="OKG1" t="s">
        <v>12789</v>
      </c>
      <c r="OKH1" t="s">
        <v>12790</v>
      </c>
      <c r="OKI1" t="s">
        <v>12791</v>
      </c>
      <c r="OKJ1" t="s">
        <v>12792</v>
      </c>
      <c r="OKK1" t="s">
        <v>12793</v>
      </c>
      <c r="OKL1" t="s">
        <v>12794</v>
      </c>
      <c r="OKM1" t="s">
        <v>12795</v>
      </c>
      <c r="OKN1" t="s">
        <v>12796</v>
      </c>
      <c r="OKO1" t="s">
        <v>12797</v>
      </c>
      <c r="OKP1" t="s">
        <v>12798</v>
      </c>
      <c r="OKQ1" t="s">
        <v>12799</v>
      </c>
      <c r="OKR1" t="s">
        <v>12800</v>
      </c>
      <c r="OKS1" t="s">
        <v>12801</v>
      </c>
      <c r="OKT1" t="s">
        <v>12802</v>
      </c>
      <c r="OKU1" t="s">
        <v>12803</v>
      </c>
      <c r="OKV1" t="s">
        <v>12804</v>
      </c>
      <c r="OKW1" t="s">
        <v>12805</v>
      </c>
      <c r="OKX1" t="s">
        <v>12806</v>
      </c>
      <c r="OKY1" t="s">
        <v>12807</v>
      </c>
      <c r="OKZ1" t="s">
        <v>12808</v>
      </c>
      <c r="OLA1" t="s">
        <v>12809</v>
      </c>
      <c r="OLB1" t="s">
        <v>12810</v>
      </c>
      <c r="OLC1" t="s">
        <v>12811</v>
      </c>
      <c r="OLD1" t="s">
        <v>12812</v>
      </c>
      <c r="OLE1" t="s">
        <v>12813</v>
      </c>
      <c r="OLF1" t="s">
        <v>12814</v>
      </c>
      <c r="OLG1" t="s">
        <v>12815</v>
      </c>
      <c r="OLH1" t="s">
        <v>12816</v>
      </c>
      <c r="OLI1" t="s">
        <v>12817</v>
      </c>
      <c r="OLJ1" t="s">
        <v>12818</v>
      </c>
      <c r="OLK1" t="s">
        <v>12819</v>
      </c>
      <c r="OLL1" t="s">
        <v>12820</v>
      </c>
      <c r="OLM1" t="s">
        <v>12821</v>
      </c>
      <c r="OLN1" t="s">
        <v>12822</v>
      </c>
      <c r="OLO1" t="s">
        <v>12823</v>
      </c>
      <c r="OLP1" t="s">
        <v>12824</v>
      </c>
      <c r="OLQ1" t="s">
        <v>12825</v>
      </c>
      <c r="OLR1" t="s">
        <v>12826</v>
      </c>
      <c r="OLS1" t="s">
        <v>12827</v>
      </c>
      <c r="OLT1" t="s">
        <v>12828</v>
      </c>
      <c r="OLU1" t="s">
        <v>12829</v>
      </c>
      <c r="OLV1" t="s">
        <v>12830</v>
      </c>
      <c r="OLW1" t="s">
        <v>12831</v>
      </c>
      <c r="OLX1" t="s">
        <v>12832</v>
      </c>
      <c r="OLY1" t="s">
        <v>12833</v>
      </c>
      <c r="OLZ1" t="s">
        <v>12834</v>
      </c>
      <c r="OMA1" t="s">
        <v>12835</v>
      </c>
      <c r="OMB1" t="s">
        <v>12836</v>
      </c>
      <c r="OMC1" t="s">
        <v>12837</v>
      </c>
      <c r="OMD1" t="s">
        <v>12838</v>
      </c>
      <c r="OME1" t="s">
        <v>12839</v>
      </c>
      <c r="OMF1" t="s">
        <v>12840</v>
      </c>
      <c r="OMG1" t="s">
        <v>12841</v>
      </c>
      <c r="OMH1" t="s">
        <v>12842</v>
      </c>
      <c r="OMI1" t="s">
        <v>12843</v>
      </c>
      <c r="OMJ1" t="s">
        <v>12844</v>
      </c>
      <c r="OMK1" t="s">
        <v>12845</v>
      </c>
      <c r="OML1" t="s">
        <v>12846</v>
      </c>
      <c r="OMM1" t="s">
        <v>12847</v>
      </c>
      <c r="OMN1" t="s">
        <v>12848</v>
      </c>
      <c r="OMO1" t="s">
        <v>12849</v>
      </c>
      <c r="OMP1" t="s">
        <v>12850</v>
      </c>
      <c r="OMQ1" t="s">
        <v>12851</v>
      </c>
      <c r="OMR1" t="s">
        <v>12852</v>
      </c>
      <c r="OMS1" t="s">
        <v>12853</v>
      </c>
      <c r="OMT1" t="s">
        <v>12854</v>
      </c>
      <c r="OMU1" t="s">
        <v>12855</v>
      </c>
      <c r="OMV1" t="s">
        <v>12856</v>
      </c>
      <c r="OMW1" t="s">
        <v>12857</v>
      </c>
      <c r="OMX1" t="s">
        <v>12858</v>
      </c>
      <c r="OMY1" t="s">
        <v>12859</v>
      </c>
      <c r="OMZ1" t="s">
        <v>12860</v>
      </c>
      <c r="ONA1" t="s">
        <v>12861</v>
      </c>
      <c r="ONB1" t="s">
        <v>12862</v>
      </c>
      <c r="ONC1" t="s">
        <v>12863</v>
      </c>
      <c r="OND1" t="s">
        <v>12864</v>
      </c>
      <c r="ONE1" t="s">
        <v>12865</v>
      </c>
      <c r="ONF1" t="s">
        <v>12866</v>
      </c>
      <c r="ONG1" t="s">
        <v>12867</v>
      </c>
      <c r="ONH1" t="s">
        <v>12868</v>
      </c>
      <c r="ONI1" t="s">
        <v>12869</v>
      </c>
      <c r="ONJ1" t="s">
        <v>12870</v>
      </c>
      <c r="ONK1" t="s">
        <v>12871</v>
      </c>
      <c r="ONL1" t="s">
        <v>12872</v>
      </c>
      <c r="ONM1" t="s">
        <v>12873</v>
      </c>
      <c r="ONN1" t="s">
        <v>12874</v>
      </c>
      <c r="ONO1" t="s">
        <v>12875</v>
      </c>
      <c r="ONP1" t="s">
        <v>12876</v>
      </c>
      <c r="ONQ1" t="s">
        <v>12877</v>
      </c>
      <c r="ONR1" t="s">
        <v>12878</v>
      </c>
      <c r="ONS1" t="s">
        <v>12879</v>
      </c>
      <c r="ONT1" t="s">
        <v>12880</v>
      </c>
      <c r="ONU1" t="s">
        <v>12881</v>
      </c>
      <c r="ONV1" t="s">
        <v>12882</v>
      </c>
      <c r="ONW1" t="s">
        <v>12883</v>
      </c>
      <c r="ONX1" t="s">
        <v>12884</v>
      </c>
      <c r="ONY1" t="s">
        <v>12885</v>
      </c>
      <c r="ONZ1" t="s">
        <v>12886</v>
      </c>
      <c r="OOA1" t="s">
        <v>12887</v>
      </c>
      <c r="OOB1" t="s">
        <v>12888</v>
      </c>
      <c r="OOC1" t="s">
        <v>12889</v>
      </c>
      <c r="OOD1" t="s">
        <v>12890</v>
      </c>
      <c r="OOE1" t="s">
        <v>12891</v>
      </c>
      <c r="OOF1" t="s">
        <v>12892</v>
      </c>
      <c r="OOG1" t="s">
        <v>12893</v>
      </c>
      <c r="OOH1" t="s">
        <v>12894</v>
      </c>
      <c r="OOI1" t="s">
        <v>12895</v>
      </c>
      <c r="OOJ1" t="s">
        <v>12896</v>
      </c>
      <c r="OOK1" t="s">
        <v>12897</v>
      </c>
      <c r="OOL1" t="s">
        <v>12898</v>
      </c>
      <c r="OOM1" t="s">
        <v>12899</v>
      </c>
      <c r="OON1" t="s">
        <v>12900</v>
      </c>
      <c r="OOO1" t="s">
        <v>12901</v>
      </c>
      <c r="OOP1" t="s">
        <v>12902</v>
      </c>
      <c r="OOQ1" t="s">
        <v>12903</v>
      </c>
      <c r="OOR1" t="s">
        <v>12904</v>
      </c>
      <c r="OOS1" t="s">
        <v>12905</v>
      </c>
      <c r="OOT1" t="s">
        <v>12906</v>
      </c>
      <c r="OOU1" t="s">
        <v>12907</v>
      </c>
      <c r="OOV1" t="s">
        <v>12908</v>
      </c>
      <c r="OOW1" t="s">
        <v>12909</v>
      </c>
      <c r="OOX1" t="s">
        <v>12910</v>
      </c>
      <c r="OOY1" t="s">
        <v>12911</v>
      </c>
      <c r="OOZ1" t="s">
        <v>12912</v>
      </c>
      <c r="OPA1" t="s">
        <v>12913</v>
      </c>
      <c r="OPB1" t="s">
        <v>12914</v>
      </c>
      <c r="OPC1" t="s">
        <v>12915</v>
      </c>
      <c r="OPD1" t="s">
        <v>12916</v>
      </c>
      <c r="OPE1" t="s">
        <v>12917</v>
      </c>
      <c r="OPF1" t="s">
        <v>12918</v>
      </c>
      <c r="OPG1" t="s">
        <v>12919</v>
      </c>
      <c r="OPH1" t="s">
        <v>12920</v>
      </c>
      <c r="OPI1" t="s">
        <v>12921</v>
      </c>
      <c r="OPJ1" t="s">
        <v>12922</v>
      </c>
      <c r="OPK1" t="s">
        <v>12923</v>
      </c>
      <c r="OPL1" t="s">
        <v>12924</v>
      </c>
      <c r="OPM1" t="s">
        <v>12925</v>
      </c>
      <c r="OPN1" t="s">
        <v>12926</v>
      </c>
      <c r="OPO1" t="s">
        <v>12927</v>
      </c>
      <c r="OPP1" t="s">
        <v>12928</v>
      </c>
      <c r="OPQ1" t="s">
        <v>12929</v>
      </c>
      <c r="OPR1" t="s">
        <v>12930</v>
      </c>
      <c r="OPS1" t="s">
        <v>12931</v>
      </c>
      <c r="OPT1" t="s">
        <v>12932</v>
      </c>
      <c r="OPU1" t="s">
        <v>12933</v>
      </c>
      <c r="OPV1" t="s">
        <v>12934</v>
      </c>
      <c r="OPW1" t="s">
        <v>12935</v>
      </c>
      <c r="OPX1" t="s">
        <v>12936</v>
      </c>
      <c r="OPY1" t="s">
        <v>12937</v>
      </c>
      <c r="OPZ1" t="s">
        <v>12938</v>
      </c>
      <c r="OQA1" t="s">
        <v>12939</v>
      </c>
      <c r="OQB1" t="s">
        <v>12940</v>
      </c>
      <c r="OQC1" t="s">
        <v>12941</v>
      </c>
      <c r="OQD1" t="s">
        <v>12942</v>
      </c>
      <c r="OQE1" t="s">
        <v>12943</v>
      </c>
      <c r="OQF1" t="s">
        <v>12944</v>
      </c>
      <c r="OQG1" t="s">
        <v>12945</v>
      </c>
      <c r="OQH1" t="s">
        <v>12946</v>
      </c>
      <c r="OQI1" t="s">
        <v>12947</v>
      </c>
      <c r="OQJ1" t="s">
        <v>12948</v>
      </c>
      <c r="OQK1" t="s">
        <v>12949</v>
      </c>
      <c r="OQL1" t="s">
        <v>12950</v>
      </c>
      <c r="OQM1" t="s">
        <v>12951</v>
      </c>
      <c r="OQN1" t="s">
        <v>12952</v>
      </c>
      <c r="OQO1" t="s">
        <v>12953</v>
      </c>
      <c r="OQP1" t="s">
        <v>12954</v>
      </c>
      <c r="OQQ1" t="s">
        <v>12955</v>
      </c>
      <c r="OQR1" t="s">
        <v>12956</v>
      </c>
      <c r="OQS1" t="s">
        <v>12957</v>
      </c>
      <c r="OQT1" t="s">
        <v>12958</v>
      </c>
      <c r="OQU1" t="s">
        <v>12959</v>
      </c>
      <c r="OQV1" t="s">
        <v>12960</v>
      </c>
      <c r="OQW1" t="s">
        <v>12961</v>
      </c>
      <c r="OQX1" t="s">
        <v>12962</v>
      </c>
      <c r="OQY1" t="s">
        <v>12963</v>
      </c>
      <c r="OQZ1" t="s">
        <v>12964</v>
      </c>
      <c r="ORA1" t="s">
        <v>12965</v>
      </c>
      <c r="ORB1" t="s">
        <v>12966</v>
      </c>
      <c r="ORC1" t="s">
        <v>12967</v>
      </c>
      <c r="ORD1" t="s">
        <v>12968</v>
      </c>
      <c r="ORE1" t="s">
        <v>12969</v>
      </c>
      <c r="ORF1" t="s">
        <v>12970</v>
      </c>
      <c r="ORG1" t="s">
        <v>12971</v>
      </c>
      <c r="ORH1" t="s">
        <v>12972</v>
      </c>
      <c r="ORI1" t="s">
        <v>12973</v>
      </c>
      <c r="ORJ1" t="s">
        <v>12974</v>
      </c>
      <c r="ORK1" t="s">
        <v>12975</v>
      </c>
      <c r="ORL1" t="s">
        <v>12976</v>
      </c>
      <c r="ORM1" t="s">
        <v>12977</v>
      </c>
      <c r="ORN1" t="s">
        <v>12978</v>
      </c>
      <c r="ORO1" t="s">
        <v>12979</v>
      </c>
      <c r="ORP1" t="s">
        <v>12980</v>
      </c>
      <c r="ORQ1" t="s">
        <v>12981</v>
      </c>
      <c r="ORR1" t="s">
        <v>12982</v>
      </c>
      <c r="ORS1" t="s">
        <v>12983</v>
      </c>
      <c r="ORT1" t="s">
        <v>12984</v>
      </c>
      <c r="ORU1" t="s">
        <v>12985</v>
      </c>
      <c r="ORV1" t="s">
        <v>12986</v>
      </c>
      <c r="ORW1" t="s">
        <v>12987</v>
      </c>
      <c r="ORX1" t="s">
        <v>12988</v>
      </c>
      <c r="ORY1" t="s">
        <v>12989</v>
      </c>
      <c r="ORZ1" t="s">
        <v>12990</v>
      </c>
      <c r="OSA1" t="s">
        <v>12991</v>
      </c>
      <c r="OSB1" t="s">
        <v>12992</v>
      </c>
      <c r="OSC1" t="s">
        <v>12993</v>
      </c>
      <c r="OSD1" t="s">
        <v>12994</v>
      </c>
      <c r="OSE1" t="s">
        <v>12995</v>
      </c>
      <c r="OSF1" t="s">
        <v>12996</v>
      </c>
      <c r="OSG1" t="s">
        <v>12997</v>
      </c>
      <c r="OSH1" t="s">
        <v>12998</v>
      </c>
      <c r="OSI1" t="s">
        <v>12999</v>
      </c>
      <c r="OSJ1" t="s">
        <v>13000</v>
      </c>
      <c r="OSK1" t="s">
        <v>13001</v>
      </c>
      <c r="OSL1" t="s">
        <v>13002</v>
      </c>
      <c r="OSM1" t="s">
        <v>13003</v>
      </c>
      <c r="OSN1" t="s">
        <v>13004</v>
      </c>
      <c r="OSO1" t="s">
        <v>13005</v>
      </c>
      <c r="OSP1" t="s">
        <v>13006</v>
      </c>
      <c r="OSQ1" t="s">
        <v>13007</v>
      </c>
      <c r="OSR1" t="s">
        <v>13008</v>
      </c>
      <c r="OSS1" t="s">
        <v>13009</v>
      </c>
      <c r="OST1" t="s">
        <v>13010</v>
      </c>
      <c r="OSU1" t="s">
        <v>13011</v>
      </c>
      <c r="OSV1" t="s">
        <v>13012</v>
      </c>
      <c r="OSW1" t="s">
        <v>13013</v>
      </c>
      <c r="OSX1" t="s">
        <v>13014</v>
      </c>
      <c r="OSY1" t="s">
        <v>13015</v>
      </c>
      <c r="OSZ1" t="s">
        <v>13016</v>
      </c>
      <c r="OTA1" t="s">
        <v>13017</v>
      </c>
      <c r="OTB1" t="s">
        <v>13018</v>
      </c>
      <c r="OTC1" t="s">
        <v>13019</v>
      </c>
      <c r="OTD1" t="s">
        <v>13020</v>
      </c>
      <c r="OTE1" t="s">
        <v>13021</v>
      </c>
      <c r="OTF1" t="s">
        <v>13022</v>
      </c>
      <c r="OTG1" t="s">
        <v>13023</v>
      </c>
      <c r="OTH1" t="s">
        <v>13024</v>
      </c>
      <c r="OTI1" t="s">
        <v>13025</v>
      </c>
      <c r="OTJ1" t="s">
        <v>13026</v>
      </c>
      <c r="OTK1" t="s">
        <v>13027</v>
      </c>
      <c r="OTL1" t="s">
        <v>13028</v>
      </c>
      <c r="OTM1" t="s">
        <v>13029</v>
      </c>
      <c r="OTN1" t="s">
        <v>13030</v>
      </c>
      <c r="OTO1" t="s">
        <v>13031</v>
      </c>
      <c r="OTP1" t="s">
        <v>13032</v>
      </c>
      <c r="OTQ1" t="s">
        <v>13033</v>
      </c>
      <c r="OTR1" t="s">
        <v>13034</v>
      </c>
      <c r="OTS1" t="s">
        <v>13035</v>
      </c>
      <c r="OTT1" t="s">
        <v>13036</v>
      </c>
      <c r="OTU1" t="s">
        <v>13037</v>
      </c>
      <c r="OTV1" t="s">
        <v>13038</v>
      </c>
      <c r="OTW1" t="s">
        <v>13039</v>
      </c>
      <c r="OTX1" t="s">
        <v>13040</v>
      </c>
      <c r="OTY1" t="s">
        <v>13041</v>
      </c>
      <c r="OTZ1" t="s">
        <v>13042</v>
      </c>
      <c r="OUA1" t="s">
        <v>13043</v>
      </c>
      <c r="OUB1" t="s">
        <v>13044</v>
      </c>
      <c r="OUC1" t="s">
        <v>13045</v>
      </c>
      <c r="OUD1" t="s">
        <v>13046</v>
      </c>
      <c r="OUE1" t="s">
        <v>13047</v>
      </c>
      <c r="OUF1" t="s">
        <v>13048</v>
      </c>
      <c r="OUG1" t="s">
        <v>13049</v>
      </c>
      <c r="OUH1" t="s">
        <v>13050</v>
      </c>
      <c r="OUI1" t="s">
        <v>13051</v>
      </c>
      <c r="OUJ1" t="s">
        <v>13052</v>
      </c>
      <c r="OUK1" t="s">
        <v>13053</v>
      </c>
      <c r="OUL1" t="s">
        <v>13054</v>
      </c>
      <c r="OUM1" t="s">
        <v>13055</v>
      </c>
      <c r="OUN1" t="s">
        <v>13056</v>
      </c>
      <c r="OUO1" t="s">
        <v>13057</v>
      </c>
      <c r="OUP1" t="s">
        <v>13058</v>
      </c>
      <c r="OUQ1" t="s">
        <v>13059</v>
      </c>
      <c r="OUR1" t="s">
        <v>13060</v>
      </c>
      <c r="OUS1" t="s">
        <v>13061</v>
      </c>
      <c r="OUT1" t="s">
        <v>13062</v>
      </c>
      <c r="OUU1" t="s">
        <v>13063</v>
      </c>
      <c r="OUV1" t="s">
        <v>13064</v>
      </c>
      <c r="OUW1" t="s">
        <v>13065</v>
      </c>
      <c r="OUX1" t="s">
        <v>13066</v>
      </c>
      <c r="OUY1" t="s">
        <v>13067</v>
      </c>
      <c r="OUZ1" t="s">
        <v>13068</v>
      </c>
      <c r="OVA1" t="s">
        <v>13069</v>
      </c>
      <c r="OVB1" t="s">
        <v>13070</v>
      </c>
      <c r="OVC1" t="s">
        <v>13071</v>
      </c>
      <c r="OVD1" t="s">
        <v>13072</v>
      </c>
      <c r="OVE1" t="s">
        <v>13073</v>
      </c>
      <c r="OVF1" t="s">
        <v>13074</v>
      </c>
      <c r="OVG1" t="s">
        <v>13075</v>
      </c>
      <c r="OVH1" t="s">
        <v>13076</v>
      </c>
      <c r="OVI1" t="s">
        <v>13077</v>
      </c>
      <c r="OVJ1" t="s">
        <v>13078</v>
      </c>
      <c r="OVK1" t="s">
        <v>13079</v>
      </c>
      <c r="OVL1" t="s">
        <v>13080</v>
      </c>
      <c r="OVM1" t="s">
        <v>13081</v>
      </c>
      <c r="OVN1" t="s">
        <v>13082</v>
      </c>
      <c r="OVO1" t="s">
        <v>13083</v>
      </c>
      <c r="OVP1" t="s">
        <v>13084</v>
      </c>
      <c r="OVQ1" t="s">
        <v>13085</v>
      </c>
      <c r="OVR1" t="s">
        <v>13086</v>
      </c>
      <c r="OVS1" t="s">
        <v>13087</v>
      </c>
      <c r="OVT1" t="s">
        <v>13088</v>
      </c>
      <c r="OVU1" t="s">
        <v>13089</v>
      </c>
      <c r="OVV1" t="s">
        <v>13090</v>
      </c>
      <c r="OVW1" t="s">
        <v>13091</v>
      </c>
      <c r="OVX1" t="s">
        <v>13092</v>
      </c>
      <c r="OVY1" t="s">
        <v>13093</v>
      </c>
      <c r="OVZ1" t="s">
        <v>13094</v>
      </c>
      <c r="OWA1" t="s">
        <v>13095</v>
      </c>
      <c r="OWB1" t="s">
        <v>13096</v>
      </c>
      <c r="OWC1" t="s">
        <v>13097</v>
      </c>
      <c r="OWD1" t="s">
        <v>13098</v>
      </c>
      <c r="OWE1" t="s">
        <v>13099</v>
      </c>
      <c r="OWF1" t="s">
        <v>13100</v>
      </c>
      <c r="OWG1" t="s">
        <v>13101</v>
      </c>
      <c r="OWH1" t="s">
        <v>13102</v>
      </c>
      <c r="OWI1" t="s">
        <v>13103</v>
      </c>
      <c r="OWJ1" t="s">
        <v>13104</v>
      </c>
      <c r="OWK1" t="s">
        <v>13105</v>
      </c>
      <c r="OWL1" t="s">
        <v>13106</v>
      </c>
      <c r="OWM1" t="s">
        <v>13107</v>
      </c>
      <c r="OWN1" t="s">
        <v>13108</v>
      </c>
      <c r="OWO1" t="s">
        <v>13109</v>
      </c>
      <c r="OWP1" t="s">
        <v>13110</v>
      </c>
      <c r="OWQ1" t="s">
        <v>13111</v>
      </c>
      <c r="OWR1" t="s">
        <v>13112</v>
      </c>
      <c r="OWS1" t="s">
        <v>13113</v>
      </c>
      <c r="OWT1" t="s">
        <v>13114</v>
      </c>
      <c r="OWU1" t="s">
        <v>13115</v>
      </c>
      <c r="OWV1" t="s">
        <v>13116</v>
      </c>
      <c r="OWW1" t="s">
        <v>13117</v>
      </c>
      <c r="OWX1" t="s">
        <v>13118</v>
      </c>
      <c r="OWY1" t="s">
        <v>13119</v>
      </c>
      <c r="OWZ1" t="s">
        <v>13120</v>
      </c>
      <c r="OXA1" t="s">
        <v>13121</v>
      </c>
      <c r="OXB1" t="s">
        <v>13122</v>
      </c>
      <c r="OXC1" t="s">
        <v>13123</v>
      </c>
      <c r="OXD1" t="s">
        <v>13124</v>
      </c>
      <c r="OXE1" t="s">
        <v>13125</v>
      </c>
      <c r="OXF1" t="s">
        <v>13126</v>
      </c>
      <c r="OXG1" t="s">
        <v>13127</v>
      </c>
      <c r="OXH1" t="s">
        <v>13128</v>
      </c>
      <c r="OXI1" t="s">
        <v>13129</v>
      </c>
      <c r="OXJ1" t="s">
        <v>13130</v>
      </c>
      <c r="OXK1" t="s">
        <v>13131</v>
      </c>
      <c r="OXL1" t="s">
        <v>13132</v>
      </c>
      <c r="OXM1" t="s">
        <v>13133</v>
      </c>
      <c r="OXN1" t="s">
        <v>13134</v>
      </c>
      <c r="OXO1" t="s">
        <v>13135</v>
      </c>
      <c r="OXP1" t="s">
        <v>13136</v>
      </c>
      <c r="OXQ1" t="s">
        <v>13137</v>
      </c>
      <c r="OXR1" t="s">
        <v>13138</v>
      </c>
      <c r="OXS1" t="s">
        <v>13139</v>
      </c>
      <c r="OXT1" t="s">
        <v>13140</v>
      </c>
      <c r="OXU1" t="s">
        <v>13141</v>
      </c>
      <c r="OXV1" t="s">
        <v>13142</v>
      </c>
      <c r="OXW1" t="s">
        <v>13143</v>
      </c>
      <c r="OXX1" t="s">
        <v>13144</v>
      </c>
      <c r="OXY1" t="s">
        <v>13145</v>
      </c>
      <c r="OXZ1" t="s">
        <v>13146</v>
      </c>
      <c r="OYA1" t="s">
        <v>13147</v>
      </c>
      <c r="OYB1" t="s">
        <v>13148</v>
      </c>
      <c r="OYC1" t="s">
        <v>13149</v>
      </c>
      <c r="OYD1" t="s">
        <v>13150</v>
      </c>
      <c r="OYE1" t="s">
        <v>13151</v>
      </c>
      <c r="OYF1" t="s">
        <v>13152</v>
      </c>
      <c r="OYG1" t="s">
        <v>13153</v>
      </c>
      <c r="OYH1" t="s">
        <v>13154</v>
      </c>
      <c r="OYI1" t="s">
        <v>13155</v>
      </c>
      <c r="OYJ1" t="s">
        <v>13156</v>
      </c>
      <c r="OYK1" t="s">
        <v>13157</v>
      </c>
      <c r="OYL1" t="s">
        <v>13158</v>
      </c>
      <c r="OYM1" t="s">
        <v>13159</v>
      </c>
      <c r="OYN1" t="s">
        <v>13160</v>
      </c>
      <c r="OYO1" t="s">
        <v>13161</v>
      </c>
      <c r="OYP1" t="s">
        <v>13162</v>
      </c>
      <c r="OYQ1" t="s">
        <v>13163</v>
      </c>
      <c r="OYR1" t="s">
        <v>13164</v>
      </c>
      <c r="OYS1" t="s">
        <v>13165</v>
      </c>
      <c r="OYT1" t="s">
        <v>13166</v>
      </c>
      <c r="OYU1" t="s">
        <v>13167</v>
      </c>
      <c r="OYV1" t="s">
        <v>13168</v>
      </c>
      <c r="OYW1" t="s">
        <v>13169</v>
      </c>
      <c r="OYX1" t="s">
        <v>13170</v>
      </c>
      <c r="OYY1" t="s">
        <v>13171</v>
      </c>
      <c r="OYZ1" t="s">
        <v>13172</v>
      </c>
      <c r="OZA1" t="s">
        <v>13173</v>
      </c>
      <c r="OZB1" t="s">
        <v>13174</v>
      </c>
      <c r="OZC1" t="s">
        <v>13175</v>
      </c>
      <c r="OZD1" t="s">
        <v>13176</v>
      </c>
      <c r="OZE1" t="s">
        <v>13177</v>
      </c>
      <c r="OZF1" t="s">
        <v>13178</v>
      </c>
      <c r="OZG1" t="s">
        <v>13179</v>
      </c>
      <c r="OZH1" t="s">
        <v>13180</v>
      </c>
      <c r="OZI1" t="s">
        <v>13181</v>
      </c>
      <c r="OZJ1" t="s">
        <v>13182</v>
      </c>
      <c r="OZK1" t="s">
        <v>13183</v>
      </c>
      <c r="OZL1" t="s">
        <v>13184</v>
      </c>
      <c r="OZM1" t="s">
        <v>13185</v>
      </c>
      <c r="OZN1" t="s">
        <v>13186</v>
      </c>
      <c r="OZO1" t="s">
        <v>13187</v>
      </c>
      <c r="OZP1" t="s">
        <v>13188</v>
      </c>
      <c r="OZQ1" t="s">
        <v>13189</v>
      </c>
      <c r="OZR1" t="s">
        <v>13190</v>
      </c>
      <c r="OZS1" t="s">
        <v>13191</v>
      </c>
      <c r="OZT1" t="s">
        <v>13192</v>
      </c>
      <c r="OZU1" t="s">
        <v>13193</v>
      </c>
      <c r="OZV1" t="s">
        <v>13194</v>
      </c>
      <c r="OZW1" t="s">
        <v>13195</v>
      </c>
      <c r="OZX1" t="s">
        <v>13196</v>
      </c>
      <c r="OZY1" t="s">
        <v>13197</v>
      </c>
      <c r="OZZ1" t="s">
        <v>13198</v>
      </c>
      <c r="PAA1" t="s">
        <v>13199</v>
      </c>
      <c r="PAB1" t="s">
        <v>13200</v>
      </c>
      <c r="PAC1" t="s">
        <v>13201</v>
      </c>
      <c r="PAD1" t="s">
        <v>13202</v>
      </c>
      <c r="PAE1" t="s">
        <v>13203</v>
      </c>
      <c r="PAF1" t="s">
        <v>13204</v>
      </c>
      <c r="PAG1" t="s">
        <v>13205</v>
      </c>
      <c r="PAH1" t="s">
        <v>13206</v>
      </c>
      <c r="PAI1" t="s">
        <v>13207</v>
      </c>
      <c r="PAJ1" t="s">
        <v>13208</v>
      </c>
      <c r="PAK1" t="s">
        <v>13209</v>
      </c>
      <c r="PAL1" t="s">
        <v>13210</v>
      </c>
      <c r="PAM1" t="s">
        <v>13211</v>
      </c>
      <c r="PAN1" t="s">
        <v>13212</v>
      </c>
      <c r="PAO1" t="s">
        <v>13213</v>
      </c>
      <c r="PAP1" t="s">
        <v>13214</v>
      </c>
      <c r="PAQ1" t="s">
        <v>13215</v>
      </c>
      <c r="PAR1" t="s">
        <v>13216</v>
      </c>
      <c r="PAS1" t="s">
        <v>13217</v>
      </c>
      <c r="PAT1" t="s">
        <v>13218</v>
      </c>
      <c r="PAU1" t="s">
        <v>13219</v>
      </c>
      <c r="PAV1" t="s">
        <v>13220</v>
      </c>
      <c r="PAW1" t="s">
        <v>13221</v>
      </c>
      <c r="PAX1" t="s">
        <v>13222</v>
      </c>
      <c r="PAY1" t="s">
        <v>13223</v>
      </c>
      <c r="PAZ1" t="s">
        <v>13224</v>
      </c>
      <c r="PBA1" t="s">
        <v>13225</v>
      </c>
      <c r="PBB1" t="s">
        <v>13226</v>
      </c>
      <c r="PBC1" t="s">
        <v>13227</v>
      </c>
      <c r="PBD1" t="s">
        <v>13228</v>
      </c>
      <c r="PBE1" t="s">
        <v>13229</v>
      </c>
      <c r="PBF1" t="s">
        <v>13230</v>
      </c>
      <c r="PBG1" t="s">
        <v>13231</v>
      </c>
      <c r="PBH1" t="s">
        <v>13232</v>
      </c>
      <c r="PBI1" t="s">
        <v>13233</v>
      </c>
      <c r="PBJ1" t="s">
        <v>13234</v>
      </c>
      <c r="PBK1" t="s">
        <v>13235</v>
      </c>
      <c r="PBL1" t="s">
        <v>13236</v>
      </c>
      <c r="PBM1" t="s">
        <v>13237</v>
      </c>
      <c r="PBN1" t="s">
        <v>13238</v>
      </c>
      <c r="PBO1" t="s">
        <v>13239</v>
      </c>
      <c r="PBP1" t="s">
        <v>13240</v>
      </c>
      <c r="PBQ1" t="s">
        <v>13241</v>
      </c>
      <c r="PBR1" t="s">
        <v>13242</v>
      </c>
      <c r="PBS1" t="s">
        <v>13243</v>
      </c>
      <c r="PBT1" t="s">
        <v>13244</v>
      </c>
      <c r="PBU1" t="s">
        <v>13245</v>
      </c>
      <c r="PBV1" t="s">
        <v>13246</v>
      </c>
      <c r="PBW1" t="s">
        <v>13247</v>
      </c>
      <c r="PBX1" t="s">
        <v>13248</v>
      </c>
      <c r="PBY1" t="s">
        <v>13249</v>
      </c>
      <c r="PBZ1" t="s">
        <v>13250</v>
      </c>
      <c r="PCA1" t="s">
        <v>13251</v>
      </c>
      <c r="PCB1" t="s">
        <v>13252</v>
      </c>
      <c r="PCC1" t="s">
        <v>13253</v>
      </c>
      <c r="PCD1" t="s">
        <v>13254</v>
      </c>
      <c r="PCE1" t="s">
        <v>13255</v>
      </c>
      <c r="PCF1" t="s">
        <v>13256</v>
      </c>
      <c r="PCG1" t="s">
        <v>13257</v>
      </c>
      <c r="PCH1" t="s">
        <v>13258</v>
      </c>
      <c r="PCI1" t="s">
        <v>13259</v>
      </c>
      <c r="PCJ1" t="s">
        <v>13260</v>
      </c>
      <c r="PCK1" t="s">
        <v>13261</v>
      </c>
      <c r="PCL1" t="s">
        <v>13262</v>
      </c>
      <c r="PCM1" t="s">
        <v>13263</v>
      </c>
      <c r="PCN1" t="s">
        <v>13264</v>
      </c>
      <c r="PCO1" t="s">
        <v>13265</v>
      </c>
      <c r="PCP1" t="s">
        <v>13266</v>
      </c>
      <c r="PCQ1" t="s">
        <v>13267</v>
      </c>
      <c r="PCR1" t="s">
        <v>13268</v>
      </c>
      <c r="PCS1" t="s">
        <v>13269</v>
      </c>
      <c r="PCT1" t="s">
        <v>13270</v>
      </c>
      <c r="PCU1" t="s">
        <v>13271</v>
      </c>
      <c r="PCV1" t="s">
        <v>13272</v>
      </c>
      <c r="PCW1" t="s">
        <v>13273</v>
      </c>
      <c r="PCX1" t="s">
        <v>13274</v>
      </c>
      <c r="PCY1" t="s">
        <v>13275</v>
      </c>
      <c r="PCZ1" t="s">
        <v>13276</v>
      </c>
      <c r="PDA1" t="s">
        <v>13277</v>
      </c>
      <c r="PDB1" t="s">
        <v>13278</v>
      </c>
      <c r="PDC1" t="s">
        <v>13279</v>
      </c>
      <c r="PDD1" t="s">
        <v>13280</v>
      </c>
      <c r="PDE1" t="s">
        <v>13281</v>
      </c>
      <c r="PDF1" t="s">
        <v>13282</v>
      </c>
      <c r="PDG1" t="s">
        <v>13283</v>
      </c>
      <c r="PDH1" t="s">
        <v>13284</v>
      </c>
      <c r="PDI1" t="s">
        <v>13285</v>
      </c>
      <c r="PDJ1" t="s">
        <v>13286</v>
      </c>
      <c r="PDK1" t="s">
        <v>13287</v>
      </c>
      <c r="PDL1" t="s">
        <v>13288</v>
      </c>
      <c r="PDM1" t="s">
        <v>13289</v>
      </c>
      <c r="PDN1" t="s">
        <v>13290</v>
      </c>
      <c r="PDO1" t="s">
        <v>13291</v>
      </c>
      <c r="PDP1" t="s">
        <v>13292</v>
      </c>
      <c r="PDQ1" t="s">
        <v>13293</v>
      </c>
      <c r="PDR1" t="s">
        <v>13294</v>
      </c>
      <c r="PDS1" t="s">
        <v>13295</v>
      </c>
      <c r="PDT1" t="s">
        <v>13296</v>
      </c>
      <c r="PDU1" t="s">
        <v>13297</v>
      </c>
      <c r="PDV1" t="s">
        <v>13298</v>
      </c>
      <c r="PDW1" t="s">
        <v>13299</v>
      </c>
      <c r="PDX1" t="s">
        <v>13300</v>
      </c>
      <c r="PDY1" t="s">
        <v>13301</v>
      </c>
      <c r="PDZ1" t="s">
        <v>13302</v>
      </c>
      <c r="PEA1" t="s">
        <v>13303</v>
      </c>
      <c r="PEB1" t="s">
        <v>13304</v>
      </c>
      <c r="PEC1" t="s">
        <v>13305</v>
      </c>
      <c r="PED1" t="s">
        <v>13306</v>
      </c>
      <c r="PEE1" t="s">
        <v>13307</v>
      </c>
      <c r="PEF1" t="s">
        <v>13308</v>
      </c>
      <c r="PEG1" t="s">
        <v>13309</v>
      </c>
      <c r="PEH1" t="s">
        <v>13310</v>
      </c>
      <c r="PEI1" t="s">
        <v>13311</v>
      </c>
      <c r="PEJ1" t="s">
        <v>13312</v>
      </c>
      <c r="PEK1" t="s">
        <v>13313</v>
      </c>
      <c r="PEL1" t="s">
        <v>13314</v>
      </c>
      <c r="PEM1" t="s">
        <v>13315</v>
      </c>
      <c r="PEN1" t="s">
        <v>13316</v>
      </c>
      <c r="PEO1" t="s">
        <v>13317</v>
      </c>
      <c r="PEP1" t="s">
        <v>13318</v>
      </c>
      <c r="PEQ1" t="s">
        <v>13319</v>
      </c>
      <c r="PER1" t="s">
        <v>13320</v>
      </c>
      <c r="PES1" t="s">
        <v>13321</v>
      </c>
      <c r="PET1" t="s">
        <v>13322</v>
      </c>
      <c r="PEU1" t="s">
        <v>13323</v>
      </c>
      <c r="PEV1" t="s">
        <v>13324</v>
      </c>
      <c r="PEW1" t="s">
        <v>13325</v>
      </c>
      <c r="PEX1" t="s">
        <v>13326</v>
      </c>
      <c r="PEY1" t="s">
        <v>13327</v>
      </c>
      <c r="PEZ1" t="s">
        <v>13328</v>
      </c>
      <c r="PFA1" t="s">
        <v>13329</v>
      </c>
      <c r="PFB1" t="s">
        <v>13330</v>
      </c>
      <c r="PFC1" t="s">
        <v>13331</v>
      </c>
      <c r="PFD1" t="s">
        <v>13332</v>
      </c>
      <c r="PFE1" t="s">
        <v>13333</v>
      </c>
      <c r="PFF1" t="s">
        <v>13334</v>
      </c>
      <c r="PFG1" t="s">
        <v>13335</v>
      </c>
      <c r="PFH1" t="s">
        <v>13336</v>
      </c>
      <c r="PFI1" t="s">
        <v>13337</v>
      </c>
      <c r="PFJ1" t="s">
        <v>13338</v>
      </c>
      <c r="PFK1" t="s">
        <v>13339</v>
      </c>
      <c r="PFL1" t="s">
        <v>13340</v>
      </c>
      <c r="PFM1" t="s">
        <v>13341</v>
      </c>
      <c r="PFN1" t="s">
        <v>13342</v>
      </c>
      <c r="PFO1" t="s">
        <v>13343</v>
      </c>
      <c r="PFP1" t="s">
        <v>13344</v>
      </c>
      <c r="PFQ1" t="s">
        <v>13345</v>
      </c>
      <c r="PFR1" t="s">
        <v>13346</v>
      </c>
      <c r="PFS1" t="s">
        <v>13347</v>
      </c>
      <c r="PFT1" t="s">
        <v>13348</v>
      </c>
      <c r="PFU1" t="s">
        <v>13349</v>
      </c>
      <c r="PFV1" t="s">
        <v>13350</v>
      </c>
      <c r="PFW1" t="s">
        <v>13351</v>
      </c>
      <c r="PFX1" t="s">
        <v>13352</v>
      </c>
      <c r="PFY1" t="s">
        <v>13353</v>
      </c>
      <c r="PFZ1" t="s">
        <v>13354</v>
      </c>
      <c r="PGA1" t="s">
        <v>13355</v>
      </c>
      <c r="PGB1" t="s">
        <v>13356</v>
      </c>
      <c r="PGC1" t="s">
        <v>13357</v>
      </c>
      <c r="PGD1" t="s">
        <v>13358</v>
      </c>
      <c r="PGE1" t="s">
        <v>13359</v>
      </c>
      <c r="PGF1" t="s">
        <v>13360</v>
      </c>
      <c r="PGG1" t="s">
        <v>13361</v>
      </c>
      <c r="PGH1" t="s">
        <v>13362</v>
      </c>
      <c r="PGI1" t="s">
        <v>13363</v>
      </c>
      <c r="PGJ1" t="s">
        <v>13364</v>
      </c>
      <c r="PGK1" t="s">
        <v>13365</v>
      </c>
      <c r="PGL1" t="s">
        <v>13366</v>
      </c>
      <c r="PGM1" t="s">
        <v>13367</v>
      </c>
      <c r="PGN1" t="s">
        <v>13368</v>
      </c>
      <c r="PGO1" t="s">
        <v>13369</v>
      </c>
      <c r="PGP1" t="s">
        <v>13370</v>
      </c>
      <c r="PGQ1" t="s">
        <v>13371</v>
      </c>
      <c r="PGR1" t="s">
        <v>13372</v>
      </c>
      <c r="PGS1" t="s">
        <v>13373</v>
      </c>
      <c r="PGT1" t="s">
        <v>13374</v>
      </c>
      <c r="PGU1" t="s">
        <v>13375</v>
      </c>
      <c r="PGV1" t="s">
        <v>13376</v>
      </c>
      <c r="PGW1" t="s">
        <v>13377</v>
      </c>
      <c r="PGX1" t="s">
        <v>13378</v>
      </c>
      <c r="PGY1" t="s">
        <v>13379</v>
      </c>
      <c r="PGZ1" t="s">
        <v>13380</v>
      </c>
      <c r="PHA1" t="s">
        <v>13381</v>
      </c>
      <c r="PHB1" t="s">
        <v>13382</v>
      </c>
      <c r="PHC1" t="s">
        <v>13383</v>
      </c>
      <c r="PHD1" t="s">
        <v>13384</v>
      </c>
      <c r="PHE1" t="s">
        <v>13385</v>
      </c>
      <c r="PHF1" t="s">
        <v>13386</v>
      </c>
      <c r="PHG1" t="s">
        <v>13387</v>
      </c>
      <c r="PHH1" t="s">
        <v>13388</v>
      </c>
      <c r="PHI1" t="s">
        <v>13389</v>
      </c>
      <c r="PHJ1" t="s">
        <v>13390</v>
      </c>
      <c r="PHK1" t="s">
        <v>13391</v>
      </c>
      <c r="PHL1" t="s">
        <v>13392</v>
      </c>
      <c r="PHM1" t="s">
        <v>13393</v>
      </c>
      <c r="PHN1" t="s">
        <v>13394</v>
      </c>
      <c r="PHO1" t="s">
        <v>13395</v>
      </c>
      <c r="PHP1" t="s">
        <v>13396</v>
      </c>
      <c r="PHQ1" t="s">
        <v>13397</v>
      </c>
      <c r="PHR1" t="s">
        <v>13398</v>
      </c>
      <c r="PHS1" t="s">
        <v>13399</v>
      </c>
      <c r="PHT1" t="s">
        <v>13400</v>
      </c>
      <c r="PHU1" t="s">
        <v>13401</v>
      </c>
      <c r="PHV1" t="s">
        <v>13402</v>
      </c>
      <c r="PHW1" t="s">
        <v>13403</v>
      </c>
      <c r="PHX1" t="s">
        <v>13404</v>
      </c>
      <c r="PHY1" t="s">
        <v>13405</v>
      </c>
      <c r="PHZ1" t="s">
        <v>13406</v>
      </c>
      <c r="PIA1" t="s">
        <v>13407</v>
      </c>
      <c r="PIB1" t="s">
        <v>13408</v>
      </c>
      <c r="PIC1" t="s">
        <v>13409</v>
      </c>
      <c r="PID1" t="s">
        <v>13410</v>
      </c>
      <c r="PIE1" t="s">
        <v>13411</v>
      </c>
      <c r="PIF1" t="s">
        <v>13412</v>
      </c>
      <c r="PIG1" t="s">
        <v>13413</v>
      </c>
      <c r="PIH1" t="s">
        <v>13414</v>
      </c>
      <c r="PII1" t="s">
        <v>13415</v>
      </c>
      <c r="PIJ1" t="s">
        <v>13416</v>
      </c>
      <c r="PIK1" t="s">
        <v>13417</v>
      </c>
      <c r="PIL1" t="s">
        <v>13418</v>
      </c>
      <c r="PIM1" t="s">
        <v>13419</v>
      </c>
      <c r="PIN1" t="s">
        <v>13420</v>
      </c>
      <c r="PIO1" t="s">
        <v>13421</v>
      </c>
      <c r="PIP1" t="s">
        <v>13422</v>
      </c>
      <c r="PIQ1" t="s">
        <v>13423</v>
      </c>
      <c r="PIR1" t="s">
        <v>13424</v>
      </c>
      <c r="PIS1" t="s">
        <v>13425</v>
      </c>
      <c r="PIT1" t="s">
        <v>13426</v>
      </c>
      <c r="PIU1" t="s">
        <v>13427</v>
      </c>
      <c r="PIV1" t="s">
        <v>13428</v>
      </c>
      <c r="PIW1" t="s">
        <v>13429</v>
      </c>
      <c r="PIX1" t="s">
        <v>13430</v>
      </c>
      <c r="PIY1" t="s">
        <v>13431</v>
      </c>
      <c r="PIZ1" t="s">
        <v>13432</v>
      </c>
      <c r="PJA1" t="s">
        <v>13433</v>
      </c>
      <c r="PJB1" t="s">
        <v>13434</v>
      </c>
      <c r="PJC1" t="s">
        <v>13435</v>
      </c>
      <c r="PJD1" t="s">
        <v>13436</v>
      </c>
      <c r="PJE1" t="s">
        <v>13437</v>
      </c>
      <c r="PJF1" t="s">
        <v>13438</v>
      </c>
      <c r="PJG1" t="s">
        <v>13439</v>
      </c>
      <c r="PJH1" t="s">
        <v>13440</v>
      </c>
      <c r="PJI1" t="s">
        <v>13441</v>
      </c>
      <c r="PJJ1" t="s">
        <v>13442</v>
      </c>
      <c r="PJK1" t="s">
        <v>13443</v>
      </c>
      <c r="PJL1" t="s">
        <v>13444</v>
      </c>
      <c r="PJM1" t="s">
        <v>13445</v>
      </c>
      <c r="PJN1" t="s">
        <v>13446</v>
      </c>
      <c r="PJO1" t="s">
        <v>13447</v>
      </c>
      <c r="PJP1" t="s">
        <v>13448</v>
      </c>
      <c r="PJQ1" t="s">
        <v>13449</v>
      </c>
      <c r="PJR1" t="s">
        <v>13450</v>
      </c>
      <c r="PJS1" t="s">
        <v>13451</v>
      </c>
      <c r="PJT1" t="s">
        <v>13452</v>
      </c>
      <c r="PJU1" t="s">
        <v>13453</v>
      </c>
      <c r="PJV1" t="s">
        <v>13454</v>
      </c>
      <c r="PJW1" t="s">
        <v>13455</v>
      </c>
      <c r="PJX1" t="s">
        <v>13456</v>
      </c>
      <c r="PJY1" t="s">
        <v>13457</v>
      </c>
      <c r="PJZ1" t="s">
        <v>13458</v>
      </c>
      <c r="PKA1" t="s">
        <v>13459</v>
      </c>
      <c r="PKB1" t="s">
        <v>13460</v>
      </c>
      <c r="PKC1" t="s">
        <v>13461</v>
      </c>
      <c r="PKD1" t="s">
        <v>13462</v>
      </c>
      <c r="PKE1" t="s">
        <v>13463</v>
      </c>
      <c r="PKF1" t="s">
        <v>13464</v>
      </c>
      <c r="PKG1" t="s">
        <v>13465</v>
      </c>
      <c r="PKH1" t="s">
        <v>13466</v>
      </c>
      <c r="PKI1" t="s">
        <v>13467</v>
      </c>
      <c r="PKJ1" t="s">
        <v>13468</v>
      </c>
      <c r="PKK1" t="s">
        <v>13469</v>
      </c>
      <c r="PKL1" t="s">
        <v>13470</v>
      </c>
      <c r="PKM1" t="s">
        <v>13471</v>
      </c>
      <c r="PKN1" t="s">
        <v>13472</v>
      </c>
      <c r="PKO1" t="s">
        <v>13473</v>
      </c>
      <c r="PKP1" t="s">
        <v>13474</v>
      </c>
      <c r="PKQ1" t="s">
        <v>13475</v>
      </c>
      <c r="PKR1" t="s">
        <v>13476</v>
      </c>
      <c r="PKS1" t="s">
        <v>13477</v>
      </c>
      <c r="PKT1" t="s">
        <v>13478</v>
      </c>
      <c r="PKU1" t="s">
        <v>13479</v>
      </c>
      <c r="PKV1" t="s">
        <v>13480</v>
      </c>
      <c r="PKW1" t="s">
        <v>13481</v>
      </c>
      <c r="PKX1" t="s">
        <v>13482</v>
      </c>
      <c r="PKY1" t="s">
        <v>13483</v>
      </c>
      <c r="PKZ1" t="s">
        <v>13484</v>
      </c>
      <c r="PLA1" t="s">
        <v>13485</v>
      </c>
      <c r="PLB1" t="s">
        <v>13486</v>
      </c>
      <c r="PLC1" t="s">
        <v>13487</v>
      </c>
      <c r="PLD1" t="s">
        <v>13488</v>
      </c>
      <c r="PLE1" t="s">
        <v>13489</v>
      </c>
      <c r="PLF1" t="s">
        <v>13490</v>
      </c>
      <c r="PLG1" t="s">
        <v>13491</v>
      </c>
      <c r="PLH1" t="s">
        <v>13492</v>
      </c>
      <c r="PLI1" t="s">
        <v>13493</v>
      </c>
      <c r="PLJ1" t="s">
        <v>13494</v>
      </c>
      <c r="PLK1" t="s">
        <v>13495</v>
      </c>
      <c r="PLL1" t="s">
        <v>13496</v>
      </c>
      <c r="PLM1" t="s">
        <v>13497</v>
      </c>
      <c r="PLN1" t="s">
        <v>13498</v>
      </c>
      <c r="PLO1" t="s">
        <v>13499</v>
      </c>
      <c r="PLP1" t="s">
        <v>13500</v>
      </c>
      <c r="PLQ1" t="s">
        <v>13501</v>
      </c>
      <c r="PLR1" t="s">
        <v>13502</v>
      </c>
      <c r="PLS1" t="s">
        <v>13503</v>
      </c>
      <c r="PLT1" t="s">
        <v>13504</v>
      </c>
      <c r="PLU1" t="s">
        <v>13505</v>
      </c>
      <c r="PLV1" t="s">
        <v>13506</v>
      </c>
      <c r="PLW1" t="s">
        <v>13507</v>
      </c>
      <c r="PLX1" t="s">
        <v>13508</v>
      </c>
      <c r="PLY1" t="s">
        <v>13509</v>
      </c>
      <c r="PLZ1" t="s">
        <v>13510</v>
      </c>
      <c r="PMA1" t="s">
        <v>13511</v>
      </c>
      <c r="PMB1" t="s">
        <v>13512</v>
      </c>
      <c r="PMC1" t="s">
        <v>13513</v>
      </c>
      <c r="PMD1" t="s">
        <v>13514</v>
      </c>
      <c r="PME1" t="s">
        <v>13515</v>
      </c>
      <c r="PMF1" t="s">
        <v>13516</v>
      </c>
      <c r="PMG1" t="s">
        <v>13517</v>
      </c>
      <c r="PMH1" t="s">
        <v>13518</v>
      </c>
      <c r="PMI1" t="s">
        <v>13519</v>
      </c>
      <c r="PMJ1" t="s">
        <v>13520</v>
      </c>
      <c r="PMK1" t="s">
        <v>13521</v>
      </c>
      <c r="PML1" t="s">
        <v>13522</v>
      </c>
      <c r="PMM1" t="s">
        <v>13523</v>
      </c>
      <c r="PMN1" t="s">
        <v>13524</v>
      </c>
      <c r="PMO1" t="s">
        <v>13525</v>
      </c>
      <c r="PMP1" t="s">
        <v>13526</v>
      </c>
      <c r="PMQ1" t="s">
        <v>13527</v>
      </c>
      <c r="PMR1" t="s">
        <v>13528</v>
      </c>
      <c r="PMS1" t="s">
        <v>13529</v>
      </c>
      <c r="PMT1" t="s">
        <v>13530</v>
      </c>
      <c r="PMU1" t="s">
        <v>13531</v>
      </c>
      <c r="PMV1" t="s">
        <v>13532</v>
      </c>
      <c r="PMW1" t="s">
        <v>13533</v>
      </c>
      <c r="PMX1" t="s">
        <v>13534</v>
      </c>
      <c r="PMY1" t="s">
        <v>13535</v>
      </c>
      <c r="PMZ1" t="s">
        <v>13536</v>
      </c>
      <c r="PNA1" t="s">
        <v>13537</v>
      </c>
      <c r="PNB1" t="s">
        <v>13538</v>
      </c>
      <c r="PNC1" t="s">
        <v>13539</v>
      </c>
      <c r="PND1" t="s">
        <v>13540</v>
      </c>
      <c r="PNE1" t="s">
        <v>13541</v>
      </c>
      <c r="PNF1" t="s">
        <v>13542</v>
      </c>
      <c r="PNG1" t="s">
        <v>13543</v>
      </c>
      <c r="PNH1" t="s">
        <v>13544</v>
      </c>
      <c r="PNI1" t="s">
        <v>13545</v>
      </c>
      <c r="PNJ1" t="s">
        <v>13546</v>
      </c>
      <c r="PNK1" t="s">
        <v>13547</v>
      </c>
      <c r="PNL1" t="s">
        <v>13548</v>
      </c>
      <c r="PNM1" t="s">
        <v>13549</v>
      </c>
      <c r="PNN1" t="s">
        <v>13550</v>
      </c>
      <c r="PNO1" t="s">
        <v>13551</v>
      </c>
      <c r="PNP1" t="s">
        <v>13552</v>
      </c>
      <c r="PNQ1" t="s">
        <v>13553</v>
      </c>
      <c r="PNR1" t="s">
        <v>13554</v>
      </c>
      <c r="PNS1" t="s">
        <v>13555</v>
      </c>
      <c r="PNT1" t="s">
        <v>13556</v>
      </c>
      <c r="PNU1" t="s">
        <v>13557</v>
      </c>
      <c r="PNV1" t="s">
        <v>13558</v>
      </c>
      <c r="PNW1" t="s">
        <v>13559</v>
      </c>
      <c r="PNX1" t="s">
        <v>13560</v>
      </c>
      <c r="PNY1" t="s">
        <v>13561</v>
      </c>
      <c r="PNZ1" t="s">
        <v>13562</v>
      </c>
      <c r="POA1" t="s">
        <v>13563</v>
      </c>
      <c r="POB1" t="s">
        <v>13564</v>
      </c>
      <c r="POC1" t="s">
        <v>13565</v>
      </c>
      <c r="POD1" t="s">
        <v>13566</v>
      </c>
      <c r="POE1" t="s">
        <v>13567</v>
      </c>
      <c r="POF1" t="s">
        <v>13568</v>
      </c>
      <c r="POG1" t="s">
        <v>13569</v>
      </c>
      <c r="POH1" t="s">
        <v>13570</v>
      </c>
      <c r="POI1" t="s">
        <v>13571</v>
      </c>
      <c r="POJ1" t="s">
        <v>13572</v>
      </c>
      <c r="POK1" t="s">
        <v>13573</v>
      </c>
      <c r="POL1" t="s">
        <v>13574</v>
      </c>
      <c r="POM1" t="s">
        <v>13575</v>
      </c>
      <c r="PON1" t="s">
        <v>13576</v>
      </c>
      <c r="POO1" t="s">
        <v>13577</v>
      </c>
      <c r="POP1" t="s">
        <v>13578</v>
      </c>
      <c r="POQ1" t="s">
        <v>13579</v>
      </c>
      <c r="POR1" t="s">
        <v>13580</v>
      </c>
      <c r="POS1" t="s">
        <v>13581</v>
      </c>
      <c r="POT1" t="s">
        <v>13582</v>
      </c>
      <c r="POU1" t="s">
        <v>13583</v>
      </c>
      <c r="POV1" t="s">
        <v>13584</v>
      </c>
      <c r="POW1" t="s">
        <v>13585</v>
      </c>
      <c r="POX1" t="s">
        <v>13586</v>
      </c>
      <c r="POY1" t="s">
        <v>13587</v>
      </c>
      <c r="POZ1" t="s">
        <v>13588</v>
      </c>
      <c r="PPA1" t="s">
        <v>13589</v>
      </c>
      <c r="PPB1" t="s">
        <v>13590</v>
      </c>
      <c r="PPC1" t="s">
        <v>13591</v>
      </c>
      <c r="PPD1" t="s">
        <v>13592</v>
      </c>
      <c r="PPE1" t="s">
        <v>13593</v>
      </c>
      <c r="PPF1" t="s">
        <v>13594</v>
      </c>
      <c r="PPG1" t="s">
        <v>13595</v>
      </c>
      <c r="PPH1" t="s">
        <v>13596</v>
      </c>
      <c r="PPI1" t="s">
        <v>13597</v>
      </c>
      <c r="PPJ1" t="s">
        <v>13598</v>
      </c>
      <c r="PPK1" t="s">
        <v>13599</v>
      </c>
      <c r="PPL1" t="s">
        <v>13600</v>
      </c>
      <c r="PPM1" t="s">
        <v>13601</v>
      </c>
      <c r="PPN1" t="s">
        <v>13602</v>
      </c>
      <c r="PPO1" t="s">
        <v>13603</v>
      </c>
      <c r="PPP1" t="s">
        <v>13604</v>
      </c>
      <c r="PPQ1" t="s">
        <v>13605</v>
      </c>
      <c r="PPR1" t="s">
        <v>13606</v>
      </c>
      <c r="PPS1" t="s">
        <v>13607</v>
      </c>
      <c r="PPT1" t="s">
        <v>13608</v>
      </c>
      <c r="PPU1" t="s">
        <v>13609</v>
      </c>
      <c r="PPV1" t="s">
        <v>13610</v>
      </c>
      <c r="PPW1" t="s">
        <v>13611</v>
      </c>
      <c r="PPX1" t="s">
        <v>13612</v>
      </c>
      <c r="PPY1" t="s">
        <v>13613</v>
      </c>
      <c r="PPZ1" t="s">
        <v>13614</v>
      </c>
      <c r="PQA1" t="s">
        <v>13615</v>
      </c>
      <c r="PQB1" t="s">
        <v>13616</v>
      </c>
      <c r="PQC1" t="s">
        <v>13617</v>
      </c>
      <c r="PQD1" t="s">
        <v>13618</v>
      </c>
      <c r="PQE1" t="s">
        <v>13619</v>
      </c>
      <c r="PQF1" t="s">
        <v>13620</v>
      </c>
      <c r="PQG1" t="s">
        <v>13621</v>
      </c>
      <c r="PQH1" t="s">
        <v>13622</v>
      </c>
      <c r="PQI1" t="s">
        <v>13623</v>
      </c>
      <c r="PQJ1" t="s">
        <v>13624</v>
      </c>
      <c r="PQK1" t="s">
        <v>13625</v>
      </c>
      <c r="PQL1" t="s">
        <v>13626</v>
      </c>
      <c r="PQM1" t="s">
        <v>13627</v>
      </c>
      <c r="PQN1" t="s">
        <v>13628</v>
      </c>
      <c r="PQO1" t="s">
        <v>13629</v>
      </c>
      <c r="PQP1" t="s">
        <v>13630</v>
      </c>
      <c r="PQQ1" t="s">
        <v>13631</v>
      </c>
      <c r="PQR1" t="s">
        <v>13632</v>
      </c>
      <c r="PQS1" t="s">
        <v>13633</v>
      </c>
      <c r="PQT1" t="s">
        <v>13634</v>
      </c>
      <c r="PQU1" t="s">
        <v>13635</v>
      </c>
      <c r="PQV1" t="s">
        <v>13636</v>
      </c>
      <c r="PQW1" t="s">
        <v>13637</v>
      </c>
      <c r="PQX1" t="s">
        <v>13638</v>
      </c>
      <c r="PQY1" t="s">
        <v>13639</v>
      </c>
      <c r="PQZ1" t="s">
        <v>13640</v>
      </c>
      <c r="PRA1" t="s">
        <v>13641</v>
      </c>
      <c r="PRB1" t="s">
        <v>13642</v>
      </c>
      <c r="PRC1" t="s">
        <v>13643</v>
      </c>
      <c r="PRD1" t="s">
        <v>13644</v>
      </c>
      <c r="PRE1" t="s">
        <v>13645</v>
      </c>
      <c r="PRF1" t="s">
        <v>13646</v>
      </c>
      <c r="PRG1" t="s">
        <v>13647</v>
      </c>
      <c r="PRH1" t="s">
        <v>13648</v>
      </c>
      <c r="PRI1" t="s">
        <v>13649</v>
      </c>
      <c r="PRJ1" t="s">
        <v>13650</v>
      </c>
      <c r="PRK1" t="s">
        <v>13651</v>
      </c>
      <c r="PRL1" t="s">
        <v>13652</v>
      </c>
      <c r="PRM1" t="s">
        <v>13653</v>
      </c>
      <c r="PRN1" t="s">
        <v>13654</v>
      </c>
      <c r="PRO1" t="s">
        <v>13655</v>
      </c>
      <c r="PRP1" t="s">
        <v>13656</v>
      </c>
      <c r="PRQ1" t="s">
        <v>13657</v>
      </c>
      <c r="PRR1" t="s">
        <v>13658</v>
      </c>
      <c r="PRS1" t="s">
        <v>13659</v>
      </c>
      <c r="PRT1" t="s">
        <v>13660</v>
      </c>
      <c r="PRU1" t="s">
        <v>13661</v>
      </c>
      <c r="PRV1" t="s">
        <v>13662</v>
      </c>
      <c r="PRW1" t="s">
        <v>13663</v>
      </c>
      <c r="PRX1" t="s">
        <v>13664</v>
      </c>
      <c r="PRY1" t="s">
        <v>13665</v>
      </c>
      <c r="PRZ1" t="s">
        <v>13666</v>
      </c>
      <c r="PSA1" t="s">
        <v>13667</v>
      </c>
      <c r="PSB1" t="s">
        <v>13668</v>
      </c>
      <c r="PSC1" t="s">
        <v>13669</v>
      </c>
      <c r="PSD1" t="s">
        <v>13670</v>
      </c>
      <c r="PSE1" t="s">
        <v>13671</v>
      </c>
      <c r="PSF1" t="s">
        <v>13672</v>
      </c>
      <c r="PSG1" t="s">
        <v>13673</v>
      </c>
      <c r="PSH1" t="s">
        <v>13674</v>
      </c>
      <c r="PSI1" t="s">
        <v>13675</v>
      </c>
      <c r="PSJ1" t="s">
        <v>13676</v>
      </c>
      <c r="PSK1" t="s">
        <v>13677</v>
      </c>
      <c r="PSL1" t="s">
        <v>13678</v>
      </c>
      <c r="PSM1" t="s">
        <v>13679</v>
      </c>
      <c r="PSN1" t="s">
        <v>13680</v>
      </c>
      <c r="PSO1" t="s">
        <v>13681</v>
      </c>
      <c r="PSP1" t="s">
        <v>13682</v>
      </c>
      <c r="PSQ1" t="s">
        <v>13683</v>
      </c>
      <c r="PSR1" t="s">
        <v>13684</v>
      </c>
      <c r="PSS1" t="s">
        <v>13685</v>
      </c>
      <c r="PST1" t="s">
        <v>13686</v>
      </c>
      <c r="PSU1" t="s">
        <v>13687</v>
      </c>
      <c r="PSV1" t="s">
        <v>13688</v>
      </c>
      <c r="PSW1" t="s">
        <v>13689</v>
      </c>
      <c r="PSX1" t="s">
        <v>13690</v>
      </c>
      <c r="PSY1" t="s">
        <v>13691</v>
      </c>
      <c r="PSZ1" t="s">
        <v>13692</v>
      </c>
      <c r="PTA1" t="s">
        <v>13693</v>
      </c>
      <c r="PTB1" t="s">
        <v>13694</v>
      </c>
      <c r="PTC1" t="s">
        <v>13695</v>
      </c>
      <c r="PTD1" t="s">
        <v>13696</v>
      </c>
      <c r="PTE1" t="s">
        <v>13697</v>
      </c>
      <c r="PTF1" t="s">
        <v>13698</v>
      </c>
      <c r="PTG1" t="s">
        <v>13699</v>
      </c>
      <c r="PTH1" t="s">
        <v>13700</v>
      </c>
      <c r="PTI1" t="s">
        <v>13701</v>
      </c>
      <c r="PTJ1" t="s">
        <v>13702</v>
      </c>
      <c r="PTK1" t="s">
        <v>13703</v>
      </c>
      <c r="PTL1" t="s">
        <v>13704</v>
      </c>
      <c r="PTM1" t="s">
        <v>13705</v>
      </c>
      <c r="PTN1" t="s">
        <v>13706</v>
      </c>
      <c r="PTO1" t="s">
        <v>13707</v>
      </c>
      <c r="PTP1" t="s">
        <v>13708</v>
      </c>
      <c r="PTQ1" t="s">
        <v>13709</v>
      </c>
      <c r="PTR1" t="s">
        <v>13710</v>
      </c>
      <c r="PTS1" t="s">
        <v>13711</v>
      </c>
      <c r="PTT1" t="s">
        <v>13712</v>
      </c>
      <c r="PTU1" t="s">
        <v>13713</v>
      </c>
      <c r="PTV1" t="s">
        <v>13714</v>
      </c>
      <c r="PTW1" t="s">
        <v>13715</v>
      </c>
      <c r="PTX1" t="s">
        <v>13716</v>
      </c>
      <c r="PTY1" t="s">
        <v>13717</v>
      </c>
      <c r="PTZ1" t="s">
        <v>13718</v>
      </c>
      <c r="PUA1" t="s">
        <v>13719</v>
      </c>
      <c r="PUB1" t="s">
        <v>13720</v>
      </c>
      <c r="PUC1" t="s">
        <v>13721</v>
      </c>
      <c r="PUD1" t="s">
        <v>13722</v>
      </c>
      <c r="PUE1" t="s">
        <v>13723</v>
      </c>
      <c r="PUF1" t="s">
        <v>13724</v>
      </c>
      <c r="PUG1" t="s">
        <v>13725</v>
      </c>
      <c r="PUH1" t="s">
        <v>13726</v>
      </c>
      <c r="PUI1" t="s">
        <v>13727</v>
      </c>
      <c r="PUJ1" t="s">
        <v>13728</v>
      </c>
      <c r="PUK1" t="s">
        <v>13729</v>
      </c>
      <c r="PUL1" t="s">
        <v>13730</v>
      </c>
      <c r="PUM1" t="s">
        <v>13731</v>
      </c>
      <c r="PUN1" t="s">
        <v>13732</v>
      </c>
      <c r="PUO1" t="s">
        <v>13733</v>
      </c>
      <c r="PUP1" t="s">
        <v>13734</v>
      </c>
      <c r="PUQ1" t="s">
        <v>13735</v>
      </c>
      <c r="PUR1" t="s">
        <v>13736</v>
      </c>
      <c r="PUS1" t="s">
        <v>13737</v>
      </c>
      <c r="PUT1" t="s">
        <v>13738</v>
      </c>
      <c r="PUU1" t="s">
        <v>13739</v>
      </c>
      <c r="PUV1" t="s">
        <v>13740</v>
      </c>
      <c r="PUW1" t="s">
        <v>13741</v>
      </c>
      <c r="PUX1" t="s">
        <v>13742</v>
      </c>
      <c r="PUY1" t="s">
        <v>13743</v>
      </c>
      <c r="PUZ1" t="s">
        <v>13744</v>
      </c>
      <c r="PVA1" t="s">
        <v>13745</v>
      </c>
      <c r="PVB1" t="s">
        <v>13746</v>
      </c>
      <c r="PVC1" t="s">
        <v>13747</v>
      </c>
      <c r="PVD1" t="s">
        <v>13748</v>
      </c>
      <c r="PVE1" t="s">
        <v>13749</v>
      </c>
      <c r="PVF1" t="s">
        <v>13750</v>
      </c>
      <c r="PVG1" t="s">
        <v>13751</v>
      </c>
      <c r="PVH1" t="s">
        <v>13752</v>
      </c>
      <c r="PVI1" t="s">
        <v>13753</v>
      </c>
      <c r="PVJ1" t="s">
        <v>13754</v>
      </c>
      <c r="PVK1" t="s">
        <v>13755</v>
      </c>
      <c r="PVL1" t="s">
        <v>13756</v>
      </c>
      <c r="PVM1" t="s">
        <v>13757</v>
      </c>
      <c r="PVN1" t="s">
        <v>13758</v>
      </c>
      <c r="PVO1" t="s">
        <v>13759</v>
      </c>
      <c r="PVP1" t="s">
        <v>13760</v>
      </c>
      <c r="PVQ1" t="s">
        <v>13761</v>
      </c>
      <c r="PVR1" t="s">
        <v>13762</v>
      </c>
      <c r="PVS1" t="s">
        <v>13763</v>
      </c>
      <c r="PVT1" t="s">
        <v>13764</v>
      </c>
      <c r="PVU1" t="s">
        <v>13765</v>
      </c>
      <c r="PVV1" t="s">
        <v>13766</v>
      </c>
      <c r="PVW1" t="s">
        <v>13767</v>
      </c>
      <c r="PVX1" t="s">
        <v>13768</v>
      </c>
      <c r="PVY1" t="s">
        <v>13769</v>
      </c>
      <c r="PVZ1" t="s">
        <v>13770</v>
      </c>
      <c r="PWA1" t="s">
        <v>13771</v>
      </c>
      <c r="PWB1" t="s">
        <v>13772</v>
      </c>
      <c r="PWC1" t="s">
        <v>13773</v>
      </c>
      <c r="PWD1" t="s">
        <v>13774</v>
      </c>
      <c r="PWE1" t="s">
        <v>13775</v>
      </c>
      <c r="PWF1" t="s">
        <v>13776</v>
      </c>
      <c r="PWG1" t="s">
        <v>13777</v>
      </c>
      <c r="PWH1" t="s">
        <v>13778</v>
      </c>
      <c r="PWI1" t="s">
        <v>13779</v>
      </c>
      <c r="PWJ1" t="s">
        <v>13780</v>
      </c>
      <c r="PWK1" t="s">
        <v>13781</v>
      </c>
      <c r="PWL1" t="s">
        <v>13782</v>
      </c>
      <c r="PWM1" t="s">
        <v>13783</v>
      </c>
      <c r="PWN1" t="s">
        <v>13784</v>
      </c>
      <c r="PWO1" t="s">
        <v>13785</v>
      </c>
      <c r="PWP1" t="s">
        <v>13786</v>
      </c>
      <c r="PWQ1" t="s">
        <v>13787</v>
      </c>
      <c r="PWR1" t="s">
        <v>13788</v>
      </c>
      <c r="PWS1" t="s">
        <v>13789</v>
      </c>
      <c r="PWT1" t="s">
        <v>13790</v>
      </c>
      <c r="PWU1" t="s">
        <v>13791</v>
      </c>
      <c r="PWV1" t="s">
        <v>13792</v>
      </c>
      <c r="PWW1" t="s">
        <v>13793</v>
      </c>
      <c r="PWX1" t="s">
        <v>13794</v>
      </c>
      <c r="PWY1" t="s">
        <v>13795</v>
      </c>
      <c r="PWZ1" t="s">
        <v>13796</v>
      </c>
      <c r="PXA1" t="s">
        <v>13797</v>
      </c>
      <c r="PXB1" t="s">
        <v>13798</v>
      </c>
      <c r="PXC1" t="s">
        <v>13799</v>
      </c>
      <c r="PXD1" t="s">
        <v>13800</v>
      </c>
      <c r="PXE1" t="s">
        <v>13801</v>
      </c>
      <c r="PXF1" t="s">
        <v>13802</v>
      </c>
      <c r="PXG1" t="s">
        <v>13803</v>
      </c>
      <c r="PXH1" t="s">
        <v>13804</v>
      </c>
      <c r="PXI1" t="s">
        <v>13805</v>
      </c>
      <c r="PXJ1" t="s">
        <v>13806</v>
      </c>
      <c r="PXK1" t="s">
        <v>13807</v>
      </c>
      <c r="PXL1" t="s">
        <v>13808</v>
      </c>
      <c r="PXM1" t="s">
        <v>13809</v>
      </c>
      <c r="PXN1" t="s">
        <v>13810</v>
      </c>
      <c r="PXO1" t="s">
        <v>13811</v>
      </c>
      <c r="PXP1" t="s">
        <v>13812</v>
      </c>
      <c r="PXQ1" t="s">
        <v>13813</v>
      </c>
      <c r="PXR1" t="s">
        <v>13814</v>
      </c>
      <c r="PXS1" t="s">
        <v>13815</v>
      </c>
      <c r="PXT1" t="s">
        <v>13816</v>
      </c>
      <c r="PXU1" t="s">
        <v>13817</v>
      </c>
      <c r="PXV1" t="s">
        <v>13818</v>
      </c>
      <c r="PXW1" t="s">
        <v>13819</v>
      </c>
      <c r="PXX1" t="s">
        <v>13820</v>
      </c>
      <c r="PXY1" t="s">
        <v>13821</v>
      </c>
      <c r="PXZ1" t="s">
        <v>13822</v>
      </c>
      <c r="PYA1" t="s">
        <v>13823</v>
      </c>
      <c r="PYB1" t="s">
        <v>13824</v>
      </c>
      <c r="PYC1" t="s">
        <v>13825</v>
      </c>
      <c r="PYD1" t="s">
        <v>13826</v>
      </c>
      <c r="PYE1" t="s">
        <v>13827</v>
      </c>
      <c r="PYF1" t="s">
        <v>13828</v>
      </c>
      <c r="PYG1" t="s">
        <v>13829</v>
      </c>
      <c r="PYH1" t="s">
        <v>13830</v>
      </c>
      <c r="PYI1" t="s">
        <v>13831</v>
      </c>
      <c r="PYJ1" t="s">
        <v>13832</v>
      </c>
      <c r="PYK1" t="s">
        <v>13833</v>
      </c>
      <c r="PYL1" t="s">
        <v>13834</v>
      </c>
      <c r="PYM1" t="s">
        <v>13835</v>
      </c>
      <c r="PYN1" t="s">
        <v>13836</v>
      </c>
      <c r="PYO1" t="s">
        <v>13837</v>
      </c>
      <c r="PYP1" t="s">
        <v>13838</v>
      </c>
      <c r="PYQ1" t="s">
        <v>13839</v>
      </c>
      <c r="PYR1" t="s">
        <v>13840</v>
      </c>
      <c r="PYS1" t="s">
        <v>13841</v>
      </c>
      <c r="PYT1" t="s">
        <v>13842</v>
      </c>
      <c r="PYU1" t="s">
        <v>13843</v>
      </c>
      <c r="PYV1" t="s">
        <v>13844</v>
      </c>
      <c r="PYW1" t="s">
        <v>13845</v>
      </c>
      <c r="PYX1" t="s">
        <v>13846</v>
      </c>
      <c r="PYY1" t="s">
        <v>13847</v>
      </c>
      <c r="PYZ1" t="s">
        <v>13848</v>
      </c>
      <c r="PZA1" t="s">
        <v>13849</v>
      </c>
      <c r="PZB1" t="s">
        <v>13850</v>
      </c>
      <c r="PZC1" t="s">
        <v>13851</v>
      </c>
      <c r="PZD1" t="s">
        <v>13852</v>
      </c>
      <c r="PZE1" t="s">
        <v>13853</v>
      </c>
      <c r="PZF1" t="s">
        <v>13854</v>
      </c>
      <c r="PZG1" t="s">
        <v>13855</v>
      </c>
      <c r="PZH1" t="s">
        <v>13856</v>
      </c>
      <c r="PZI1" t="s">
        <v>13857</v>
      </c>
      <c r="PZJ1" t="s">
        <v>13858</v>
      </c>
      <c r="PZK1" t="s">
        <v>13859</v>
      </c>
      <c r="PZL1" t="s">
        <v>13860</v>
      </c>
      <c r="PZM1" t="s">
        <v>13861</v>
      </c>
      <c r="PZN1" t="s">
        <v>13862</v>
      </c>
      <c r="PZO1" t="s">
        <v>13863</v>
      </c>
      <c r="PZP1" t="s">
        <v>13864</v>
      </c>
      <c r="PZQ1" t="s">
        <v>13865</v>
      </c>
      <c r="PZR1" t="s">
        <v>13866</v>
      </c>
      <c r="PZS1" t="s">
        <v>13867</v>
      </c>
      <c r="PZT1" t="s">
        <v>13868</v>
      </c>
      <c r="PZU1" t="s">
        <v>13869</v>
      </c>
      <c r="PZV1" t="s">
        <v>13870</v>
      </c>
      <c r="PZW1" t="s">
        <v>13871</v>
      </c>
      <c r="PZX1" t="s">
        <v>13872</v>
      </c>
      <c r="PZY1" t="s">
        <v>13873</v>
      </c>
      <c r="PZZ1" t="s">
        <v>13874</v>
      </c>
      <c r="QAA1" t="s">
        <v>13875</v>
      </c>
      <c r="QAB1" t="s">
        <v>13876</v>
      </c>
      <c r="QAC1" t="s">
        <v>13877</v>
      </c>
      <c r="QAD1" t="s">
        <v>13878</v>
      </c>
      <c r="QAE1" t="s">
        <v>13879</v>
      </c>
      <c r="QAF1" t="s">
        <v>13880</v>
      </c>
      <c r="QAG1" t="s">
        <v>13881</v>
      </c>
      <c r="QAH1" t="s">
        <v>13882</v>
      </c>
      <c r="QAI1" t="s">
        <v>13883</v>
      </c>
      <c r="QAJ1" t="s">
        <v>13884</v>
      </c>
      <c r="QAK1" t="s">
        <v>13885</v>
      </c>
      <c r="QAL1" t="s">
        <v>13886</v>
      </c>
      <c r="QAM1" t="s">
        <v>13887</v>
      </c>
      <c r="QAN1" t="s">
        <v>13888</v>
      </c>
      <c r="QAO1" t="s">
        <v>13889</v>
      </c>
      <c r="QAP1" t="s">
        <v>13890</v>
      </c>
      <c r="QAQ1" t="s">
        <v>13891</v>
      </c>
      <c r="QAR1" t="s">
        <v>13892</v>
      </c>
      <c r="QAS1" t="s">
        <v>13893</v>
      </c>
      <c r="QAT1" t="s">
        <v>13894</v>
      </c>
      <c r="QAU1" t="s">
        <v>13895</v>
      </c>
      <c r="QAV1" t="s">
        <v>13896</v>
      </c>
      <c r="QAW1" t="s">
        <v>13897</v>
      </c>
      <c r="QAX1" t="s">
        <v>13898</v>
      </c>
      <c r="QAY1" t="s">
        <v>13899</v>
      </c>
      <c r="QAZ1" t="s">
        <v>13900</v>
      </c>
      <c r="QBA1" t="s">
        <v>13901</v>
      </c>
      <c r="QBB1" t="s">
        <v>13902</v>
      </c>
      <c r="QBC1" t="s">
        <v>13903</v>
      </c>
      <c r="QBD1" t="s">
        <v>13904</v>
      </c>
      <c r="QBE1" t="s">
        <v>13905</v>
      </c>
      <c r="QBF1" t="s">
        <v>13906</v>
      </c>
      <c r="QBG1" t="s">
        <v>13907</v>
      </c>
      <c r="QBH1" t="s">
        <v>13908</v>
      </c>
      <c r="QBI1" t="s">
        <v>13909</v>
      </c>
      <c r="QBJ1" t="s">
        <v>13910</v>
      </c>
      <c r="QBK1" t="s">
        <v>13911</v>
      </c>
      <c r="QBL1" t="s">
        <v>13912</v>
      </c>
      <c r="QBM1" t="s">
        <v>13913</v>
      </c>
      <c r="QBN1" t="s">
        <v>13914</v>
      </c>
      <c r="QBO1" t="s">
        <v>13915</v>
      </c>
      <c r="QBP1" t="s">
        <v>13916</v>
      </c>
      <c r="QBQ1" t="s">
        <v>13917</v>
      </c>
      <c r="QBR1" t="s">
        <v>13918</v>
      </c>
      <c r="QBS1" t="s">
        <v>13919</v>
      </c>
      <c r="QBT1" t="s">
        <v>13920</v>
      </c>
      <c r="QBU1" t="s">
        <v>13921</v>
      </c>
      <c r="QBV1" t="s">
        <v>13922</v>
      </c>
      <c r="QBW1" t="s">
        <v>13923</v>
      </c>
      <c r="QBX1" t="s">
        <v>13924</v>
      </c>
      <c r="QBY1" t="s">
        <v>13925</v>
      </c>
      <c r="QBZ1" t="s">
        <v>13926</v>
      </c>
      <c r="QCA1" t="s">
        <v>13927</v>
      </c>
      <c r="QCB1" t="s">
        <v>13928</v>
      </c>
      <c r="QCC1" t="s">
        <v>13929</v>
      </c>
      <c r="QCD1" t="s">
        <v>13930</v>
      </c>
      <c r="QCE1" t="s">
        <v>13931</v>
      </c>
      <c r="QCF1" t="s">
        <v>13932</v>
      </c>
      <c r="QCG1" t="s">
        <v>13933</v>
      </c>
      <c r="QCH1" t="s">
        <v>13934</v>
      </c>
      <c r="QCI1" t="s">
        <v>13935</v>
      </c>
      <c r="QCJ1" t="s">
        <v>13936</v>
      </c>
      <c r="QCK1" t="s">
        <v>13937</v>
      </c>
      <c r="QCL1" t="s">
        <v>13938</v>
      </c>
      <c r="QCM1" t="s">
        <v>13939</v>
      </c>
      <c r="QCN1" t="s">
        <v>13940</v>
      </c>
      <c r="QCO1" t="s">
        <v>13941</v>
      </c>
      <c r="QCP1" t="s">
        <v>13942</v>
      </c>
      <c r="QCQ1" t="s">
        <v>13943</v>
      </c>
      <c r="QCR1" t="s">
        <v>13944</v>
      </c>
      <c r="QCS1" t="s">
        <v>13945</v>
      </c>
      <c r="QCT1" t="s">
        <v>13946</v>
      </c>
      <c r="QCU1" t="s">
        <v>13947</v>
      </c>
      <c r="QCV1" t="s">
        <v>13948</v>
      </c>
      <c r="QCW1" t="s">
        <v>13949</v>
      </c>
      <c r="QCX1" t="s">
        <v>13950</v>
      </c>
      <c r="QCY1" t="s">
        <v>13951</v>
      </c>
      <c r="QCZ1" t="s">
        <v>13952</v>
      </c>
      <c r="QDA1" t="s">
        <v>13953</v>
      </c>
      <c r="QDB1" t="s">
        <v>13954</v>
      </c>
      <c r="QDC1" t="s">
        <v>13955</v>
      </c>
      <c r="QDD1" t="s">
        <v>13956</v>
      </c>
      <c r="QDE1" t="s">
        <v>13957</v>
      </c>
      <c r="QDF1" t="s">
        <v>13958</v>
      </c>
      <c r="QDG1" t="s">
        <v>13959</v>
      </c>
      <c r="QDH1" t="s">
        <v>13960</v>
      </c>
      <c r="QDI1" t="s">
        <v>13961</v>
      </c>
      <c r="QDJ1" t="s">
        <v>13962</v>
      </c>
      <c r="QDK1" t="s">
        <v>13963</v>
      </c>
      <c r="QDL1" t="s">
        <v>13964</v>
      </c>
      <c r="QDM1" t="s">
        <v>13965</v>
      </c>
      <c r="QDN1" t="s">
        <v>13966</v>
      </c>
      <c r="QDO1" t="s">
        <v>13967</v>
      </c>
      <c r="QDP1" t="s">
        <v>13968</v>
      </c>
      <c r="QDQ1" t="s">
        <v>13969</v>
      </c>
      <c r="QDR1" t="s">
        <v>13970</v>
      </c>
      <c r="QDS1" t="s">
        <v>13971</v>
      </c>
      <c r="QDT1" t="s">
        <v>13972</v>
      </c>
      <c r="QDU1" t="s">
        <v>13973</v>
      </c>
      <c r="QDV1" t="s">
        <v>13974</v>
      </c>
      <c r="QDW1" t="s">
        <v>13975</v>
      </c>
      <c r="QDX1" t="s">
        <v>13976</v>
      </c>
      <c r="QDY1" t="s">
        <v>13977</v>
      </c>
      <c r="QDZ1" t="s">
        <v>13978</v>
      </c>
      <c r="QEA1" t="s">
        <v>13979</v>
      </c>
      <c r="QEB1" t="s">
        <v>13980</v>
      </c>
      <c r="QEC1" t="s">
        <v>13981</v>
      </c>
      <c r="QED1" t="s">
        <v>13982</v>
      </c>
      <c r="QEE1" t="s">
        <v>13983</v>
      </c>
      <c r="QEF1" t="s">
        <v>13984</v>
      </c>
      <c r="QEG1" t="s">
        <v>13985</v>
      </c>
      <c r="QEH1" t="s">
        <v>13986</v>
      </c>
      <c r="QEI1" t="s">
        <v>13987</v>
      </c>
      <c r="QEJ1" t="s">
        <v>13988</v>
      </c>
      <c r="QEK1" t="s">
        <v>13989</v>
      </c>
      <c r="QEL1" t="s">
        <v>13990</v>
      </c>
      <c r="QEM1" t="s">
        <v>13991</v>
      </c>
      <c r="QEN1" t="s">
        <v>13992</v>
      </c>
      <c r="QEO1" t="s">
        <v>13993</v>
      </c>
      <c r="QEP1" t="s">
        <v>13994</v>
      </c>
      <c r="QEQ1" t="s">
        <v>13995</v>
      </c>
      <c r="QER1" t="s">
        <v>13996</v>
      </c>
      <c r="QES1" t="s">
        <v>13997</v>
      </c>
      <c r="QET1" t="s">
        <v>13998</v>
      </c>
      <c r="QEU1" t="s">
        <v>13999</v>
      </c>
      <c r="QEV1" t="s">
        <v>14000</v>
      </c>
      <c r="QEW1" t="s">
        <v>14001</v>
      </c>
      <c r="QEX1" t="s">
        <v>14002</v>
      </c>
      <c r="QEY1" t="s">
        <v>14003</v>
      </c>
      <c r="QEZ1" t="s">
        <v>14004</v>
      </c>
      <c r="QFA1" t="s">
        <v>14005</v>
      </c>
      <c r="QFB1" t="s">
        <v>14006</v>
      </c>
      <c r="QFC1" t="s">
        <v>14007</v>
      </c>
      <c r="QFD1" t="s">
        <v>14008</v>
      </c>
      <c r="QFE1" t="s">
        <v>14009</v>
      </c>
      <c r="QFF1" t="s">
        <v>14010</v>
      </c>
      <c r="QFG1" t="s">
        <v>14011</v>
      </c>
      <c r="QFH1" t="s">
        <v>14012</v>
      </c>
      <c r="QFI1" t="s">
        <v>14013</v>
      </c>
      <c r="QFJ1" t="s">
        <v>14014</v>
      </c>
      <c r="QFK1" t="s">
        <v>14015</v>
      </c>
      <c r="QFL1" t="s">
        <v>14016</v>
      </c>
      <c r="QFM1" t="s">
        <v>14017</v>
      </c>
      <c r="QFN1" t="s">
        <v>14018</v>
      </c>
      <c r="QFO1" t="s">
        <v>14019</v>
      </c>
      <c r="QFP1" t="s">
        <v>14020</v>
      </c>
      <c r="QFQ1" t="s">
        <v>14021</v>
      </c>
      <c r="QFR1" t="s">
        <v>14022</v>
      </c>
      <c r="QFS1" t="s">
        <v>14023</v>
      </c>
      <c r="QFT1" t="s">
        <v>14024</v>
      </c>
      <c r="QFU1" t="s">
        <v>14025</v>
      </c>
      <c r="QFV1" t="s">
        <v>14026</v>
      </c>
      <c r="QFW1" t="s">
        <v>14027</v>
      </c>
      <c r="QFX1" t="s">
        <v>14028</v>
      </c>
      <c r="QFY1" t="s">
        <v>14029</v>
      </c>
      <c r="QFZ1" t="s">
        <v>14030</v>
      </c>
      <c r="QGA1" t="s">
        <v>14031</v>
      </c>
      <c r="QGB1" t="s">
        <v>14032</v>
      </c>
      <c r="QGC1" t="s">
        <v>14033</v>
      </c>
      <c r="QGD1" t="s">
        <v>14034</v>
      </c>
      <c r="QGE1" t="s">
        <v>14035</v>
      </c>
      <c r="QGF1" t="s">
        <v>14036</v>
      </c>
      <c r="QGG1" t="s">
        <v>14037</v>
      </c>
      <c r="QGH1" t="s">
        <v>14038</v>
      </c>
      <c r="QGI1" t="s">
        <v>14039</v>
      </c>
      <c r="QGJ1" t="s">
        <v>14040</v>
      </c>
      <c r="QGK1" t="s">
        <v>14041</v>
      </c>
      <c r="QGL1" t="s">
        <v>14042</v>
      </c>
      <c r="QGM1" t="s">
        <v>14043</v>
      </c>
      <c r="QGN1" t="s">
        <v>14044</v>
      </c>
      <c r="QGO1" t="s">
        <v>14045</v>
      </c>
      <c r="QGP1" t="s">
        <v>14046</v>
      </c>
      <c r="QGQ1" t="s">
        <v>14047</v>
      </c>
      <c r="QGR1" t="s">
        <v>14048</v>
      </c>
      <c r="QGS1" t="s">
        <v>14049</v>
      </c>
      <c r="QGT1" t="s">
        <v>14050</v>
      </c>
      <c r="QGU1" t="s">
        <v>14051</v>
      </c>
      <c r="QGV1" t="s">
        <v>14052</v>
      </c>
      <c r="QGW1" t="s">
        <v>14053</v>
      </c>
      <c r="QGX1" t="s">
        <v>14054</v>
      </c>
      <c r="QGY1" t="s">
        <v>14055</v>
      </c>
      <c r="QGZ1" t="s">
        <v>14056</v>
      </c>
      <c r="QHA1" t="s">
        <v>14057</v>
      </c>
      <c r="QHB1" t="s">
        <v>14058</v>
      </c>
      <c r="QHC1" t="s">
        <v>14059</v>
      </c>
      <c r="QHD1" t="s">
        <v>14060</v>
      </c>
      <c r="QHE1" t="s">
        <v>14061</v>
      </c>
      <c r="QHF1" t="s">
        <v>14062</v>
      </c>
      <c r="QHG1" t="s">
        <v>14063</v>
      </c>
      <c r="QHH1" t="s">
        <v>14064</v>
      </c>
      <c r="QHI1" t="s">
        <v>14065</v>
      </c>
      <c r="QHJ1" t="s">
        <v>14066</v>
      </c>
      <c r="QHK1" t="s">
        <v>14067</v>
      </c>
      <c r="QHL1" t="s">
        <v>14068</v>
      </c>
      <c r="QHM1" t="s">
        <v>14069</v>
      </c>
      <c r="QHN1" t="s">
        <v>14070</v>
      </c>
      <c r="QHO1" t="s">
        <v>14071</v>
      </c>
      <c r="QHP1" t="s">
        <v>14072</v>
      </c>
      <c r="QHQ1" t="s">
        <v>14073</v>
      </c>
      <c r="QHR1" t="s">
        <v>14074</v>
      </c>
      <c r="QHS1" t="s">
        <v>14075</v>
      </c>
      <c r="QHT1" t="s">
        <v>14076</v>
      </c>
      <c r="QHU1" t="s">
        <v>14077</v>
      </c>
      <c r="QHV1" t="s">
        <v>14078</v>
      </c>
      <c r="QHW1" t="s">
        <v>14079</v>
      </c>
      <c r="QHX1" t="s">
        <v>14080</v>
      </c>
      <c r="QHY1" t="s">
        <v>14081</v>
      </c>
      <c r="QHZ1" t="s">
        <v>14082</v>
      </c>
      <c r="QIA1" t="s">
        <v>14083</v>
      </c>
      <c r="QIB1" t="s">
        <v>14084</v>
      </c>
      <c r="QIC1" t="s">
        <v>14085</v>
      </c>
      <c r="QID1" t="s">
        <v>14086</v>
      </c>
      <c r="QIE1" t="s">
        <v>14087</v>
      </c>
      <c r="QIF1" t="s">
        <v>14088</v>
      </c>
      <c r="QIG1" t="s">
        <v>14089</v>
      </c>
      <c r="QIH1" t="s">
        <v>14090</v>
      </c>
      <c r="QII1" t="s">
        <v>14091</v>
      </c>
      <c r="QIJ1" t="s">
        <v>14092</v>
      </c>
      <c r="QIK1" t="s">
        <v>14093</v>
      </c>
      <c r="QIL1" t="s">
        <v>14094</v>
      </c>
      <c r="QIM1" t="s">
        <v>14095</v>
      </c>
      <c r="QIN1" t="s">
        <v>14096</v>
      </c>
      <c r="QIO1" t="s">
        <v>14097</v>
      </c>
      <c r="QIP1" t="s">
        <v>14098</v>
      </c>
      <c r="QIQ1" t="s">
        <v>14099</v>
      </c>
      <c r="QIR1" t="s">
        <v>14100</v>
      </c>
      <c r="QIS1" t="s">
        <v>14101</v>
      </c>
      <c r="QIT1" t="s">
        <v>14102</v>
      </c>
      <c r="QIU1" t="s">
        <v>14103</v>
      </c>
      <c r="QIV1" t="s">
        <v>14104</v>
      </c>
      <c r="QIW1" t="s">
        <v>14105</v>
      </c>
      <c r="QIX1" t="s">
        <v>14106</v>
      </c>
      <c r="QIY1" t="s">
        <v>14107</v>
      </c>
      <c r="QIZ1" t="s">
        <v>14108</v>
      </c>
      <c r="QJA1" t="s">
        <v>14109</v>
      </c>
      <c r="QJB1" t="s">
        <v>14110</v>
      </c>
      <c r="QJC1" t="s">
        <v>14111</v>
      </c>
      <c r="QJD1" t="s">
        <v>14112</v>
      </c>
      <c r="QJE1" t="s">
        <v>14113</v>
      </c>
      <c r="QJF1" t="s">
        <v>14114</v>
      </c>
      <c r="QJG1" t="s">
        <v>14115</v>
      </c>
      <c r="QJH1" t="s">
        <v>14116</v>
      </c>
      <c r="QJI1" t="s">
        <v>14117</v>
      </c>
      <c r="QJJ1" t="s">
        <v>14118</v>
      </c>
      <c r="QJK1" t="s">
        <v>14119</v>
      </c>
      <c r="QJL1" t="s">
        <v>14120</v>
      </c>
      <c r="QJM1" t="s">
        <v>14121</v>
      </c>
      <c r="QJN1" t="s">
        <v>14122</v>
      </c>
      <c r="QJO1" t="s">
        <v>14123</v>
      </c>
      <c r="QJP1" t="s">
        <v>14124</v>
      </c>
      <c r="QJQ1" t="s">
        <v>14125</v>
      </c>
      <c r="QJR1" t="s">
        <v>14126</v>
      </c>
      <c r="QJS1" t="s">
        <v>14127</v>
      </c>
      <c r="QJT1" t="s">
        <v>14128</v>
      </c>
      <c r="QJU1" t="s">
        <v>14129</v>
      </c>
      <c r="QJV1" t="s">
        <v>14130</v>
      </c>
      <c r="QJW1" t="s">
        <v>14131</v>
      </c>
      <c r="QJX1" t="s">
        <v>14132</v>
      </c>
      <c r="QJY1" t="s">
        <v>14133</v>
      </c>
      <c r="QJZ1" t="s">
        <v>14134</v>
      </c>
      <c r="QKA1" t="s">
        <v>14135</v>
      </c>
      <c r="QKB1" t="s">
        <v>14136</v>
      </c>
      <c r="QKC1" t="s">
        <v>14137</v>
      </c>
      <c r="QKD1" t="s">
        <v>14138</v>
      </c>
      <c r="QKE1" t="s">
        <v>14139</v>
      </c>
      <c r="QKF1" t="s">
        <v>14140</v>
      </c>
      <c r="QKG1" t="s">
        <v>14141</v>
      </c>
      <c r="QKH1" t="s">
        <v>14142</v>
      </c>
      <c r="QKI1" t="s">
        <v>14143</v>
      </c>
      <c r="QKJ1" t="s">
        <v>14144</v>
      </c>
      <c r="QKK1" t="s">
        <v>14145</v>
      </c>
      <c r="QKL1" t="s">
        <v>14146</v>
      </c>
      <c r="QKM1" t="s">
        <v>14147</v>
      </c>
      <c r="QKN1" t="s">
        <v>14148</v>
      </c>
      <c r="QKO1" t="s">
        <v>14149</v>
      </c>
      <c r="QKP1" t="s">
        <v>14150</v>
      </c>
      <c r="QKQ1" t="s">
        <v>14151</v>
      </c>
      <c r="QKR1" t="s">
        <v>14152</v>
      </c>
      <c r="QKS1" t="s">
        <v>14153</v>
      </c>
      <c r="QKT1" t="s">
        <v>14154</v>
      </c>
      <c r="QKU1" t="s">
        <v>14155</v>
      </c>
      <c r="QKV1" t="s">
        <v>14156</v>
      </c>
      <c r="QKW1" t="s">
        <v>14157</v>
      </c>
      <c r="QKX1" t="s">
        <v>14158</v>
      </c>
      <c r="QKY1" t="s">
        <v>14159</v>
      </c>
      <c r="QKZ1" t="s">
        <v>14160</v>
      </c>
      <c r="QLA1" t="s">
        <v>14161</v>
      </c>
      <c r="QLB1" t="s">
        <v>14162</v>
      </c>
      <c r="QLC1" t="s">
        <v>14163</v>
      </c>
      <c r="QLD1" t="s">
        <v>14164</v>
      </c>
      <c r="QLE1" t="s">
        <v>14165</v>
      </c>
      <c r="QLF1" t="s">
        <v>14166</v>
      </c>
      <c r="QLG1" t="s">
        <v>14167</v>
      </c>
      <c r="QLH1" t="s">
        <v>14168</v>
      </c>
      <c r="QLI1" t="s">
        <v>14169</v>
      </c>
      <c r="QLJ1" t="s">
        <v>14170</v>
      </c>
      <c r="QLK1" t="s">
        <v>14171</v>
      </c>
      <c r="QLL1" t="s">
        <v>14172</v>
      </c>
      <c r="QLM1" t="s">
        <v>14173</v>
      </c>
      <c r="QLN1" t="s">
        <v>14174</v>
      </c>
      <c r="QLO1" t="s">
        <v>14175</v>
      </c>
      <c r="QLP1" t="s">
        <v>14176</v>
      </c>
      <c r="QLQ1" t="s">
        <v>14177</v>
      </c>
      <c r="QLR1" t="s">
        <v>14178</v>
      </c>
      <c r="QLS1" t="s">
        <v>14179</v>
      </c>
      <c r="QLT1" t="s">
        <v>14180</v>
      </c>
      <c r="QLU1" t="s">
        <v>14181</v>
      </c>
      <c r="QLV1" t="s">
        <v>14182</v>
      </c>
      <c r="QLW1" t="s">
        <v>14183</v>
      </c>
      <c r="QLX1" t="s">
        <v>14184</v>
      </c>
      <c r="QLY1" t="s">
        <v>14185</v>
      </c>
      <c r="QLZ1" t="s">
        <v>14186</v>
      </c>
      <c r="QMA1" t="s">
        <v>14187</v>
      </c>
      <c r="QMB1" t="s">
        <v>14188</v>
      </c>
      <c r="QMC1" t="s">
        <v>14189</v>
      </c>
      <c r="QMD1" t="s">
        <v>14190</v>
      </c>
      <c r="QME1" t="s">
        <v>14191</v>
      </c>
      <c r="QMF1" t="s">
        <v>14192</v>
      </c>
      <c r="QMG1" t="s">
        <v>14193</v>
      </c>
      <c r="QMH1" t="s">
        <v>14194</v>
      </c>
      <c r="QMI1" t="s">
        <v>14195</v>
      </c>
      <c r="QMJ1" t="s">
        <v>14196</v>
      </c>
      <c r="QMK1" t="s">
        <v>14197</v>
      </c>
      <c r="QML1" t="s">
        <v>14198</v>
      </c>
      <c r="QMM1" t="s">
        <v>14199</v>
      </c>
      <c r="QMN1" t="s">
        <v>14200</v>
      </c>
      <c r="QMO1" t="s">
        <v>14201</v>
      </c>
      <c r="QMP1" t="s">
        <v>14202</v>
      </c>
      <c r="QMQ1" t="s">
        <v>14203</v>
      </c>
      <c r="QMR1" t="s">
        <v>14204</v>
      </c>
      <c r="QMS1" t="s">
        <v>14205</v>
      </c>
      <c r="QMT1" t="s">
        <v>14206</v>
      </c>
      <c r="QMU1" t="s">
        <v>14207</v>
      </c>
      <c r="QMV1" t="s">
        <v>14208</v>
      </c>
      <c r="QMW1" t="s">
        <v>14209</v>
      </c>
      <c r="QMX1" t="s">
        <v>14210</v>
      </c>
      <c r="QMY1" t="s">
        <v>14211</v>
      </c>
      <c r="QMZ1" t="s">
        <v>14212</v>
      </c>
      <c r="QNA1" t="s">
        <v>14213</v>
      </c>
      <c r="QNB1" t="s">
        <v>14214</v>
      </c>
      <c r="QNC1" t="s">
        <v>14215</v>
      </c>
      <c r="QND1" t="s">
        <v>14216</v>
      </c>
      <c r="QNE1" t="s">
        <v>14217</v>
      </c>
      <c r="QNF1" t="s">
        <v>14218</v>
      </c>
      <c r="QNG1" t="s">
        <v>14219</v>
      </c>
      <c r="QNH1" t="s">
        <v>14220</v>
      </c>
      <c r="QNI1" t="s">
        <v>14221</v>
      </c>
      <c r="QNJ1" t="s">
        <v>14222</v>
      </c>
      <c r="QNK1" t="s">
        <v>14223</v>
      </c>
      <c r="QNL1" t="s">
        <v>14224</v>
      </c>
      <c r="QNM1" t="s">
        <v>14225</v>
      </c>
      <c r="QNN1" t="s">
        <v>14226</v>
      </c>
      <c r="QNO1" t="s">
        <v>14227</v>
      </c>
      <c r="QNP1" t="s">
        <v>14228</v>
      </c>
      <c r="QNQ1" t="s">
        <v>14229</v>
      </c>
      <c r="QNR1" t="s">
        <v>14230</v>
      </c>
      <c r="QNS1" t="s">
        <v>14231</v>
      </c>
      <c r="QNT1" t="s">
        <v>14232</v>
      </c>
      <c r="QNU1" t="s">
        <v>14233</v>
      </c>
      <c r="QNV1" t="s">
        <v>14234</v>
      </c>
      <c r="QNW1" t="s">
        <v>14235</v>
      </c>
      <c r="QNX1" t="s">
        <v>14236</v>
      </c>
      <c r="QNY1" t="s">
        <v>14237</v>
      </c>
      <c r="QNZ1" t="s">
        <v>14238</v>
      </c>
      <c r="QOA1" t="s">
        <v>14239</v>
      </c>
      <c r="QOB1" t="s">
        <v>14240</v>
      </c>
      <c r="QOC1" t="s">
        <v>14241</v>
      </c>
      <c r="QOD1" t="s">
        <v>14242</v>
      </c>
      <c r="QOE1" t="s">
        <v>14243</v>
      </c>
      <c r="QOF1" t="s">
        <v>14244</v>
      </c>
      <c r="QOG1" t="s">
        <v>14245</v>
      </c>
      <c r="QOH1" t="s">
        <v>14246</v>
      </c>
      <c r="QOI1" t="s">
        <v>14247</v>
      </c>
      <c r="QOJ1" t="s">
        <v>14248</v>
      </c>
      <c r="QOK1" t="s">
        <v>14249</v>
      </c>
      <c r="QOL1" t="s">
        <v>14250</v>
      </c>
      <c r="QOM1" t="s">
        <v>14251</v>
      </c>
      <c r="QON1" t="s">
        <v>14252</v>
      </c>
      <c r="QOO1" t="s">
        <v>14253</v>
      </c>
      <c r="QOP1" t="s">
        <v>14254</v>
      </c>
      <c r="QOQ1" t="s">
        <v>14255</v>
      </c>
      <c r="QOR1" t="s">
        <v>14256</v>
      </c>
      <c r="QOS1" t="s">
        <v>14257</v>
      </c>
      <c r="QOT1" t="s">
        <v>14258</v>
      </c>
      <c r="QOU1" t="s">
        <v>14259</v>
      </c>
      <c r="QOV1" t="s">
        <v>14260</v>
      </c>
      <c r="QOW1" t="s">
        <v>14261</v>
      </c>
      <c r="QOX1" t="s">
        <v>14262</v>
      </c>
      <c r="QOY1" t="s">
        <v>14263</v>
      </c>
      <c r="QOZ1" t="s">
        <v>14264</v>
      </c>
      <c r="QPA1" t="s">
        <v>14265</v>
      </c>
      <c r="QPB1" t="s">
        <v>14266</v>
      </c>
      <c r="QPC1" t="s">
        <v>14267</v>
      </c>
      <c r="QPD1" t="s">
        <v>14268</v>
      </c>
      <c r="QPE1" t="s">
        <v>14269</v>
      </c>
      <c r="QPF1" t="s">
        <v>14270</v>
      </c>
      <c r="QPG1" t="s">
        <v>14271</v>
      </c>
      <c r="QPH1" t="s">
        <v>14272</v>
      </c>
      <c r="QPI1" t="s">
        <v>14273</v>
      </c>
      <c r="QPJ1" t="s">
        <v>14274</v>
      </c>
      <c r="QPK1" t="s">
        <v>14275</v>
      </c>
      <c r="QPL1" t="s">
        <v>14276</v>
      </c>
      <c r="QPM1" t="s">
        <v>14277</v>
      </c>
      <c r="QPN1" t="s">
        <v>14278</v>
      </c>
      <c r="QPO1" t="s">
        <v>14279</v>
      </c>
      <c r="QPP1" t="s">
        <v>14280</v>
      </c>
      <c r="QPQ1" t="s">
        <v>14281</v>
      </c>
      <c r="QPR1" t="s">
        <v>14282</v>
      </c>
      <c r="QPS1" t="s">
        <v>14283</v>
      </c>
      <c r="QPT1" t="s">
        <v>14284</v>
      </c>
      <c r="QPU1" t="s">
        <v>14285</v>
      </c>
      <c r="QPV1" t="s">
        <v>14286</v>
      </c>
      <c r="QPW1" t="s">
        <v>14287</v>
      </c>
      <c r="QPX1" t="s">
        <v>14288</v>
      </c>
      <c r="QPY1" t="s">
        <v>14289</v>
      </c>
      <c r="QPZ1" t="s">
        <v>14290</v>
      </c>
      <c r="QQA1" t="s">
        <v>14291</v>
      </c>
      <c r="QQB1" t="s">
        <v>14292</v>
      </c>
      <c r="QQC1" t="s">
        <v>14293</v>
      </c>
      <c r="QQD1" t="s">
        <v>14294</v>
      </c>
      <c r="QQE1" t="s">
        <v>14295</v>
      </c>
      <c r="QQF1" t="s">
        <v>14296</v>
      </c>
      <c r="QQG1" t="s">
        <v>14297</v>
      </c>
      <c r="QQH1" t="s">
        <v>14298</v>
      </c>
      <c r="QQI1" t="s">
        <v>14299</v>
      </c>
      <c r="QQJ1" t="s">
        <v>14300</v>
      </c>
      <c r="QQK1" t="s">
        <v>14301</v>
      </c>
      <c r="QQL1" t="s">
        <v>14302</v>
      </c>
      <c r="QQM1" t="s">
        <v>14303</v>
      </c>
      <c r="QQN1" t="s">
        <v>14304</v>
      </c>
      <c r="QQO1" t="s">
        <v>14305</v>
      </c>
      <c r="QQP1" t="s">
        <v>14306</v>
      </c>
      <c r="QQQ1" t="s">
        <v>14307</v>
      </c>
      <c r="QQR1" t="s">
        <v>14308</v>
      </c>
      <c r="QQS1" t="s">
        <v>14309</v>
      </c>
      <c r="QQT1" t="s">
        <v>14310</v>
      </c>
      <c r="QQU1" t="s">
        <v>14311</v>
      </c>
      <c r="QQV1" t="s">
        <v>14312</v>
      </c>
      <c r="QQW1" t="s">
        <v>14313</v>
      </c>
      <c r="QQX1" t="s">
        <v>14314</v>
      </c>
      <c r="QQY1" t="s">
        <v>14315</v>
      </c>
      <c r="QQZ1" t="s">
        <v>14316</v>
      </c>
      <c r="QRA1" t="s">
        <v>14317</v>
      </c>
      <c r="QRB1" t="s">
        <v>14318</v>
      </c>
      <c r="QRC1" t="s">
        <v>14319</v>
      </c>
      <c r="QRD1" t="s">
        <v>14320</v>
      </c>
      <c r="QRE1" t="s">
        <v>14321</v>
      </c>
      <c r="QRF1" t="s">
        <v>14322</v>
      </c>
      <c r="QRG1" t="s">
        <v>14323</v>
      </c>
      <c r="QRH1" t="s">
        <v>14324</v>
      </c>
      <c r="QRI1" t="s">
        <v>14325</v>
      </c>
      <c r="QRJ1" t="s">
        <v>14326</v>
      </c>
      <c r="QRK1" t="s">
        <v>14327</v>
      </c>
      <c r="QRL1" t="s">
        <v>14328</v>
      </c>
      <c r="QRM1" t="s">
        <v>14329</v>
      </c>
      <c r="QRN1" t="s">
        <v>14330</v>
      </c>
      <c r="QRO1" t="s">
        <v>14331</v>
      </c>
      <c r="QRP1" t="s">
        <v>14332</v>
      </c>
      <c r="QRQ1" t="s">
        <v>14333</v>
      </c>
      <c r="QRR1" t="s">
        <v>14334</v>
      </c>
      <c r="QRS1" t="s">
        <v>14335</v>
      </c>
      <c r="QRT1" t="s">
        <v>14336</v>
      </c>
      <c r="QRU1" t="s">
        <v>14337</v>
      </c>
      <c r="QRV1" t="s">
        <v>14338</v>
      </c>
      <c r="QRW1" t="s">
        <v>14339</v>
      </c>
      <c r="QRX1" t="s">
        <v>14340</v>
      </c>
      <c r="QRY1" t="s">
        <v>14341</v>
      </c>
      <c r="QRZ1" t="s">
        <v>14342</v>
      </c>
      <c r="QSA1" t="s">
        <v>14343</v>
      </c>
      <c r="QSB1" t="s">
        <v>14344</v>
      </c>
      <c r="QSC1" t="s">
        <v>14345</v>
      </c>
      <c r="QSD1" t="s">
        <v>14346</v>
      </c>
      <c r="QSE1" t="s">
        <v>14347</v>
      </c>
      <c r="QSF1" t="s">
        <v>14348</v>
      </c>
      <c r="QSG1" t="s">
        <v>14349</v>
      </c>
      <c r="QSH1" t="s">
        <v>14350</v>
      </c>
      <c r="QSI1" t="s">
        <v>14351</v>
      </c>
      <c r="QSJ1" t="s">
        <v>14352</v>
      </c>
      <c r="QSK1" t="s">
        <v>14353</v>
      </c>
      <c r="QSL1" t="s">
        <v>14354</v>
      </c>
      <c r="QSM1" t="s">
        <v>14355</v>
      </c>
      <c r="QSN1" t="s">
        <v>14356</v>
      </c>
      <c r="QSO1" t="s">
        <v>14357</v>
      </c>
      <c r="QSP1" t="s">
        <v>14358</v>
      </c>
      <c r="QSQ1" t="s">
        <v>14359</v>
      </c>
      <c r="QSR1" t="s">
        <v>14360</v>
      </c>
      <c r="QSS1" t="s">
        <v>14361</v>
      </c>
      <c r="QST1" t="s">
        <v>14362</v>
      </c>
      <c r="QSU1" t="s">
        <v>14363</v>
      </c>
      <c r="QSV1" t="s">
        <v>14364</v>
      </c>
      <c r="QSW1" t="s">
        <v>14365</v>
      </c>
      <c r="QSX1" t="s">
        <v>14366</v>
      </c>
      <c r="QSY1" t="s">
        <v>14367</v>
      </c>
      <c r="QSZ1" t="s">
        <v>14368</v>
      </c>
      <c r="QTA1" t="s">
        <v>14369</v>
      </c>
      <c r="QTB1" t="s">
        <v>14370</v>
      </c>
      <c r="QTC1" t="s">
        <v>14371</v>
      </c>
      <c r="QTD1" t="s">
        <v>14372</v>
      </c>
      <c r="QTE1" t="s">
        <v>14373</v>
      </c>
      <c r="QTF1" t="s">
        <v>14374</v>
      </c>
      <c r="QTG1" t="s">
        <v>14375</v>
      </c>
      <c r="QTH1" t="s">
        <v>14376</v>
      </c>
      <c r="QTI1" t="s">
        <v>14377</v>
      </c>
      <c r="QTJ1" t="s">
        <v>14378</v>
      </c>
      <c r="QTK1" t="s">
        <v>14379</v>
      </c>
      <c r="QTL1" t="s">
        <v>14380</v>
      </c>
      <c r="QTM1" t="s">
        <v>14381</v>
      </c>
      <c r="QTN1" t="s">
        <v>14382</v>
      </c>
      <c r="QTO1" t="s">
        <v>14383</v>
      </c>
      <c r="QTP1" t="s">
        <v>14384</v>
      </c>
      <c r="QTQ1" t="s">
        <v>14385</v>
      </c>
      <c r="QTR1" t="s">
        <v>14386</v>
      </c>
      <c r="QTS1" t="s">
        <v>14387</v>
      </c>
      <c r="QTT1" t="s">
        <v>14388</v>
      </c>
      <c r="QTU1" t="s">
        <v>14389</v>
      </c>
      <c r="QTV1" t="s">
        <v>14390</v>
      </c>
      <c r="QTW1" t="s">
        <v>14391</v>
      </c>
      <c r="QTX1" t="s">
        <v>14392</v>
      </c>
      <c r="QTY1" t="s">
        <v>14393</v>
      </c>
      <c r="QTZ1" t="s">
        <v>14394</v>
      </c>
      <c r="QUA1" t="s">
        <v>14395</v>
      </c>
      <c r="QUB1" t="s">
        <v>14396</v>
      </c>
      <c r="QUC1" t="s">
        <v>14397</v>
      </c>
      <c r="QUD1" t="s">
        <v>14398</v>
      </c>
      <c r="QUE1" t="s">
        <v>14399</v>
      </c>
      <c r="QUF1" t="s">
        <v>14400</v>
      </c>
      <c r="QUG1" t="s">
        <v>14401</v>
      </c>
      <c r="QUH1" t="s">
        <v>14402</v>
      </c>
      <c r="QUI1" t="s">
        <v>14403</v>
      </c>
      <c r="QUJ1" t="s">
        <v>14404</v>
      </c>
      <c r="QUK1" t="s">
        <v>14405</v>
      </c>
      <c r="QUL1" t="s">
        <v>14406</v>
      </c>
      <c r="QUM1" t="s">
        <v>14407</v>
      </c>
      <c r="QUN1" t="s">
        <v>14408</v>
      </c>
      <c r="QUO1" t="s">
        <v>14409</v>
      </c>
      <c r="QUP1" t="s">
        <v>14410</v>
      </c>
      <c r="QUQ1" t="s">
        <v>14411</v>
      </c>
      <c r="QUR1" t="s">
        <v>14412</v>
      </c>
      <c r="QUS1" t="s">
        <v>14413</v>
      </c>
      <c r="QUT1" t="s">
        <v>14414</v>
      </c>
      <c r="QUU1" t="s">
        <v>14415</v>
      </c>
      <c r="QUV1" t="s">
        <v>14416</v>
      </c>
      <c r="QUW1" t="s">
        <v>14417</v>
      </c>
      <c r="QUX1" t="s">
        <v>14418</v>
      </c>
      <c r="QUY1" t="s">
        <v>14419</v>
      </c>
      <c r="QUZ1" t="s">
        <v>14420</v>
      </c>
      <c r="QVA1" t="s">
        <v>14421</v>
      </c>
      <c r="QVB1" t="s">
        <v>14422</v>
      </c>
      <c r="QVC1" t="s">
        <v>14423</v>
      </c>
      <c r="QVD1" t="s">
        <v>14424</v>
      </c>
      <c r="QVE1" t="s">
        <v>14425</v>
      </c>
      <c r="QVF1" t="s">
        <v>14426</v>
      </c>
      <c r="QVG1" t="s">
        <v>14427</v>
      </c>
      <c r="QVH1" t="s">
        <v>14428</v>
      </c>
      <c r="QVI1" t="s">
        <v>14429</v>
      </c>
      <c r="QVJ1" t="s">
        <v>14430</v>
      </c>
      <c r="QVK1" t="s">
        <v>14431</v>
      </c>
      <c r="QVL1" t="s">
        <v>14432</v>
      </c>
      <c r="QVM1" t="s">
        <v>14433</v>
      </c>
      <c r="QVN1" t="s">
        <v>14434</v>
      </c>
      <c r="QVO1" t="s">
        <v>14435</v>
      </c>
      <c r="QVP1" t="s">
        <v>14436</v>
      </c>
      <c r="QVQ1" t="s">
        <v>14437</v>
      </c>
      <c r="QVR1" t="s">
        <v>14438</v>
      </c>
      <c r="QVS1" t="s">
        <v>14439</v>
      </c>
      <c r="QVT1" t="s">
        <v>14440</v>
      </c>
      <c r="QVU1" t="s">
        <v>14441</v>
      </c>
      <c r="QVV1" t="s">
        <v>14442</v>
      </c>
      <c r="QVW1" t="s">
        <v>14443</v>
      </c>
      <c r="QVX1" t="s">
        <v>14444</v>
      </c>
      <c r="QVY1" t="s">
        <v>14445</v>
      </c>
      <c r="QVZ1" t="s">
        <v>14446</v>
      </c>
      <c r="QWA1" t="s">
        <v>14447</v>
      </c>
      <c r="QWB1" t="s">
        <v>14448</v>
      </c>
      <c r="QWC1" t="s">
        <v>14449</v>
      </c>
      <c r="QWD1" t="s">
        <v>14450</v>
      </c>
      <c r="QWE1" t="s">
        <v>14451</v>
      </c>
      <c r="QWF1" t="s">
        <v>14452</v>
      </c>
      <c r="QWG1" t="s">
        <v>14453</v>
      </c>
      <c r="QWH1" t="s">
        <v>14454</v>
      </c>
      <c r="QWI1" t="s">
        <v>14455</v>
      </c>
      <c r="QWJ1" t="s">
        <v>14456</v>
      </c>
      <c r="QWK1" t="s">
        <v>14457</v>
      </c>
      <c r="QWL1" t="s">
        <v>14458</v>
      </c>
      <c r="QWM1" t="s">
        <v>14459</v>
      </c>
      <c r="QWN1" t="s">
        <v>14460</v>
      </c>
      <c r="QWO1" t="s">
        <v>14461</v>
      </c>
      <c r="QWP1" t="s">
        <v>14462</v>
      </c>
      <c r="QWQ1" t="s">
        <v>14463</v>
      </c>
      <c r="QWR1" t="s">
        <v>14464</v>
      </c>
      <c r="QWS1" t="s">
        <v>14465</v>
      </c>
      <c r="QWT1" t="s">
        <v>14466</v>
      </c>
      <c r="QWU1" t="s">
        <v>14467</v>
      </c>
      <c r="QWV1" t="s">
        <v>14468</v>
      </c>
      <c r="QWW1" t="s">
        <v>14469</v>
      </c>
      <c r="QWX1" t="s">
        <v>14470</v>
      </c>
      <c r="QWY1" t="s">
        <v>14471</v>
      </c>
      <c r="QWZ1" t="s">
        <v>14472</v>
      </c>
      <c r="QXA1" t="s">
        <v>14473</v>
      </c>
      <c r="QXB1" t="s">
        <v>14474</v>
      </c>
      <c r="QXC1" t="s">
        <v>14475</v>
      </c>
      <c r="QXD1" t="s">
        <v>14476</v>
      </c>
      <c r="QXE1" t="s">
        <v>14477</v>
      </c>
      <c r="QXF1" t="s">
        <v>14478</v>
      </c>
      <c r="QXG1" t="s">
        <v>14479</v>
      </c>
      <c r="QXH1" t="s">
        <v>14480</v>
      </c>
      <c r="QXI1" t="s">
        <v>14481</v>
      </c>
      <c r="QXJ1" t="s">
        <v>14482</v>
      </c>
      <c r="QXK1" t="s">
        <v>14483</v>
      </c>
      <c r="QXL1" t="s">
        <v>14484</v>
      </c>
      <c r="QXM1" t="s">
        <v>14485</v>
      </c>
      <c r="QXN1" t="s">
        <v>14486</v>
      </c>
      <c r="QXO1" t="s">
        <v>14487</v>
      </c>
      <c r="QXP1" t="s">
        <v>14488</v>
      </c>
      <c r="QXQ1" t="s">
        <v>14489</v>
      </c>
      <c r="QXR1" t="s">
        <v>14490</v>
      </c>
      <c r="QXS1" t="s">
        <v>14491</v>
      </c>
      <c r="QXT1" t="s">
        <v>14492</v>
      </c>
      <c r="QXU1" t="s">
        <v>14493</v>
      </c>
      <c r="QXV1" t="s">
        <v>14494</v>
      </c>
      <c r="QXW1" t="s">
        <v>14495</v>
      </c>
      <c r="QXX1" t="s">
        <v>14496</v>
      </c>
      <c r="QXY1" t="s">
        <v>14497</v>
      </c>
      <c r="QXZ1" t="s">
        <v>14498</v>
      </c>
      <c r="QYA1" t="s">
        <v>14499</v>
      </c>
      <c r="QYB1" t="s">
        <v>14500</v>
      </c>
      <c r="QYC1" t="s">
        <v>14501</v>
      </c>
      <c r="QYD1" t="s">
        <v>14502</v>
      </c>
      <c r="QYE1" t="s">
        <v>14503</v>
      </c>
      <c r="QYF1" t="s">
        <v>14504</v>
      </c>
      <c r="QYG1" t="s">
        <v>14505</v>
      </c>
      <c r="QYH1" t="s">
        <v>14506</v>
      </c>
      <c r="QYI1" t="s">
        <v>14507</v>
      </c>
      <c r="QYJ1" t="s">
        <v>14508</v>
      </c>
      <c r="QYK1" t="s">
        <v>14509</v>
      </c>
      <c r="QYL1" t="s">
        <v>14510</v>
      </c>
      <c r="QYM1" t="s">
        <v>14511</v>
      </c>
      <c r="QYN1" t="s">
        <v>14512</v>
      </c>
      <c r="QYO1" t="s">
        <v>14513</v>
      </c>
      <c r="QYP1" t="s">
        <v>14514</v>
      </c>
      <c r="QYQ1" t="s">
        <v>14515</v>
      </c>
      <c r="QYR1" t="s">
        <v>14516</v>
      </c>
      <c r="QYS1" t="s">
        <v>14517</v>
      </c>
      <c r="QYT1" t="s">
        <v>14518</v>
      </c>
      <c r="QYU1" t="s">
        <v>14519</v>
      </c>
      <c r="QYV1" t="s">
        <v>14520</v>
      </c>
      <c r="QYW1" t="s">
        <v>14521</v>
      </c>
      <c r="QYX1" t="s">
        <v>14522</v>
      </c>
      <c r="QYY1" t="s">
        <v>14523</v>
      </c>
      <c r="QYZ1" t="s">
        <v>14524</v>
      </c>
      <c r="QZA1" t="s">
        <v>14525</v>
      </c>
      <c r="QZB1" t="s">
        <v>14526</v>
      </c>
      <c r="QZC1" t="s">
        <v>14527</v>
      </c>
      <c r="QZD1" t="s">
        <v>14528</v>
      </c>
      <c r="QZE1" t="s">
        <v>14529</v>
      </c>
      <c r="QZF1" t="s">
        <v>14530</v>
      </c>
      <c r="QZG1" t="s">
        <v>14531</v>
      </c>
      <c r="QZH1" t="s">
        <v>14532</v>
      </c>
      <c r="QZI1" t="s">
        <v>14533</v>
      </c>
      <c r="QZJ1" t="s">
        <v>14534</v>
      </c>
      <c r="QZK1" t="s">
        <v>14535</v>
      </c>
      <c r="QZL1" t="s">
        <v>14536</v>
      </c>
      <c r="QZM1" t="s">
        <v>14537</v>
      </c>
      <c r="QZN1" t="s">
        <v>14538</v>
      </c>
      <c r="QZO1" t="s">
        <v>14539</v>
      </c>
      <c r="QZP1" t="s">
        <v>14540</v>
      </c>
      <c r="QZQ1" t="s">
        <v>14541</v>
      </c>
      <c r="QZR1" t="s">
        <v>14542</v>
      </c>
      <c r="QZS1" t="s">
        <v>14543</v>
      </c>
      <c r="QZT1" t="s">
        <v>14544</v>
      </c>
      <c r="QZU1" t="s">
        <v>14545</v>
      </c>
      <c r="QZV1" t="s">
        <v>14546</v>
      </c>
      <c r="QZW1" t="s">
        <v>14547</v>
      </c>
      <c r="QZX1" t="s">
        <v>14548</v>
      </c>
      <c r="QZY1" t="s">
        <v>14549</v>
      </c>
      <c r="QZZ1" t="s">
        <v>14550</v>
      </c>
      <c r="RAA1" t="s">
        <v>14551</v>
      </c>
      <c r="RAB1" t="s">
        <v>14552</v>
      </c>
      <c r="RAC1" t="s">
        <v>14553</v>
      </c>
      <c r="RAD1" t="s">
        <v>14554</v>
      </c>
      <c r="RAE1" t="s">
        <v>14555</v>
      </c>
      <c r="RAF1" t="s">
        <v>14556</v>
      </c>
      <c r="RAG1" t="s">
        <v>14557</v>
      </c>
      <c r="RAH1" t="s">
        <v>14558</v>
      </c>
      <c r="RAI1" t="s">
        <v>14559</v>
      </c>
      <c r="RAJ1" t="s">
        <v>14560</v>
      </c>
      <c r="RAK1" t="s">
        <v>14561</v>
      </c>
      <c r="RAL1" t="s">
        <v>14562</v>
      </c>
      <c r="RAM1" t="s">
        <v>14563</v>
      </c>
      <c r="RAN1" t="s">
        <v>14564</v>
      </c>
      <c r="RAO1" t="s">
        <v>14565</v>
      </c>
      <c r="RAP1" t="s">
        <v>14566</v>
      </c>
      <c r="RAQ1" t="s">
        <v>14567</v>
      </c>
      <c r="RAR1" t="s">
        <v>14568</v>
      </c>
      <c r="RAS1" t="s">
        <v>14569</v>
      </c>
      <c r="RAT1" t="s">
        <v>14570</v>
      </c>
      <c r="RAU1" t="s">
        <v>14571</v>
      </c>
      <c r="RAV1" t="s">
        <v>14572</v>
      </c>
      <c r="RAW1" t="s">
        <v>14573</v>
      </c>
      <c r="RAX1" t="s">
        <v>14574</v>
      </c>
      <c r="RAY1" t="s">
        <v>14575</v>
      </c>
      <c r="RAZ1" t="s">
        <v>14576</v>
      </c>
      <c r="RBA1" t="s">
        <v>14577</v>
      </c>
      <c r="RBB1" t="s">
        <v>14578</v>
      </c>
      <c r="RBC1" t="s">
        <v>14579</v>
      </c>
      <c r="RBD1" t="s">
        <v>14580</v>
      </c>
      <c r="RBE1" t="s">
        <v>14581</v>
      </c>
      <c r="RBF1" t="s">
        <v>14582</v>
      </c>
      <c r="RBG1" t="s">
        <v>14583</v>
      </c>
      <c r="RBH1" t="s">
        <v>14584</v>
      </c>
      <c r="RBI1" t="s">
        <v>14585</v>
      </c>
      <c r="RBJ1" t="s">
        <v>14586</v>
      </c>
      <c r="RBK1" t="s">
        <v>14587</v>
      </c>
      <c r="RBL1" t="s">
        <v>14588</v>
      </c>
      <c r="RBM1" t="s">
        <v>14589</v>
      </c>
      <c r="RBN1" t="s">
        <v>14590</v>
      </c>
      <c r="RBO1" t="s">
        <v>14591</v>
      </c>
      <c r="RBP1" t="s">
        <v>14592</v>
      </c>
      <c r="RBQ1" t="s">
        <v>14593</v>
      </c>
      <c r="RBR1" t="s">
        <v>14594</v>
      </c>
      <c r="RBS1" t="s">
        <v>14595</v>
      </c>
      <c r="RBT1" t="s">
        <v>14596</v>
      </c>
      <c r="RBU1" t="s">
        <v>14597</v>
      </c>
      <c r="RBV1" t="s">
        <v>14598</v>
      </c>
      <c r="RBW1" t="s">
        <v>14599</v>
      </c>
      <c r="RBX1" t="s">
        <v>14600</v>
      </c>
      <c r="RBY1" t="s">
        <v>14601</v>
      </c>
      <c r="RBZ1" t="s">
        <v>14602</v>
      </c>
      <c r="RCA1" t="s">
        <v>14603</v>
      </c>
      <c r="RCB1" t="s">
        <v>14604</v>
      </c>
      <c r="RCC1" t="s">
        <v>14605</v>
      </c>
      <c r="RCD1" t="s">
        <v>14606</v>
      </c>
      <c r="RCE1" t="s">
        <v>14607</v>
      </c>
      <c r="RCF1" t="s">
        <v>14608</v>
      </c>
      <c r="RCG1" t="s">
        <v>14609</v>
      </c>
      <c r="RCH1" t="s">
        <v>14610</v>
      </c>
      <c r="RCI1" t="s">
        <v>14611</v>
      </c>
      <c r="RCJ1" t="s">
        <v>14612</v>
      </c>
      <c r="RCK1" t="s">
        <v>14613</v>
      </c>
      <c r="RCL1" t="s">
        <v>14614</v>
      </c>
      <c r="RCM1" t="s">
        <v>14615</v>
      </c>
      <c r="RCN1" t="s">
        <v>14616</v>
      </c>
      <c r="RCO1" t="s">
        <v>14617</v>
      </c>
      <c r="RCP1" t="s">
        <v>14618</v>
      </c>
      <c r="RCQ1" t="s">
        <v>14619</v>
      </c>
      <c r="RCR1" t="s">
        <v>14620</v>
      </c>
      <c r="RCS1" t="s">
        <v>14621</v>
      </c>
      <c r="RCT1" t="s">
        <v>14622</v>
      </c>
      <c r="RCU1" t="s">
        <v>14623</v>
      </c>
      <c r="RCV1" t="s">
        <v>14624</v>
      </c>
      <c r="RCW1" t="s">
        <v>14625</v>
      </c>
      <c r="RCX1" t="s">
        <v>14626</v>
      </c>
      <c r="RCY1" t="s">
        <v>14627</v>
      </c>
      <c r="RCZ1" t="s">
        <v>14628</v>
      </c>
      <c r="RDA1" t="s">
        <v>14629</v>
      </c>
      <c r="RDB1" t="s">
        <v>14630</v>
      </c>
      <c r="RDC1" t="s">
        <v>14631</v>
      </c>
      <c r="RDD1" t="s">
        <v>14632</v>
      </c>
      <c r="RDE1" t="s">
        <v>14633</v>
      </c>
      <c r="RDF1" t="s">
        <v>14634</v>
      </c>
      <c r="RDG1" t="s">
        <v>14635</v>
      </c>
      <c r="RDH1" t="s">
        <v>14636</v>
      </c>
      <c r="RDI1" t="s">
        <v>14637</v>
      </c>
      <c r="RDJ1" t="s">
        <v>14638</v>
      </c>
      <c r="RDK1" t="s">
        <v>14639</v>
      </c>
      <c r="RDL1" t="s">
        <v>14640</v>
      </c>
      <c r="RDM1" t="s">
        <v>14641</v>
      </c>
      <c r="RDN1" t="s">
        <v>14642</v>
      </c>
      <c r="RDO1" t="s">
        <v>14643</v>
      </c>
      <c r="RDP1" t="s">
        <v>14644</v>
      </c>
      <c r="RDQ1" t="s">
        <v>14645</v>
      </c>
      <c r="RDR1" t="s">
        <v>14646</v>
      </c>
      <c r="RDS1" t="s">
        <v>14647</v>
      </c>
      <c r="RDT1" t="s">
        <v>14648</v>
      </c>
      <c r="RDU1" t="s">
        <v>14649</v>
      </c>
      <c r="RDV1" t="s">
        <v>14650</v>
      </c>
      <c r="RDW1" t="s">
        <v>14651</v>
      </c>
      <c r="RDX1" t="s">
        <v>14652</v>
      </c>
      <c r="RDY1" t="s">
        <v>14653</v>
      </c>
      <c r="RDZ1" t="s">
        <v>14654</v>
      </c>
      <c r="REA1" t="s">
        <v>14655</v>
      </c>
      <c r="REB1" t="s">
        <v>14656</v>
      </c>
      <c r="REC1" t="s">
        <v>14657</v>
      </c>
      <c r="RED1" t="s">
        <v>14658</v>
      </c>
      <c r="REE1" t="s">
        <v>14659</v>
      </c>
      <c r="REF1" t="s">
        <v>14660</v>
      </c>
      <c r="REG1" t="s">
        <v>14661</v>
      </c>
      <c r="REH1" t="s">
        <v>14662</v>
      </c>
      <c r="REI1" t="s">
        <v>14663</v>
      </c>
      <c r="REJ1" t="s">
        <v>14664</v>
      </c>
      <c r="REK1" t="s">
        <v>14665</v>
      </c>
      <c r="REL1" t="s">
        <v>14666</v>
      </c>
      <c r="REM1" t="s">
        <v>14667</v>
      </c>
      <c r="REN1" t="s">
        <v>14668</v>
      </c>
      <c r="REO1" t="s">
        <v>14669</v>
      </c>
      <c r="REP1" t="s">
        <v>14670</v>
      </c>
      <c r="REQ1" t="s">
        <v>14671</v>
      </c>
      <c r="RER1" t="s">
        <v>14672</v>
      </c>
      <c r="RES1" t="s">
        <v>14673</v>
      </c>
      <c r="RET1" t="s">
        <v>14674</v>
      </c>
      <c r="REU1" t="s">
        <v>14675</v>
      </c>
      <c r="REV1" t="s">
        <v>14676</v>
      </c>
      <c r="REW1" t="s">
        <v>14677</v>
      </c>
      <c r="REX1" t="s">
        <v>14678</v>
      </c>
      <c r="REY1" t="s">
        <v>14679</v>
      </c>
      <c r="REZ1" t="s">
        <v>14680</v>
      </c>
      <c r="RFA1" t="s">
        <v>14681</v>
      </c>
      <c r="RFB1" t="s">
        <v>14682</v>
      </c>
      <c r="RFC1" t="s">
        <v>14683</v>
      </c>
      <c r="RFD1" t="s">
        <v>14684</v>
      </c>
      <c r="RFE1" t="s">
        <v>14685</v>
      </c>
      <c r="RFF1" t="s">
        <v>14686</v>
      </c>
      <c r="RFG1" t="s">
        <v>14687</v>
      </c>
      <c r="RFH1" t="s">
        <v>14688</v>
      </c>
      <c r="RFI1" t="s">
        <v>14689</v>
      </c>
      <c r="RFJ1" t="s">
        <v>14690</v>
      </c>
      <c r="RFK1" t="s">
        <v>14691</v>
      </c>
      <c r="RFL1" t="s">
        <v>14692</v>
      </c>
      <c r="RFM1" t="s">
        <v>14693</v>
      </c>
      <c r="RFN1" t="s">
        <v>14694</v>
      </c>
      <c r="RFO1" t="s">
        <v>14695</v>
      </c>
      <c r="RFP1" t="s">
        <v>14696</v>
      </c>
      <c r="RFQ1" t="s">
        <v>14697</v>
      </c>
      <c r="RFR1" t="s">
        <v>14698</v>
      </c>
      <c r="RFS1" t="s">
        <v>14699</v>
      </c>
      <c r="RFT1" t="s">
        <v>14700</v>
      </c>
      <c r="RFU1" t="s">
        <v>14701</v>
      </c>
      <c r="RFV1" t="s">
        <v>14702</v>
      </c>
      <c r="RFW1" t="s">
        <v>14703</v>
      </c>
      <c r="RFX1" t="s">
        <v>14704</v>
      </c>
      <c r="RFY1" t="s">
        <v>14705</v>
      </c>
      <c r="RFZ1" t="s">
        <v>14706</v>
      </c>
      <c r="RGA1" t="s">
        <v>14707</v>
      </c>
      <c r="RGB1" t="s">
        <v>14708</v>
      </c>
      <c r="RGC1" t="s">
        <v>14709</v>
      </c>
      <c r="RGD1" t="s">
        <v>14710</v>
      </c>
      <c r="RGE1" t="s">
        <v>14711</v>
      </c>
      <c r="RGF1" t="s">
        <v>14712</v>
      </c>
      <c r="RGG1" t="s">
        <v>14713</v>
      </c>
      <c r="RGH1" t="s">
        <v>14714</v>
      </c>
      <c r="RGI1" t="s">
        <v>14715</v>
      </c>
      <c r="RGJ1" t="s">
        <v>14716</v>
      </c>
      <c r="RGK1" t="s">
        <v>14717</v>
      </c>
      <c r="RGL1" t="s">
        <v>14718</v>
      </c>
      <c r="RGM1" t="s">
        <v>14719</v>
      </c>
      <c r="RGN1" t="s">
        <v>14720</v>
      </c>
      <c r="RGO1" t="s">
        <v>14721</v>
      </c>
      <c r="RGP1" t="s">
        <v>14722</v>
      </c>
      <c r="RGQ1" t="s">
        <v>14723</v>
      </c>
      <c r="RGR1" t="s">
        <v>14724</v>
      </c>
      <c r="RGS1" t="s">
        <v>14725</v>
      </c>
      <c r="RGT1" t="s">
        <v>14726</v>
      </c>
      <c r="RGU1" t="s">
        <v>14727</v>
      </c>
      <c r="RGV1" t="s">
        <v>14728</v>
      </c>
      <c r="RGW1" t="s">
        <v>14729</v>
      </c>
      <c r="RGX1" t="s">
        <v>14730</v>
      </c>
      <c r="RGY1" t="s">
        <v>14731</v>
      </c>
      <c r="RGZ1" t="s">
        <v>14732</v>
      </c>
      <c r="RHA1" t="s">
        <v>14733</v>
      </c>
      <c r="RHB1" t="s">
        <v>14734</v>
      </c>
      <c r="RHC1" t="s">
        <v>14735</v>
      </c>
      <c r="RHD1" t="s">
        <v>14736</v>
      </c>
      <c r="RHE1" t="s">
        <v>14737</v>
      </c>
      <c r="RHF1" t="s">
        <v>14738</v>
      </c>
      <c r="RHG1" t="s">
        <v>14739</v>
      </c>
      <c r="RHH1" t="s">
        <v>14740</v>
      </c>
      <c r="RHI1" t="s">
        <v>14741</v>
      </c>
      <c r="RHJ1" t="s">
        <v>14742</v>
      </c>
      <c r="RHK1" t="s">
        <v>14743</v>
      </c>
      <c r="RHL1" t="s">
        <v>14744</v>
      </c>
      <c r="RHM1" t="s">
        <v>14745</v>
      </c>
      <c r="RHN1" t="s">
        <v>14746</v>
      </c>
      <c r="RHO1" t="s">
        <v>14747</v>
      </c>
      <c r="RHP1" t="s">
        <v>14748</v>
      </c>
      <c r="RHQ1" t="s">
        <v>14749</v>
      </c>
      <c r="RHR1" t="s">
        <v>14750</v>
      </c>
      <c r="RHS1" t="s">
        <v>14751</v>
      </c>
      <c r="RHT1" t="s">
        <v>14752</v>
      </c>
      <c r="RHU1" t="s">
        <v>14753</v>
      </c>
      <c r="RHV1" t="s">
        <v>14754</v>
      </c>
      <c r="RHW1" t="s">
        <v>14755</v>
      </c>
      <c r="RHX1" t="s">
        <v>14756</v>
      </c>
      <c r="RHY1" t="s">
        <v>14757</v>
      </c>
      <c r="RHZ1" t="s">
        <v>14758</v>
      </c>
      <c r="RIA1" t="s">
        <v>14759</v>
      </c>
      <c r="RIB1" t="s">
        <v>14760</v>
      </c>
      <c r="RIC1" t="s">
        <v>14761</v>
      </c>
      <c r="RID1" t="s">
        <v>14762</v>
      </c>
      <c r="RIE1" t="s">
        <v>14763</v>
      </c>
      <c r="RIF1" t="s">
        <v>14764</v>
      </c>
      <c r="RIG1" t="s">
        <v>14765</v>
      </c>
      <c r="RIH1" t="s">
        <v>14766</v>
      </c>
      <c r="RII1" t="s">
        <v>14767</v>
      </c>
      <c r="RIJ1" t="s">
        <v>14768</v>
      </c>
      <c r="RIK1" t="s">
        <v>14769</v>
      </c>
      <c r="RIL1" t="s">
        <v>14770</v>
      </c>
      <c r="RIM1" t="s">
        <v>14771</v>
      </c>
      <c r="RIN1" t="s">
        <v>14772</v>
      </c>
      <c r="RIO1" t="s">
        <v>14773</v>
      </c>
      <c r="RIP1" t="s">
        <v>14774</v>
      </c>
      <c r="RIQ1" t="s">
        <v>14775</v>
      </c>
      <c r="RIR1" t="s">
        <v>14776</v>
      </c>
      <c r="RIS1" t="s">
        <v>14777</v>
      </c>
      <c r="RIT1" t="s">
        <v>14778</v>
      </c>
      <c r="RIU1" t="s">
        <v>14779</v>
      </c>
      <c r="RIV1" t="s">
        <v>14780</v>
      </c>
      <c r="RIW1" t="s">
        <v>14781</v>
      </c>
      <c r="RIX1" t="s">
        <v>14782</v>
      </c>
      <c r="RIY1" t="s">
        <v>14783</v>
      </c>
      <c r="RIZ1" t="s">
        <v>14784</v>
      </c>
      <c r="RJA1" t="s">
        <v>14785</v>
      </c>
      <c r="RJB1" t="s">
        <v>14786</v>
      </c>
      <c r="RJC1" t="s">
        <v>14787</v>
      </c>
      <c r="RJD1" t="s">
        <v>14788</v>
      </c>
      <c r="RJE1" t="s">
        <v>14789</v>
      </c>
      <c r="RJF1" t="s">
        <v>14790</v>
      </c>
      <c r="RJG1" t="s">
        <v>14791</v>
      </c>
      <c r="RJH1" t="s">
        <v>14792</v>
      </c>
      <c r="RJI1" t="s">
        <v>14793</v>
      </c>
      <c r="RJJ1" t="s">
        <v>14794</v>
      </c>
      <c r="RJK1" t="s">
        <v>14795</v>
      </c>
      <c r="RJL1" t="s">
        <v>14796</v>
      </c>
      <c r="RJM1" t="s">
        <v>14797</v>
      </c>
      <c r="RJN1" t="s">
        <v>14798</v>
      </c>
      <c r="RJO1" t="s">
        <v>14799</v>
      </c>
      <c r="RJP1" t="s">
        <v>14800</v>
      </c>
      <c r="RJQ1" t="s">
        <v>14801</v>
      </c>
      <c r="RJR1" t="s">
        <v>14802</v>
      </c>
      <c r="RJS1" t="s">
        <v>14803</v>
      </c>
      <c r="RJT1" t="s">
        <v>14804</v>
      </c>
      <c r="RJU1" t="s">
        <v>14805</v>
      </c>
      <c r="RJV1" t="s">
        <v>14806</v>
      </c>
      <c r="RJW1" t="s">
        <v>14807</v>
      </c>
      <c r="RJX1" t="s">
        <v>14808</v>
      </c>
      <c r="RJY1" t="s">
        <v>14809</v>
      </c>
      <c r="RJZ1" t="s">
        <v>14810</v>
      </c>
      <c r="RKA1" t="s">
        <v>14811</v>
      </c>
      <c r="RKB1" t="s">
        <v>14812</v>
      </c>
      <c r="RKC1" t="s">
        <v>14813</v>
      </c>
      <c r="RKD1" t="s">
        <v>14814</v>
      </c>
      <c r="RKE1" t="s">
        <v>14815</v>
      </c>
      <c r="RKF1" t="s">
        <v>14816</v>
      </c>
      <c r="RKG1" t="s">
        <v>14817</v>
      </c>
      <c r="RKH1" t="s">
        <v>14818</v>
      </c>
      <c r="RKI1" t="s">
        <v>14819</v>
      </c>
      <c r="RKJ1" t="s">
        <v>14820</v>
      </c>
      <c r="RKK1" t="s">
        <v>14821</v>
      </c>
      <c r="RKL1" t="s">
        <v>14822</v>
      </c>
      <c r="RKM1" t="s">
        <v>14823</v>
      </c>
      <c r="RKN1" t="s">
        <v>14824</v>
      </c>
      <c r="RKO1" t="s">
        <v>14825</v>
      </c>
      <c r="RKP1" t="s">
        <v>14826</v>
      </c>
      <c r="RKQ1" t="s">
        <v>14827</v>
      </c>
      <c r="RKR1" t="s">
        <v>14828</v>
      </c>
      <c r="RKS1" t="s">
        <v>14829</v>
      </c>
      <c r="RKT1" t="s">
        <v>14830</v>
      </c>
      <c r="RKU1" t="s">
        <v>14831</v>
      </c>
      <c r="RKV1" t="s">
        <v>14832</v>
      </c>
      <c r="RKW1" t="s">
        <v>14833</v>
      </c>
      <c r="RKX1" t="s">
        <v>14834</v>
      </c>
      <c r="RKY1" t="s">
        <v>14835</v>
      </c>
      <c r="RKZ1" t="s">
        <v>14836</v>
      </c>
      <c r="RLA1" t="s">
        <v>14837</v>
      </c>
      <c r="RLB1" t="s">
        <v>14838</v>
      </c>
      <c r="RLC1" t="s">
        <v>14839</v>
      </c>
      <c r="RLD1" t="s">
        <v>14840</v>
      </c>
      <c r="RLE1" t="s">
        <v>14841</v>
      </c>
      <c r="RLF1" t="s">
        <v>14842</v>
      </c>
      <c r="RLG1" t="s">
        <v>14843</v>
      </c>
      <c r="RLH1" t="s">
        <v>14844</v>
      </c>
      <c r="RLI1" t="s">
        <v>14845</v>
      </c>
      <c r="RLJ1" t="s">
        <v>14846</v>
      </c>
      <c r="RLK1" t="s">
        <v>14847</v>
      </c>
      <c r="RLL1" t="s">
        <v>14848</v>
      </c>
      <c r="RLM1" t="s">
        <v>14849</v>
      </c>
      <c r="RLN1" t="s">
        <v>14850</v>
      </c>
      <c r="RLO1" t="s">
        <v>14851</v>
      </c>
      <c r="RLP1" t="s">
        <v>14852</v>
      </c>
      <c r="RLQ1" t="s">
        <v>14853</v>
      </c>
      <c r="RLR1" t="s">
        <v>14854</v>
      </c>
      <c r="RLS1" t="s">
        <v>14855</v>
      </c>
      <c r="RLT1" t="s">
        <v>14856</v>
      </c>
      <c r="RLU1" t="s">
        <v>14857</v>
      </c>
      <c r="RLV1" t="s">
        <v>14858</v>
      </c>
      <c r="RLW1" t="s">
        <v>14859</v>
      </c>
      <c r="RLX1" t="s">
        <v>14860</v>
      </c>
      <c r="RLY1" t="s">
        <v>14861</v>
      </c>
      <c r="RLZ1" t="s">
        <v>14862</v>
      </c>
      <c r="RMA1" t="s">
        <v>14863</v>
      </c>
      <c r="RMB1" t="s">
        <v>14864</v>
      </c>
      <c r="RMC1" t="s">
        <v>14865</v>
      </c>
      <c r="RMD1" t="s">
        <v>14866</v>
      </c>
      <c r="RME1" t="s">
        <v>14867</v>
      </c>
      <c r="RMF1" t="s">
        <v>14868</v>
      </c>
      <c r="RMG1" t="s">
        <v>14869</v>
      </c>
      <c r="RMH1" t="s">
        <v>14870</v>
      </c>
      <c r="RMI1" t="s">
        <v>14871</v>
      </c>
      <c r="RMJ1" t="s">
        <v>14872</v>
      </c>
      <c r="RMK1" t="s">
        <v>14873</v>
      </c>
      <c r="RML1" t="s">
        <v>14874</v>
      </c>
      <c r="RMM1" t="s">
        <v>14875</v>
      </c>
      <c r="RMN1" t="s">
        <v>14876</v>
      </c>
      <c r="RMO1" t="s">
        <v>14877</v>
      </c>
      <c r="RMP1" t="s">
        <v>14878</v>
      </c>
      <c r="RMQ1" t="s">
        <v>14879</v>
      </c>
      <c r="RMR1" t="s">
        <v>14880</v>
      </c>
      <c r="RMS1" t="s">
        <v>14881</v>
      </c>
      <c r="RMT1" t="s">
        <v>14882</v>
      </c>
      <c r="RMU1" t="s">
        <v>14883</v>
      </c>
      <c r="RMV1" t="s">
        <v>14884</v>
      </c>
      <c r="RMW1" t="s">
        <v>14885</v>
      </c>
      <c r="RMX1" t="s">
        <v>14886</v>
      </c>
      <c r="RMY1" t="s">
        <v>14887</v>
      </c>
      <c r="RMZ1" t="s">
        <v>14888</v>
      </c>
      <c r="RNA1" t="s">
        <v>14889</v>
      </c>
      <c r="RNB1" t="s">
        <v>14890</v>
      </c>
      <c r="RNC1" t="s">
        <v>14891</v>
      </c>
      <c r="RND1" t="s">
        <v>14892</v>
      </c>
      <c r="RNE1" t="s">
        <v>14893</v>
      </c>
      <c r="RNF1" t="s">
        <v>14894</v>
      </c>
      <c r="RNG1" t="s">
        <v>14895</v>
      </c>
      <c r="RNH1" t="s">
        <v>14896</v>
      </c>
      <c r="RNI1" t="s">
        <v>14897</v>
      </c>
      <c r="RNJ1" t="s">
        <v>14898</v>
      </c>
      <c r="RNK1" t="s">
        <v>14899</v>
      </c>
      <c r="RNL1" t="s">
        <v>14900</v>
      </c>
      <c r="RNM1" t="s">
        <v>14901</v>
      </c>
      <c r="RNN1" t="s">
        <v>14902</v>
      </c>
      <c r="RNO1" t="s">
        <v>14903</v>
      </c>
      <c r="RNP1" t="s">
        <v>14904</v>
      </c>
      <c r="RNQ1" t="s">
        <v>14905</v>
      </c>
      <c r="RNR1" t="s">
        <v>14906</v>
      </c>
      <c r="RNS1" t="s">
        <v>14907</v>
      </c>
      <c r="RNT1" t="s">
        <v>14908</v>
      </c>
      <c r="RNU1" t="s">
        <v>14909</v>
      </c>
      <c r="RNV1" t="s">
        <v>14910</v>
      </c>
      <c r="RNW1" t="s">
        <v>14911</v>
      </c>
      <c r="RNX1" t="s">
        <v>14912</v>
      </c>
      <c r="RNY1" t="s">
        <v>14913</v>
      </c>
      <c r="RNZ1" t="s">
        <v>14914</v>
      </c>
      <c r="ROA1" t="s">
        <v>14915</v>
      </c>
      <c r="ROB1" t="s">
        <v>14916</v>
      </c>
      <c r="ROC1" t="s">
        <v>14917</v>
      </c>
      <c r="ROD1" t="s">
        <v>14918</v>
      </c>
      <c r="ROE1" t="s">
        <v>14919</v>
      </c>
      <c r="ROF1" t="s">
        <v>14920</v>
      </c>
      <c r="ROG1" t="s">
        <v>14921</v>
      </c>
      <c r="ROH1" t="s">
        <v>14922</v>
      </c>
      <c r="ROI1" t="s">
        <v>14923</v>
      </c>
      <c r="ROJ1" t="s">
        <v>14924</v>
      </c>
      <c r="ROK1" t="s">
        <v>14925</v>
      </c>
      <c r="ROL1" t="s">
        <v>14926</v>
      </c>
      <c r="ROM1" t="s">
        <v>14927</v>
      </c>
      <c r="RON1" t="s">
        <v>14928</v>
      </c>
      <c r="ROO1" t="s">
        <v>14929</v>
      </c>
      <c r="ROP1" t="s">
        <v>14930</v>
      </c>
      <c r="ROQ1" t="s">
        <v>14931</v>
      </c>
      <c r="ROR1" t="s">
        <v>14932</v>
      </c>
      <c r="ROS1" t="s">
        <v>14933</v>
      </c>
      <c r="ROT1" t="s">
        <v>14934</v>
      </c>
      <c r="ROU1" t="s">
        <v>14935</v>
      </c>
      <c r="ROV1" t="s">
        <v>14936</v>
      </c>
      <c r="ROW1" t="s">
        <v>14937</v>
      </c>
      <c r="ROX1" t="s">
        <v>14938</v>
      </c>
      <c r="ROY1" t="s">
        <v>14939</v>
      </c>
      <c r="ROZ1" t="s">
        <v>14940</v>
      </c>
      <c r="RPA1" t="s">
        <v>14941</v>
      </c>
      <c r="RPB1" t="s">
        <v>14942</v>
      </c>
      <c r="RPC1" t="s">
        <v>14943</v>
      </c>
      <c r="RPD1" t="s">
        <v>14944</v>
      </c>
      <c r="RPE1" t="s">
        <v>14945</v>
      </c>
      <c r="RPF1" t="s">
        <v>14946</v>
      </c>
      <c r="RPG1" t="s">
        <v>14947</v>
      </c>
      <c r="RPH1" t="s">
        <v>14948</v>
      </c>
      <c r="RPI1" t="s">
        <v>14949</v>
      </c>
      <c r="RPJ1" t="s">
        <v>14950</v>
      </c>
      <c r="RPK1" t="s">
        <v>14951</v>
      </c>
      <c r="RPL1" t="s">
        <v>14952</v>
      </c>
      <c r="RPM1" t="s">
        <v>14953</v>
      </c>
      <c r="RPN1" t="s">
        <v>14954</v>
      </c>
      <c r="RPO1" t="s">
        <v>14955</v>
      </c>
      <c r="RPP1" t="s">
        <v>14956</v>
      </c>
      <c r="RPQ1" t="s">
        <v>14957</v>
      </c>
      <c r="RPR1" t="s">
        <v>14958</v>
      </c>
      <c r="RPS1" t="s">
        <v>14959</v>
      </c>
      <c r="RPT1" t="s">
        <v>14960</v>
      </c>
      <c r="RPU1" t="s">
        <v>14961</v>
      </c>
      <c r="RPV1" t="s">
        <v>14962</v>
      </c>
      <c r="RPW1" t="s">
        <v>14963</v>
      </c>
      <c r="RPX1" t="s">
        <v>14964</v>
      </c>
      <c r="RPY1" t="s">
        <v>14965</v>
      </c>
      <c r="RPZ1" t="s">
        <v>14966</v>
      </c>
      <c r="RQA1" t="s">
        <v>14967</v>
      </c>
      <c r="RQB1" t="s">
        <v>14968</v>
      </c>
      <c r="RQC1" t="s">
        <v>14969</v>
      </c>
      <c r="RQD1" t="s">
        <v>14970</v>
      </c>
      <c r="RQE1" t="s">
        <v>14971</v>
      </c>
      <c r="RQF1" t="s">
        <v>14972</v>
      </c>
      <c r="RQG1" t="s">
        <v>14973</v>
      </c>
      <c r="RQH1" t="s">
        <v>14974</v>
      </c>
      <c r="RQI1" t="s">
        <v>14975</v>
      </c>
      <c r="RQJ1" t="s">
        <v>14976</v>
      </c>
      <c r="RQK1" t="s">
        <v>14977</v>
      </c>
      <c r="RQL1" t="s">
        <v>14978</v>
      </c>
      <c r="RQM1" t="s">
        <v>14979</v>
      </c>
      <c r="RQN1" t="s">
        <v>14980</v>
      </c>
      <c r="RQO1" t="s">
        <v>14981</v>
      </c>
      <c r="RQP1" t="s">
        <v>14982</v>
      </c>
      <c r="RQQ1" t="s">
        <v>14983</v>
      </c>
      <c r="RQR1" t="s">
        <v>14984</v>
      </c>
      <c r="RQS1" t="s">
        <v>14985</v>
      </c>
      <c r="RQT1" t="s">
        <v>14986</v>
      </c>
      <c r="RQU1" t="s">
        <v>14987</v>
      </c>
      <c r="RQV1" t="s">
        <v>14988</v>
      </c>
      <c r="RQW1" t="s">
        <v>14989</v>
      </c>
      <c r="RQX1" t="s">
        <v>14990</v>
      </c>
      <c r="RQY1" t="s">
        <v>14991</v>
      </c>
      <c r="RQZ1" t="s">
        <v>14992</v>
      </c>
      <c r="RRA1" t="s">
        <v>14993</v>
      </c>
      <c r="RRB1" t="s">
        <v>14994</v>
      </c>
      <c r="RRC1" t="s">
        <v>14995</v>
      </c>
      <c r="RRD1" t="s">
        <v>14996</v>
      </c>
      <c r="RRE1" t="s">
        <v>14997</v>
      </c>
      <c r="RRF1" t="s">
        <v>14998</v>
      </c>
      <c r="RRG1" t="s">
        <v>14999</v>
      </c>
      <c r="RRH1" t="s">
        <v>15000</v>
      </c>
      <c r="RRI1" t="s">
        <v>15001</v>
      </c>
      <c r="RRJ1" t="s">
        <v>15002</v>
      </c>
      <c r="RRK1" t="s">
        <v>15003</v>
      </c>
      <c r="RRL1" t="s">
        <v>15004</v>
      </c>
      <c r="RRM1" t="s">
        <v>15005</v>
      </c>
      <c r="RRN1" t="s">
        <v>15006</v>
      </c>
      <c r="RRO1" t="s">
        <v>15007</v>
      </c>
      <c r="RRP1" t="s">
        <v>15008</v>
      </c>
      <c r="RRQ1" t="s">
        <v>15009</v>
      </c>
      <c r="RRR1" t="s">
        <v>15010</v>
      </c>
      <c r="RRS1" t="s">
        <v>15011</v>
      </c>
      <c r="RRT1" t="s">
        <v>15012</v>
      </c>
      <c r="RRU1" t="s">
        <v>15013</v>
      </c>
      <c r="RRV1" t="s">
        <v>15014</v>
      </c>
      <c r="RRW1" t="s">
        <v>15015</v>
      </c>
      <c r="RRX1" t="s">
        <v>15016</v>
      </c>
      <c r="RRY1" t="s">
        <v>15017</v>
      </c>
      <c r="RRZ1" t="s">
        <v>15018</v>
      </c>
      <c r="RSA1" t="s">
        <v>15019</v>
      </c>
      <c r="RSB1" t="s">
        <v>15020</v>
      </c>
      <c r="RSC1" t="s">
        <v>15021</v>
      </c>
      <c r="RSD1" t="s">
        <v>15022</v>
      </c>
      <c r="RSE1" t="s">
        <v>15023</v>
      </c>
      <c r="RSF1" t="s">
        <v>15024</v>
      </c>
      <c r="RSG1" t="s">
        <v>15025</v>
      </c>
      <c r="RSH1" t="s">
        <v>15026</v>
      </c>
      <c r="RSI1" t="s">
        <v>15027</v>
      </c>
      <c r="RSJ1" t="s">
        <v>15028</v>
      </c>
      <c r="RSK1" t="s">
        <v>15029</v>
      </c>
      <c r="RSL1" t="s">
        <v>15030</v>
      </c>
      <c r="RSM1" t="s">
        <v>15031</v>
      </c>
      <c r="RSN1" t="s">
        <v>15032</v>
      </c>
      <c r="RSO1" t="s">
        <v>15033</v>
      </c>
      <c r="RSP1" t="s">
        <v>15034</v>
      </c>
      <c r="RSQ1" t="s">
        <v>15035</v>
      </c>
      <c r="RSR1" t="s">
        <v>15036</v>
      </c>
      <c r="RSS1" t="s">
        <v>15037</v>
      </c>
      <c r="RST1" t="s">
        <v>15038</v>
      </c>
      <c r="RSU1" t="s">
        <v>15039</v>
      </c>
      <c r="RSV1" t="s">
        <v>15040</v>
      </c>
      <c r="RSW1" t="s">
        <v>15041</v>
      </c>
      <c r="RSX1" t="s">
        <v>15042</v>
      </c>
      <c r="RSY1" t="s">
        <v>15043</v>
      </c>
      <c r="RSZ1" t="s">
        <v>15044</v>
      </c>
      <c r="RTA1" t="s">
        <v>15045</v>
      </c>
      <c r="RTB1" t="s">
        <v>15046</v>
      </c>
      <c r="RTC1" t="s">
        <v>15047</v>
      </c>
      <c r="RTD1" t="s">
        <v>15048</v>
      </c>
      <c r="RTE1" t="s">
        <v>15049</v>
      </c>
      <c r="RTF1" t="s">
        <v>15050</v>
      </c>
      <c r="RTG1" t="s">
        <v>15051</v>
      </c>
      <c r="RTH1" t="s">
        <v>15052</v>
      </c>
      <c r="RTI1" t="s">
        <v>15053</v>
      </c>
      <c r="RTJ1" t="s">
        <v>15054</v>
      </c>
      <c r="RTK1" t="s">
        <v>15055</v>
      </c>
      <c r="RTL1" t="s">
        <v>15056</v>
      </c>
      <c r="RTM1" t="s">
        <v>15057</v>
      </c>
      <c r="RTN1" t="s">
        <v>15058</v>
      </c>
      <c r="RTO1" t="s">
        <v>15059</v>
      </c>
      <c r="RTP1" t="s">
        <v>15060</v>
      </c>
      <c r="RTQ1" t="s">
        <v>15061</v>
      </c>
      <c r="RTR1" t="s">
        <v>15062</v>
      </c>
      <c r="RTS1" t="s">
        <v>15063</v>
      </c>
      <c r="RTT1" t="s">
        <v>15064</v>
      </c>
      <c r="RTU1" t="s">
        <v>15065</v>
      </c>
      <c r="RTV1" t="s">
        <v>15066</v>
      </c>
      <c r="RTW1" t="s">
        <v>15067</v>
      </c>
      <c r="RTX1" t="s">
        <v>15068</v>
      </c>
      <c r="RTY1" t="s">
        <v>15069</v>
      </c>
      <c r="RTZ1" t="s">
        <v>15070</v>
      </c>
      <c r="RUA1" t="s">
        <v>15071</v>
      </c>
      <c r="RUB1" t="s">
        <v>15072</v>
      </c>
      <c r="RUC1" t="s">
        <v>15073</v>
      </c>
      <c r="RUD1" t="s">
        <v>15074</v>
      </c>
      <c r="RUE1" t="s">
        <v>15075</v>
      </c>
      <c r="RUF1" t="s">
        <v>15076</v>
      </c>
      <c r="RUG1" t="s">
        <v>15077</v>
      </c>
      <c r="RUH1" t="s">
        <v>15078</v>
      </c>
      <c r="RUI1" t="s">
        <v>15079</v>
      </c>
      <c r="RUJ1" t="s">
        <v>15080</v>
      </c>
      <c r="RUK1" t="s">
        <v>15081</v>
      </c>
      <c r="RUL1" t="s">
        <v>15082</v>
      </c>
      <c r="RUM1" t="s">
        <v>15083</v>
      </c>
      <c r="RUN1" t="s">
        <v>15084</v>
      </c>
      <c r="RUO1" t="s">
        <v>15085</v>
      </c>
      <c r="RUP1" t="s">
        <v>15086</v>
      </c>
      <c r="RUQ1" t="s">
        <v>15087</v>
      </c>
      <c r="RUR1" t="s">
        <v>15088</v>
      </c>
      <c r="RUS1" t="s">
        <v>15089</v>
      </c>
      <c r="RUT1" t="s">
        <v>15090</v>
      </c>
      <c r="RUU1" t="s">
        <v>15091</v>
      </c>
      <c r="RUV1" t="s">
        <v>15092</v>
      </c>
      <c r="RUW1" t="s">
        <v>15093</v>
      </c>
      <c r="RUX1" t="s">
        <v>15094</v>
      </c>
      <c r="RUY1" t="s">
        <v>15095</v>
      </c>
      <c r="RUZ1" t="s">
        <v>15096</v>
      </c>
      <c r="RVA1" t="s">
        <v>15097</v>
      </c>
      <c r="RVB1" t="s">
        <v>15098</v>
      </c>
      <c r="RVC1" t="s">
        <v>15099</v>
      </c>
      <c r="RVD1" t="s">
        <v>15100</v>
      </c>
      <c r="RVE1" t="s">
        <v>15101</v>
      </c>
      <c r="RVF1" t="s">
        <v>15102</v>
      </c>
      <c r="RVG1" t="s">
        <v>15103</v>
      </c>
      <c r="RVH1" t="s">
        <v>15104</v>
      </c>
      <c r="RVI1" t="s">
        <v>15105</v>
      </c>
      <c r="RVJ1" t="s">
        <v>15106</v>
      </c>
      <c r="RVK1" t="s">
        <v>15107</v>
      </c>
      <c r="RVL1" t="s">
        <v>15108</v>
      </c>
      <c r="RVM1" t="s">
        <v>15109</v>
      </c>
      <c r="RVN1" t="s">
        <v>15110</v>
      </c>
      <c r="RVO1" t="s">
        <v>15111</v>
      </c>
      <c r="RVP1" t="s">
        <v>15112</v>
      </c>
      <c r="RVQ1" t="s">
        <v>15113</v>
      </c>
      <c r="RVR1" t="s">
        <v>15114</v>
      </c>
      <c r="RVS1" t="s">
        <v>15115</v>
      </c>
      <c r="RVT1" t="s">
        <v>15116</v>
      </c>
      <c r="RVU1" t="s">
        <v>15117</v>
      </c>
      <c r="RVV1" t="s">
        <v>15118</v>
      </c>
      <c r="RVW1" t="s">
        <v>15119</v>
      </c>
      <c r="RVX1" t="s">
        <v>15120</v>
      </c>
      <c r="RVY1" t="s">
        <v>15121</v>
      </c>
      <c r="RVZ1" t="s">
        <v>15122</v>
      </c>
      <c r="RWA1" t="s">
        <v>15123</v>
      </c>
      <c r="RWB1" t="s">
        <v>15124</v>
      </c>
      <c r="RWC1" t="s">
        <v>15125</v>
      </c>
      <c r="RWD1" t="s">
        <v>15126</v>
      </c>
      <c r="RWE1" t="s">
        <v>15127</v>
      </c>
      <c r="RWF1" t="s">
        <v>15128</v>
      </c>
      <c r="RWG1" t="s">
        <v>15129</v>
      </c>
      <c r="RWH1" t="s">
        <v>15130</v>
      </c>
      <c r="RWI1" t="s">
        <v>15131</v>
      </c>
      <c r="RWJ1" t="s">
        <v>15132</v>
      </c>
      <c r="RWK1" t="s">
        <v>15133</v>
      </c>
      <c r="RWL1" t="s">
        <v>15134</v>
      </c>
      <c r="RWM1" t="s">
        <v>15135</v>
      </c>
      <c r="RWN1" t="s">
        <v>15136</v>
      </c>
      <c r="RWO1" t="s">
        <v>15137</v>
      </c>
      <c r="RWP1" t="s">
        <v>15138</v>
      </c>
      <c r="RWQ1" t="s">
        <v>15139</v>
      </c>
      <c r="RWR1" t="s">
        <v>15140</v>
      </c>
      <c r="RWS1" t="s">
        <v>15141</v>
      </c>
      <c r="RWT1" t="s">
        <v>15142</v>
      </c>
      <c r="RWU1" t="s">
        <v>15143</v>
      </c>
      <c r="RWV1" t="s">
        <v>15144</v>
      </c>
      <c r="RWW1" t="s">
        <v>15145</v>
      </c>
      <c r="RWX1" t="s">
        <v>15146</v>
      </c>
      <c r="RWY1" t="s">
        <v>15147</v>
      </c>
      <c r="RWZ1" t="s">
        <v>15148</v>
      </c>
      <c r="RXA1" t="s">
        <v>15149</v>
      </c>
      <c r="RXB1" t="s">
        <v>15150</v>
      </c>
      <c r="RXC1" t="s">
        <v>15151</v>
      </c>
      <c r="RXD1" t="s">
        <v>15152</v>
      </c>
      <c r="RXE1" t="s">
        <v>15153</v>
      </c>
      <c r="RXF1" t="s">
        <v>15154</v>
      </c>
      <c r="RXG1" t="s">
        <v>15155</v>
      </c>
      <c r="RXH1" t="s">
        <v>15156</v>
      </c>
      <c r="RXI1" t="s">
        <v>15157</v>
      </c>
      <c r="RXJ1" t="s">
        <v>15158</v>
      </c>
      <c r="RXK1" t="s">
        <v>15159</v>
      </c>
      <c r="RXL1" t="s">
        <v>15160</v>
      </c>
      <c r="RXM1" t="s">
        <v>15161</v>
      </c>
      <c r="RXN1" t="s">
        <v>15162</v>
      </c>
      <c r="RXO1" t="s">
        <v>15163</v>
      </c>
      <c r="RXP1" t="s">
        <v>15164</v>
      </c>
      <c r="RXQ1" t="s">
        <v>15165</v>
      </c>
      <c r="RXR1" t="s">
        <v>15166</v>
      </c>
      <c r="RXS1" t="s">
        <v>15167</v>
      </c>
      <c r="RXT1" t="s">
        <v>15168</v>
      </c>
      <c r="RXU1" t="s">
        <v>15169</v>
      </c>
      <c r="RXV1" t="s">
        <v>15170</v>
      </c>
      <c r="RXW1" t="s">
        <v>15171</v>
      </c>
      <c r="RXX1" t="s">
        <v>15172</v>
      </c>
      <c r="RXY1" t="s">
        <v>15173</v>
      </c>
      <c r="RXZ1" t="s">
        <v>15174</v>
      </c>
      <c r="RYA1" t="s">
        <v>15175</v>
      </c>
      <c r="RYB1" t="s">
        <v>15176</v>
      </c>
      <c r="RYC1" t="s">
        <v>15177</v>
      </c>
      <c r="RYD1" t="s">
        <v>15178</v>
      </c>
      <c r="RYE1" t="s">
        <v>15179</v>
      </c>
      <c r="RYF1" t="s">
        <v>15180</v>
      </c>
      <c r="RYG1" t="s">
        <v>15181</v>
      </c>
      <c r="RYH1" t="s">
        <v>15182</v>
      </c>
      <c r="RYI1" t="s">
        <v>15183</v>
      </c>
      <c r="RYJ1" t="s">
        <v>15184</v>
      </c>
      <c r="RYK1" t="s">
        <v>15185</v>
      </c>
      <c r="RYL1" t="s">
        <v>15186</v>
      </c>
      <c r="RYM1" t="s">
        <v>15187</v>
      </c>
      <c r="RYN1" t="s">
        <v>15188</v>
      </c>
      <c r="RYO1" t="s">
        <v>15189</v>
      </c>
      <c r="RYP1" t="s">
        <v>15190</v>
      </c>
      <c r="RYQ1" t="s">
        <v>15191</v>
      </c>
      <c r="RYR1" t="s">
        <v>15192</v>
      </c>
      <c r="RYS1" t="s">
        <v>15193</v>
      </c>
      <c r="RYT1" t="s">
        <v>15194</v>
      </c>
      <c r="RYU1" t="s">
        <v>15195</v>
      </c>
      <c r="RYV1" t="s">
        <v>15196</v>
      </c>
      <c r="RYW1" t="s">
        <v>15197</v>
      </c>
      <c r="RYX1" t="s">
        <v>15198</v>
      </c>
      <c r="RYY1" t="s">
        <v>15199</v>
      </c>
      <c r="RYZ1" t="s">
        <v>15200</v>
      </c>
      <c r="RZA1" t="s">
        <v>15201</v>
      </c>
      <c r="RZB1" t="s">
        <v>15202</v>
      </c>
      <c r="RZC1" t="s">
        <v>15203</v>
      </c>
      <c r="RZD1" t="s">
        <v>15204</v>
      </c>
      <c r="RZE1" t="s">
        <v>15205</v>
      </c>
      <c r="RZF1" t="s">
        <v>15206</v>
      </c>
      <c r="RZG1" t="s">
        <v>15207</v>
      </c>
      <c r="RZH1" t="s">
        <v>15208</v>
      </c>
      <c r="RZI1" t="s">
        <v>15209</v>
      </c>
      <c r="RZJ1" t="s">
        <v>15210</v>
      </c>
      <c r="RZK1" t="s">
        <v>15211</v>
      </c>
      <c r="RZL1" t="s">
        <v>15212</v>
      </c>
      <c r="RZM1" t="s">
        <v>15213</v>
      </c>
      <c r="RZN1" t="s">
        <v>15214</v>
      </c>
      <c r="RZO1" t="s">
        <v>15215</v>
      </c>
      <c r="RZP1" t="s">
        <v>15216</v>
      </c>
      <c r="RZQ1" t="s">
        <v>15217</v>
      </c>
      <c r="RZR1" t="s">
        <v>15218</v>
      </c>
      <c r="RZS1" t="s">
        <v>15219</v>
      </c>
      <c r="RZT1" t="s">
        <v>15220</v>
      </c>
      <c r="RZU1" t="s">
        <v>15221</v>
      </c>
      <c r="RZV1" t="s">
        <v>15222</v>
      </c>
      <c r="RZW1" t="s">
        <v>15223</v>
      </c>
      <c r="RZX1" t="s">
        <v>15224</v>
      </c>
      <c r="RZY1" t="s">
        <v>15225</v>
      </c>
      <c r="RZZ1" t="s">
        <v>15226</v>
      </c>
      <c r="SAA1" t="s">
        <v>15227</v>
      </c>
      <c r="SAB1" t="s">
        <v>15228</v>
      </c>
      <c r="SAC1" t="s">
        <v>15229</v>
      </c>
      <c r="SAD1" t="s">
        <v>15230</v>
      </c>
      <c r="SAE1" t="s">
        <v>15231</v>
      </c>
      <c r="SAF1" t="s">
        <v>15232</v>
      </c>
      <c r="SAG1" t="s">
        <v>15233</v>
      </c>
      <c r="SAH1" t="s">
        <v>15234</v>
      </c>
      <c r="SAI1" t="s">
        <v>15235</v>
      </c>
      <c r="SAJ1" t="s">
        <v>15236</v>
      </c>
      <c r="SAK1" t="s">
        <v>15237</v>
      </c>
      <c r="SAL1" t="s">
        <v>15238</v>
      </c>
      <c r="SAM1" t="s">
        <v>15239</v>
      </c>
      <c r="SAN1" t="s">
        <v>15240</v>
      </c>
      <c r="SAO1" t="s">
        <v>15241</v>
      </c>
      <c r="SAP1" t="s">
        <v>15242</v>
      </c>
      <c r="SAQ1" t="s">
        <v>15243</v>
      </c>
      <c r="SAR1" t="s">
        <v>15244</v>
      </c>
      <c r="SAS1" t="s">
        <v>15245</v>
      </c>
      <c r="SAT1" t="s">
        <v>15246</v>
      </c>
      <c r="SAU1" t="s">
        <v>15247</v>
      </c>
      <c r="SAV1" t="s">
        <v>15248</v>
      </c>
      <c r="SAW1" t="s">
        <v>15249</v>
      </c>
      <c r="SAX1" t="s">
        <v>15250</v>
      </c>
      <c r="SAY1" t="s">
        <v>15251</v>
      </c>
      <c r="SAZ1" t="s">
        <v>15252</v>
      </c>
      <c r="SBA1" t="s">
        <v>15253</v>
      </c>
      <c r="SBB1" t="s">
        <v>15254</v>
      </c>
      <c r="SBC1" t="s">
        <v>15255</v>
      </c>
      <c r="SBD1" t="s">
        <v>15256</v>
      </c>
      <c r="SBE1" t="s">
        <v>15257</v>
      </c>
      <c r="SBF1" t="s">
        <v>15258</v>
      </c>
      <c r="SBG1" t="s">
        <v>15259</v>
      </c>
      <c r="SBH1" t="s">
        <v>15260</v>
      </c>
      <c r="SBI1" t="s">
        <v>15261</v>
      </c>
      <c r="SBJ1" t="s">
        <v>15262</v>
      </c>
      <c r="SBK1" t="s">
        <v>15263</v>
      </c>
      <c r="SBL1" t="s">
        <v>15264</v>
      </c>
      <c r="SBM1" t="s">
        <v>15265</v>
      </c>
      <c r="SBN1" t="s">
        <v>15266</v>
      </c>
      <c r="SBO1" t="s">
        <v>15267</v>
      </c>
      <c r="SBP1" t="s">
        <v>15268</v>
      </c>
      <c r="SBQ1" t="s">
        <v>15269</v>
      </c>
      <c r="SBR1" t="s">
        <v>15270</v>
      </c>
      <c r="SBS1" t="s">
        <v>15271</v>
      </c>
      <c r="SBT1" t="s">
        <v>15272</v>
      </c>
      <c r="SBU1" t="s">
        <v>15273</v>
      </c>
      <c r="SBV1" t="s">
        <v>15274</v>
      </c>
      <c r="SBW1" t="s">
        <v>15275</v>
      </c>
      <c r="SBX1" t="s">
        <v>15276</v>
      </c>
      <c r="SBY1" t="s">
        <v>15277</v>
      </c>
      <c r="SBZ1" t="s">
        <v>15278</v>
      </c>
      <c r="SCA1" t="s">
        <v>15279</v>
      </c>
      <c r="SCB1" t="s">
        <v>15280</v>
      </c>
      <c r="SCC1" t="s">
        <v>15281</v>
      </c>
      <c r="SCD1" t="s">
        <v>15282</v>
      </c>
      <c r="SCE1" t="s">
        <v>15283</v>
      </c>
      <c r="SCF1" t="s">
        <v>15284</v>
      </c>
      <c r="SCG1" t="s">
        <v>15285</v>
      </c>
      <c r="SCH1" t="s">
        <v>15286</v>
      </c>
      <c r="SCI1" t="s">
        <v>15287</v>
      </c>
      <c r="SCJ1" t="s">
        <v>15288</v>
      </c>
      <c r="SCK1" t="s">
        <v>15289</v>
      </c>
      <c r="SCL1" t="s">
        <v>15290</v>
      </c>
      <c r="SCM1" t="s">
        <v>15291</v>
      </c>
      <c r="SCN1" t="s">
        <v>15292</v>
      </c>
      <c r="SCO1" t="s">
        <v>15293</v>
      </c>
      <c r="SCP1" t="s">
        <v>15294</v>
      </c>
      <c r="SCQ1" t="s">
        <v>15295</v>
      </c>
      <c r="SCR1" t="s">
        <v>15296</v>
      </c>
      <c r="SCS1" t="s">
        <v>15297</v>
      </c>
      <c r="SCT1" t="s">
        <v>15298</v>
      </c>
      <c r="SCU1" t="s">
        <v>15299</v>
      </c>
      <c r="SCV1" t="s">
        <v>15300</v>
      </c>
      <c r="SCW1" t="s">
        <v>15301</v>
      </c>
      <c r="SCX1" t="s">
        <v>15302</v>
      </c>
      <c r="SCY1" t="s">
        <v>15303</v>
      </c>
      <c r="SCZ1" t="s">
        <v>15304</v>
      </c>
      <c r="SDA1" t="s">
        <v>15305</v>
      </c>
      <c r="SDB1" t="s">
        <v>15306</v>
      </c>
      <c r="SDC1" t="s">
        <v>15307</v>
      </c>
      <c r="SDD1" t="s">
        <v>15308</v>
      </c>
      <c r="SDE1" t="s">
        <v>15309</v>
      </c>
      <c r="SDF1" t="s">
        <v>15310</v>
      </c>
      <c r="SDG1" t="s">
        <v>15311</v>
      </c>
      <c r="SDH1" t="s">
        <v>15312</v>
      </c>
      <c r="SDI1" t="s">
        <v>15313</v>
      </c>
      <c r="SDJ1" t="s">
        <v>15314</v>
      </c>
      <c r="SDK1" t="s">
        <v>15315</v>
      </c>
      <c r="SDL1" t="s">
        <v>15316</v>
      </c>
      <c r="SDM1" t="s">
        <v>15317</v>
      </c>
      <c r="SDN1" t="s">
        <v>15318</v>
      </c>
      <c r="SDO1" t="s">
        <v>15319</v>
      </c>
      <c r="SDP1" t="s">
        <v>15320</v>
      </c>
      <c r="SDQ1" t="s">
        <v>15321</v>
      </c>
      <c r="SDR1" t="s">
        <v>15322</v>
      </c>
      <c r="SDS1" t="s">
        <v>15323</v>
      </c>
      <c r="SDT1" t="s">
        <v>15324</v>
      </c>
      <c r="SDU1" t="s">
        <v>15325</v>
      </c>
      <c r="SDV1" t="s">
        <v>15326</v>
      </c>
      <c r="SDW1" t="s">
        <v>15327</v>
      </c>
      <c r="SDX1" t="s">
        <v>15328</v>
      </c>
      <c r="SDY1" t="s">
        <v>15329</v>
      </c>
      <c r="SDZ1" t="s">
        <v>15330</v>
      </c>
      <c r="SEA1" t="s">
        <v>15331</v>
      </c>
      <c r="SEB1" t="s">
        <v>15332</v>
      </c>
      <c r="SEC1" t="s">
        <v>15333</v>
      </c>
      <c r="SED1" t="s">
        <v>15334</v>
      </c>
      <c r="SEE1" t="s">
        <v>15335</v>
      </c>
      <c r="SEF1" t="s">
        <v>15336</v>
      </c>
      <c r="SEG1" t="s">
        <v>15337</v>
      </c>
      <c r="SEH1" t="s">
        <v>15338</v>
      </c>
      <c r="SEI1" t="s">
        <v>15339</v>
      </c>
      <c r="SEJ1" t="s">
        <v>15340</v>
      </c>
      <c r="SEK1" t="s">
        <v>15341</v>
      </c>
      <c r="SEL1" t="s">
        <v>15342</v>
      </c>
      <c r="SEM1" t="s">
        <v>15343</v>
      </c>
      <c r="SEN1" t="s">
        <v>15344</v>
      </c>
      <c r="SEO1" t="s">
        <v>15345</v>
      </c>
      <c r="SEP1" t="s">
        <v>15346</v>
      </c>
      <c r="SEQ1" t="s">
        <v>15347</v>
      </c>
      <c r="SER1" t="s">
        <v>15348</v>
      </c>
      <c r="SES1" t="s">
        <v>15349</v>
      </c>
      <c r="SET1" t="s">
        <v>15350</v>
      </c>
      <c r="SEU1" t="s">
        <v>15351</v>
      </c>
      <c r="SEV1" t="s">
        <v>15352</v>
      </c>
      <c r="SEW1" t="s">
        <v>15353</v>
      </c>
      <c r="SEX1" t="s">
        <v>15354</v>
      </c>
      <c r="SEY1" t="s">
        <v>15355</v>
      </c>
      <c r="SEZ1" t="s">
        <v>15356</v>
      </c>
      <c r="SFA1" t="s">
        <v>15357</v>
      </c>
      <c r="SFB1" t="s">
        <v>15358</v>
      </c>
      <c r="SFC1" t="s">
        <v>15359</v>
      </c>
      <c r="SFD1" t="s">
        <v>15360</v>
      </c>
      <c r="SFE1" t="s">
        <v>15361</v>
      </c>
      <c r="SFF1" t="s">
        <v>15362</v>
      </c>
      <c r="SFG1" t="s">
        <v>15363</v>
      </c>
      <c r="SFH1" t="s">
        <v>15364</v>
      </c>
      <c r="SFI1" t="s">
        <v>15365</v>
      </c>
      <c r="SFJ1" t="s">
        <v>15366</v>
      </c>
      <c r="SFK1" t="s">
        <v>15367</v>
      </c>
      <c r="SFL1" t="s">
        <v>15368</v>
      </c>
      <c r="SFM1" t="s">
        <v>15369</v>
      </c>
      <c r="SFN1" t="s">
        <v>15370</v>
      </c>
      <c r="SFO1" t="s">
        <v>15371</v>
      </c>
      <c r="SFP1" t="s">
        <v>15372</v>
      </c>
      <c r="SFQ1" t="s">
        <v>15373</v>
      </c>
      <c r="SFR1" t="s">
        <v>15374</v>
      </c>
      <c r="SFS1" t="s">
        <v>15375</v>
      </c>
      <c r="SFT1" t="s">
        <v>15376</v>
      </c>
      <c r="SFU1" t="s">
        <v>15377</v>
      </c>
      <c r="SFV1" t="s">
        <v>15378</v>
      </c>
      <c r="SFW1" t="s">
        <v>15379</v>
      </c>
      <c r="SFX1" t="s">
        <v>15380</v>
      </c>
      <c r="SFY1" t="s">
        <v>15381</v>
      </c>
      <c r="SFZ1" t="s">
        <v>15382</v>
      </c>
      <c r="SGA1" t="s">
        <v>15383</v>
      </c>
      <c r="SGB1" t="s">
        <v>15384</v>
      </c>
      <c r="SGC1" t="s">
        <v>15385</v>
      </c>
      <c r="SGD1" t="s">
        <v>15386</v>
      </c>
      <c r="SGE1" t="s">
        <v>15387</v>
      </c>
      <c r="SGF1" t="s">
        <v>15388</v>
      </c>
      <c r="SGG1" t="s">
        <v>15389</v>
      </c>
      <c r="SGH1" t="s">
        <v>15390</v>
      </c>
      <c r="SGI1" t="s">
        <v>15391</v>
      </c>
      <c r="SGJ1" t="s">
        <v>15392</v>
      </c>
      <c r="SGK1" t="s">
        <v>15393</v>
      </c>
      <c r="SGL1" t="s">
        <v>15394</v>
      </c>
      <c r="SGM1" t="s">
        <v>15395</v>
      </c>
      <c r="SGN1" t="s">
        <v>15396</v>
      </c>
      <c r="SGO1" t="s">
        <v>15397</v>
      </c>
      <c r="SGP1" t="s">
        <v>15398</v>
      </c>
      <c r="SGQ1" t="s">
        <v>15399</v>
      </c>
      <c r="SGR1" t="s">
        <v>15400</v>
      </c>
      <c r="SGS1" t="s">
        <v>15401</v>
      </c>
      <c r="SGT1" t="s">
        <v>15402</v>
      </c>
      <c r="SGU1" t="s">
        <v>15403</v>
      </c>
      <c r="SGV1" t="s">
        <v>15404</v>
      </c>
      <c r="SGW1" t="s">
        <v>15405</v>
      </c>
      <c r="SGX1" t="s">
        <v>15406</v>
      </c>
      <c r="SGY1" t="s">
        <v>15407</v>
      </c>
      <c r="SGZ1" t="s">
        <v>15408</v>
      </c>
      <c r="SHA1" t="s">
        <v>15409</v>
      </c>
      <c r="SHB1" t="s">
        <v>15410</v>
      </c>
      <c r="SHC1" t="s">
        <v>15411</v>
      </c>
      <c r="SHD1" t="s">
        <v>15412</v>
      </c>
      <c r="SHE1" t="s">
        <v>15413</v>
      </c>
      <c r="SHF1" t="s">
        <v>15414</v>
      </c>
      <c r="SHG1" t="s">
        <v>15415</v>
      </c>
      <c r="SHH1" t="s">
        <v>15416</v>
      </c>
      <c r="SHI1" t="s">
        <v>15417</v>
      </c>
      <c r="SHJ1" t="s">
        <v>15418</v>
      </c>
      <c r="SHK1" t="s">
        <v>15419</v>
      </c>
      <c r="SHL1" t="s">
        <v>15420</v>
      </c>
      <c r="SHM1" t="s">
        <v>15421</v>
      </c>
      <c r="SHN1" t="s">
        <v>15422</v>
      </c>
      <c r="SHO1" t="s">
        <v>15423</v>
      </c>
      <c r="SHP1" t="s">
        <v>15424</v>
      </c>
      <c r="SHQ1" t="s">
        <v>15425</v>
      </c>
      <c r="SHR1" t="s">
        <v>15426</v>
      </c>
      <c r="SHS1" t="s">
        <v>15427</v>
      </c>
      <c r="SHT1" t="s">
        <v>15428</v>
      </c>
      <c r="SHU1" t="s">
        <v>15429</v>
      </c>
      <c r="SHV1" t="s">
        <v>15430</v>
      </c>
      <c r="SHW1" t="s">
        <v>15431</v>
      </c>
      <c r="SHX1" t="s">
        <v>15432</v>
      </c>
      <c r="SHY1" t="s">
        <v>15433</v>
      </c>
      <c r="SHZ1" t="s">
        <v>15434</v>
      </c>
      <c r="SIA1" t="s">
        <v>15435</v>
      </c>
      <c r="SIB1" t="s">
        <v>15436</v>
      </c>
      <c r="SIC1" t="s">
        <v>15437</v>
      </c>
      <c r="SID1" t="s">
        <v>15438</v>
      </c>
      <c r="SIE1" t="s">
        <v>15439</v>
      </c>
      <c r="SIF1" t="s">
        <v>15440</v>
      </c>
      <c r="SIG1" t="s">
        <v>15441</v>
      </c>
      <c r="SIH1" t="s">
        <v>15442</v>
      </c>
      <c r="SII1" t="s">
        <v>15443</v>
      </c>
      <c r="SIJ1" t="s">
        <v>15444</v>
      </c>
      <c r="SIK1" t="s">
        <v>15445</v>
      </c>
      <c r="SIL1" t="s">
        <v>15446</v>
      </c>
      <c r="SIM1" t="s">
        <v>15447</v>
      </c>
      <c r="SIN1" t="s">
        <v>15448</v>
      </c>
      <c r="SIO1" t="s">
        <v>15449</v>
      </c>
      <c r="SIP1" t="s">
        <v>15450</v>
      </c>
      <c r="SIQ1" t="s">
        <v>15451</v>
      </c>
      <c r="SIR1" t="s">
        <v>15452</v>
      </c>
      <c r="SIS1" t="s">
        <v>15453</v>
      </c>
      <c r="SIT1" t="s">
        <v>15454</v>
      </c>
      <c r="SIU1" t="s">
        <v>15455</v>
      </c>
      <c r="SIV1" t="s">
        <v>15456</v>
      </c>
      <c r="SIW1" t="s">
        <v>15457</v>
      </c>
      <c r="SIX1" t="s">
        <v>15458</v>
      </c>
      <c r="SIY1" t="s">
        <v>15459</v>
      </c>
      <c r="SIZ1" t="s">
        <v>15460</v>
      </c>
      <c r="SJA1" t="s">
        <v>15461</v>
      </c>
      <c r="SJB1" t="s">
        <v>15462</v>
      </c>
      <c r="SJC1" t="s">
        <v>15463</v>
      </c>
      <c r="SJD1" t="s">
        <v>15464</v>
      </c>
      <c r="SJE1" t="s">
        <v>15465</v>
      </c>
      <c r="SJF1" t="s">
        <v>15466</v>
      </c>
      <c r="SJG1" t="s">
        <v>15467</v>
      </c>
      <c r="SJH1" t="s">
        <v>15468</v>
      </c>
      <c r="SJI1" t="s">
        <v>15469</v>
      </c>
      <c r="SJJ1" t="s">
        <v>15470</v>
      </c>
      <c r="SJK1" t="s">
        <v>15471</v>
      </c>
      <c r="SJL1" t="s">
        <v>15472</v>
      </c>
      <c r="SJM1" t="s">
        <v>15473</v>
      </c>
      <c r="SJN1" t="s">
        <v>15474</v>
      </c>
      <c r="SJO1" t="s">
        <v>15475</v>
      </c>
      <c r="SJP1" t="s">
        <v>15476</v>
      </c>
      <c r="SJQ1" t="s">
        <v>15477</v>
      </c>
      <c r="SJR1" t="s">
        <v>15478</v>
      </c>
      <c r="SJS1" t="s">
        <v>15479</v>
      </c>
      <c r="SJT1" t="s">
        <v>15480</v>
      </c>
      <c r="SJU1" t="s">
        <v>15481</v>
      </c>
      <c r="SJV1" t="s">
        <v>15482</v>
      </c>
      <c r="SJW1" t="s">
        <v>15483</v>
      </c>
      <c r="SJX1" t="s">
        <v>15484</v>
      </c>
      <c r="SJY1" t="s">
        <v>15485</v>
      </c>
      <c r="SJZ1" t="s">
        <v>15486</v>
      </c>
      <c r="SKA1" t="s">
        <v>15487</v>
      </c>
      <c r="SKB1" t="s">
        <v>15488</v>
      </c>
      <c r="SKC1" t="s">
        <v>15489</v>
      </c>
      <c r="SKD1" t="s">
        <v>15490</v>
      </c>
      <c r="SKE1" t="s">
        <v>15491</v>
      </c>
      <c r="SKF1" t="s">
        <v>15492</v>
      </c>
      <c r="SKG1" t="s">
        <v>15493</v>
      </c>
      <c r="SKH1" t="s">
        <v>15494</v>
      </c>
      <c r="SKI1" t="s">
        <v>15495</v>
      </c>
      <c r="SKJ1" t="s">
        <v>15496</v>
      </c>
      <c r="SKK1" t="s">
        <v>15497</v>
      </c>
      <c r="SKL1" t="s">
        <v>15498</v>
      </c>
      <c r="SKM1" t="s">
        <v>15499</v>
      </c>
      <c r="SKN1" t="s">
        <v>15500</v>
      </c>
      <c r="SKO1" t="s">
        <v>15501</v>
      </c>
      <c r="SKP1" t="s">
        <v>15502</v>
      </c>
      <c r="SKQ1" t="s">
        <v>15503</v>
      </c>
      <c r="SKR1" t="s">
        <v>15504</v>
      </c>
      <c r="SKS1" t="s">
        <v>15505</v>
      </c>
      <c r="SKT1" t="s">
        <v>15506</v>
      </c>
      <c r="SKU1" t="s">
        <v>15507</v>
      </c>
      <c r="SKV1" t="s">
        <v>15508</v>
      </c>
      <c r="SKW1" t="s">
        <v>15509</v>
      </c>
      <c r="SKX1" t="s">
        <v>15510</v>
      </c>
      <c r="SKY1" t="s">
        <v>15511</v>
      </c>
      <c r="SKZ1" t="s">
        <v>15512</v>
      </c>
      <c r="SLA1" t="s">
        <v>15513</v>
      </c>
      <c r="SLB1" t="s">
        <v>15514</v>
      </c>
      <c r="SLC1" t="s">
        <v>15515</v>
      </c>
      <c r="SLD1" t="s">
        <v>15516</v>
      </c>
      <c r="SLE1" t="s">
        <v>15517</v>
      </c>
      <c r="SLF1" t="s">
        <v>15518</v>
      </c>
      <c r="SLG1" t="s">
        <v>15519</v>
      </c>
      <c r="SLH1" t="s">
        <v>15520</v>
      </c>
      <c r="SLI1" t="s">
        <v>15521</v>
      </c>
      <c r="SLJ1" t="s">
        <v>15522</v>
      </c>
      <c r="SLK1" t="s">
        <v>15523</v>
      </c>
      <c r="SLL1" t="s">
        <v>15524</v>
      </c>
      <c r="SLM1" t="s">
        <v>15525</v>
      </c>
      <c r="SLN1" t="s">
        <v>15526</v>
      </c>
      <c r="SLO1" t="s">
        <v>15527</v>
      </c>
      <c r="SLP1" t="s">
        <v>15528</v>
      </c>
      <c r="SLQ1" t="s">
        <v>15529</v>
      </c>
      <c r="SLR1" t="s">
        <v>15530</v>
      </c>
      <c r="SLS1" t="s">
        <v>15531</v>
      </c>
      <c r="SLT1" t="s">
        <v>15532</v>
      </c>
      <c r="SLU1" t="s">
        <v>15533</v>
      </c>
      <c r="SLV1" t="s">
        <v>15534</v>
      </c>
      <c r="SLW1" t="s">
        <v>15535</v>
      </c>
      <c r="SLX1" t="s">
        <v>15536</v>
      </c>
      <c r="SLY1" t="s">
        <v>15537</v>
      </c>
      <c r="SLZ1" t="s">
        <v>15538</v>
      </c>
      <c r="SMA1" t="s">
        <v>15539</v>
      </c>
      <c r="SMB1" t="s">
        <v>15540</v>
      </c>
      <c r="SMC1" t="s">
        <v>15541</v>
      </c>
      <c r="SMD1" t="s">
        <v>15542</v>
      </c>
      <c r="SME1" t="s">
        <v>15543</v>
      </c>
      <c r="SMF1" t="s">
        <v>15544</v>
      </c>
      <c r="SMG1" t="s">
        <v>15545</v>
      </c>
      <c r="SMH1" t="s">
        <v>15546</v>
      </c>
      <c r="SMI1" t="s">
        <v>15547</v>
      </c>
      <c r="SMJ1" t="s">
        <v>15548</v>
      </c>
      <c r="SMK1" t="s">
        <v>15549</v>
      </c>
      <c r="SML1" t="s">
        <v>15550</v>
      </c>
      <c r="SMM1" t="s">
        <v>15551</v>
      </c>
      <c r="SMN1" t="s">
        <v>15552</v>
      </c>
      <c r="SMO1" t="s">
        <v>15553</v>
      </c>
      <c r="SMP1" t="s">
        <v>15554</v>
      </c>
      <c r="SMQ1" t="s">
        <v>15555</v>
      </c>
      <c r="SMR1" t="s">
        <v>15556</v>
      </c>
      <c r="SMS1" t="s">
        <v>15557</v>
      </c>
      <c r="SMT1" t="s">
        <v>15558</v>
      </c>
      <c r="SMU1" t="s">
        <v>15559</v>
      </c>
      <c r="SMV1" t="s">
        <v>15560</v>
      </c>
      <c r="SMW1" t="s">
        <v>15561</v>
      </c>
      <c r="SMX1" t="s">
        <v>15562</v>
      </c>
      <c r="SMY1" t="s">
        <v>15563</v>
      </c>
      <c r="SMZ1" t="s">
        <v>15564</v>
      </c>
      <c r="SNA1" t="s">
        <v>15565</v>
      </c>
      <c r="SNB1" t="s">
        <v>15566</v>
      </c>
      <c r="SNC1" t="s">
        <v>15567</v>
      </c>
      <c r="SND1" t="s">
        <v>15568</v>
      </c>
      <c r="SNE1" t="s">
        <v>15569</v>
      </c>
      <c r="SNF1" t="s">
        <v>15570</v>
      </c>
      <c r="SNG1" t="s">
        <v>15571</v>
      </c>
      <c r="SNH1" t="s">
        <v>15572</v>
      </c>
      <c r="SNI1" t="s">
        <v>15573</v>
      </c>
      <c r="SNJ1" t="s">
        <v>15574</v>
      </c>
      <c r="SNK1" t="s">
        <v>15575</v>
      </c>
      <c r="SNL1" t="s">
        <v>15576</v>
      </c>
      <c r="SNM1" t="s">
        <v>15577</v>
      </c>
      <c r="SNN1" t="s">
        <v>15578</v>
      </c>
      <c r="SNO1" t="s">
        <v>15579</v>
      </c>
      <c r="SNP1" t="s">
        <v>15580</v>
      </c>
      <c r="SNQ1" t="s">
        <v>15581</v>
      </c>
      <c r="SNR1" t="s">
        <v>15582</v>
      </c>
      <c r="SNS1" t="s">
        <v>15583</v>
      </c>
      <c r="SNT1" t="s">
        <v>15584</v>
      </c>
      <c r="SNU1" t="s">
        <v>15585</v>
      </c>
      <c r="SNV1" t="s">
        <v>15586</v>
      </c>
      <c r="SNW1" t="s">
        <v>15587</v>
      </c>
      <c r="SNX1" t="s">
        <v>15588</v>
      </c>
      <c r="SNY1" t="s">
        <v>15589</v>
      </c>
      <c r="SNZ1" t="s">
        <v>15590</v>
      </c>
      <c r="SOA1" t="s">
        <v>15591</v>
      </c>
      <c r="SOB1" t="s">
        <v>15592</v>
      </c>
      <c r="SOC1" t="s">
        <v>15593</v>
      </c>
      <c r="SOD1" t="s">
        <v>15594</v>
      </c>
      <c r="SOE1" t="s">
        <v>15595</v>
      </c>
      <c r="SOF1" t="s">
        <v>15596</v>
      </c>
      <c r="SOG1" t="s">
        <v>15597</v>
      </c>
      <c r="SOH1" t="s">
        <v>15598</v>
      </c>
      <c r="SOI1" t="s">
        <v>15599</v>
      </c>
      <c r="SOJ1" t="s">
        <v>15600</v>
      </c>
      <c r="SOK1" t="s">
        <v>15601</v>
      </c>
      <c r="SOL1" t="s">
        <v>15602</v>
      </c>
      <c r="SOM1" t="s">
        <v>15603</v>
      </c>
      <c r="SON1" t="s">
        <v>15604</v>
      </c>
      <c r="SOO1" t="s">
        <v>15605</v>
      </c>
      <c r="SOP1" t="s">
        <v>15606</v>
      </c>
      <c r="SOQ1" t="s">
        <v>15607</v>
      </c>
      <c r="SOR1" t="s">
        <v>15608</v>
      </c>
      <c r="SOS1" t="s">
        <v>15609</v>
      </c>
      <c r="SOT1" t="s">
        <v>15610</v>
      </c>
      <c r="SOU1" t="s">
        <v>15611</v>
      </c>
      <c r="SOV1" t="s">
        <v>15612</v>
      </c>
      <c r="SOW1" t="s">
        <v>15613</v>
      </c>
      <c r="SOX1" t="s">
        <v>15614</v>
      </c>
      <c r="SOY1" t="s">
        <v>15615</v>
      </c>
      <c r="SOZ1" t="s">
        <v>15616</v>
      </c>
      <c r="SPA1" t="s">
        <v>15617</v>
      </c>
      <c r="SPB1" t="s">
        <v>15618</v>
      </c>
      <c r="SPC1" t="s">
        <v>15619</v>
      </c>
      <c r="SPD1" t="s">
        <v>15620</v>
      </c>
      <c r="SPE1" t="s">
        <v>15621</v>
      </c>
      <c r="SPF1" t="s">
        <v>15622</v>
      </c>
      <c r="SPG1" t="s">
        <v>15623</v>
      </c>
      <c r="SPH1" t="s">
        <v>15624</v>
      </c>
      <c r="SPI1" t="s">
        <v>15625</v>
      </c>
      <c r="SPJ1" t="s">
        <v>15626</v>
      </c>
      <c r="SPK1" t="s">
        <v>15627</v>
      </c>
      <c r="SPL1" t="s">
        <v>15628</v>
      </c>
      <c r="SPM1" t="s">
        <v>15629</v>
      </c>
      <c r="SPN1" t="s">
        <v>15630</v>
      </c>
      <c r="SPO1" t="s">
        <v>15631</v>
      </c>
      <c r="SPP1" t="s">
        <v>15632</v>
      </c>
      <c r="SPQ1" t="s">
        <v>15633</v>
      </c>
      <c r="SPR1" t="s">
        <v>15634</v>
      </c>
      <c r="SPS1" t="s">
        <v>15635</v>
      </c>
      <c r="SPT1" t="s">
        <v>15636</v>
      </c>
      <c r="SPU1" t="s">
        <v>15637</v>
      </c>
      <c r="SPV1" t="s">
        <v>15638</v>
      </c>
      <c r="SPW1" t="s">
        <v>15639</v>
      </c>
      <c r="SPX1" t="s">
        <v>15640</v>
      </c>
      <c r="SPY1" t="s">
        <v>15641</v>
      </c>
      <c r="SPZ1" t="s">
        <v>15642</v>
      </c>
      <c r="SQA1" t="s">
        <v>15643</v>
      </c>
      <c r="SQB1" t="s">
        <v>15644</v>
      </c>
      <c r="SQC1" t="s">
        <v>15645</v>
      </c>
      <c r="SQD1" t="s">
        <v>15646</v>
      </c>
      <c r="SQE1" t="s">
        <v>15647</v>
      </c>
      <c r="SQF1" t="s">
        <v>15648</v>
      </c>
      <c r="SQG1" t="s">
        <v>15649</v>
      </c>
      <c r="SQH1" t="s">
        <v>15650</v>
      </c>
      <c r="SQI1" t="s">
        <v>15651</v>
      </c>
      <c r="SQJ1" t="s">
        <v>15652</v>
      </c>
      <c r="SQK1" t="s">
        <v>15653</v>
      </c>
      <c r="SQL1" t="s">
        <v>15654</v>
      </c>
      <c r="SQM1" t="s">
        <v>15655</v>
      </c>
      <c r="SQN1" t="s">
        <v>15656</v>
      </c>
      <c r="SQO1" t="s">
        <v>15657</v>
      </c>
      <c r="SQP1" t="s">
        <v>15658</v>
      </c>
      <c r="SQQ1" t="s">
        <v>15659</v>
      </c>
      <c r="SQR1" t="s">
        <v>15660</v>
      </c>
      <c r="SQS1" t="s">
        <v>15661</v>
      </c>
      <c r="SQT1" t="s">
        <v>15662</v>
      </c>
      <c r="SQU1" t="s">
        <v>15663</v>
      </c>
      <c r="SQV1" t="s">
        <v>15664</v>
      </c>
      <c r="SQW1" t="s">
        <v>15665</v>
      </c>
      <c r="SQX1" t="s">
        <v>15666</v>
      </c>
      <c r="SQY1" t="s">
        <v>15667</v>
      </c>
      <c r="SQZ1" t="s">
        <v>15668</v>
      </c>
      <c r="SRA1" t="s">
        <v>15669</v>
      </c>
      <c r="SRB1" t="s">
        <v>15670</v>
      </c>
      <c r="SRC1" t="s">
        <v>15671</v>
      </c>
      <c r="SRD1" t="s">
        <v>15672</v>
      </c>
      <c r="SRE1" t="s">
        <v>15673</v>
      </c>
      <c r="SRF1" t="s">
        <v>15674</v>
      </c>
      <c r="SRG1" t="s">
        <v>15675</v>
      </c>
      <c r="SRH1" t="s">
        <v>15676</v>
      </c>
      <c r="SRI1" t="s">
        <v>15677</v>
      </c>
      <c r="SRJ1" t="s">
        <v>15678</v>
      </c>
      <c r="SRK1" t="s">
        <v>15679</v>
      </c>
      <c r="SRL1" t="s">
        <v>15680</v>
      </c>
      <c r="SRM1" t="s">
        <v>15681</v>
      </c>
      <c r="SRN1" t="s">
        <v>15682</v>
      </c>
      <c r="SRO1" t="s">
        <v>15683</v>
      </c>
      <c r="SRP1" t="s">
        <v>15684</v>
      </c>
      <c r="SRQ1" t="s">
        <v>15685</v>
      </c>
      <c r="SRR1" t="s">
        <v>15686</v>
      </c>
      <c r="SRS1" t="s">
        <v>15687</v>
      </c>
      <c r="SRT1" t="s">
        <v>15688</v>
      </c>
      <c r="SRU1" t="s">
        <v>15689</v>
      </c>
      <c r="SRV1" t="s">
        <v>15690</v>
      </c>
      <c r="SRW1" t="s">
        <v>15691</v>
      </c>
      <c r="SRX1" t="s">
        <v>15692</v>
      </c>
      <c r="SRY1" t="s">
        <v>15693</v>
      </c>
      <c r="SRZ1" t="s">
        <v>15694</v>
      </c>
      <c r="SSA1" t="s">
        <v>15695</v>
      </c>
      <c r="SSB1" t="s">
        <v>15696</v>
      </c>
      <c r="SSC1" t="s">
        <v>15697</v>
      </c>
      <c r="SSD1" t="s">
        <v>15698</v>
      </c>
      <c r="SSE1" t="s">
        <v>15699</v>
      </c>
      <c r="SSF1" t="s">
        <v>15700</v>
      </c>
      <c r="SSG1" t="s">
        <v>15701</v>
      </c>
      <c r="SSH1" t="s">
        <v>15702</v>
      </c>
      <c r="SSI1" t="s">
        <v>15703</v>
      </c>
      <c r="SSJ1" t="s">
        <v>15704</v>
      </c>
      <c r="SSK1" t="s">
        <v>15705</v>
      </c>
      <c r="SSL1" t="s">
        <v>15706</v>
      </c>
      <c r="SSM1" t="s">
        <v>15707</v>
      </c>
      <c r="SSN1" t="s">
        <v>15708</v>
      </c>
      <c r="SSO1" t="s">
        <v>15709</v>
      </c>
      <c r="SSP1" t="s">
        <v>15710</v>
      </c>
      <c r="SSQ1" t="s">
        <v>15711</v>
      </c>
      <c r="SSR1" t="s">
        <v>15712</v>
      </c>
      <c r="SSS1" t="s">
        <v>15713</v>
      </c>
      <c r="SST1" t="s">
        <v>15714</v>
      </c>
      <c r="SSU1" t="s">
        <v>15715</v>
      </c>
      <c r="SSV1" t="s">
        <v>15716</v>
      </c>
      <c r="SSW1" t="s">
        <v>15717</v>
      </c>
      <c r="SSX1" t="s">
        <v>15718</v>
      </c>
      <c r="SSY1" t="s">
        <v>15719</v>
      </c>
      <c r="SSZ1" t="s">
        <v>15720</v>
      </c>
      <c r="STA1" t="s">
        <v>15721</v>
      </c>
      <c r="STB1" t="s">
        <v>15722</v>
      </c>
      <c r="STC1" t="s">
        <v>15723</v>
      </c>
      <c r="STD1" t="s">
        <v>15724</v>
      </c>
      <c r="STE1" t="s">
        <v>15725</v>
      </c>
      <c r="STF1" t="s">
        <v>15726</v>
      </c>
      <c r="STG1" t="s">
        <v>15727</v>
      </c>
      <c r="STH1" t="s">
        <v>15728</v>
      </c>
      <c r="STI1" t="s">
        <v>15729</v>
      </c>
      <c r="STJ1" t="s">
        <v>15730</v>
      </c>
      <c r="STK1" t="s">
        <v>15731</v>
      </c>
      <c r="STL1" t="s">
        <v>15732</v>
      </c>
      <c r="STM1" t="s">
        <v>15733</v>
      </c>
      <c r="STN1" t="s">
        <v>15734</v>
      </c>
      <c r="STO1" t="s">
        <v>15735</v>
      </c>
      <c r="STP1" t="s">
        <v>15736</v>
      </c>
      <c r="STQ1" t="s">
        <v>15737</v>
      </c>
      <c r="STR1" t="s">
        <v>15738</v>
      </c>
      <c r="STS1" t="s">
        <v>15739</v>
      </c>
      <c r="STT1" t="s">
        <v>15740</v>
      </c>
      <c r="STU1" t="s">
        <v>15741</v>
      </c>
      <c r="STV1" t="s">
        <v>15742</v>
      </c>
      <c r="STW1" t="s">
        <v>15743</v>
      </c>
      <c r="STX1" t="s">
        <v>15744</v>
      </c>
      <c r="STY1" t="s">
        <v>15745</v>
      </c>
      <c r="STZ1" t="s">
        <v>15746</v>
      </c>
      <c r="SUA1" t="s">
        <v>15747</v>
      </c>
      <c r="SUB1" t="s">
        <v>15748</v>
      </c>
      <c r="SUC1" t="s">
        <v>15749</v>
      </c>
      <c r="SUD1" t="s">
        <v>15750</v>
      </c>
      <c r="SUE1" t="s">
        <v>15751</v>
      </c>
      <c r="SUF1" t="s">
        <v>15752</v>
      </c>
      <c r="SUG1" t="s">
        <v>15753</v>
      </c>
      <c r="SUH1" t="s">
        <v>15754</v>
      </c>
      <c r="SUI1" t="s">
        <v>15755</v>
      </c>
      <c r="SUJ1" t="s">
        <v>15756</v>
      </c>
      <c r="SUK1" t="s">
        <v>15757</v>
      </c>
      <c r="SUL1" t="s">
        <v>15758</v>
      </c>
      <c r="SUM1" t="s">
        <v>15759</v>
      </c>
      <c r="SUN1" t="s">
        <v>15760</v>
      </c>
      <c r="SUO1" t="s">
        <v>15761</v>
      </c>
      <c r="SUP1" t="s">
        <v>15762</v>
      </c>
      <c r="SUQ1" t="s">
        <v>15763</v>
      </c>
      <c r="SUR1" t="s">
        <v>15764</v>
      </c>
      <c r="SUS1" t="s">
        <v>15765</v>
      </c>
      <c r="SUT1" t="s">
        <v>15766</v>
      </c>
      <c r="SUU1" t="s">
        <v>15767</v>
      </c>
      <c r="SUV1" t="s">
        <v>15768</v>
      </c>
      <c r="SUW1" t="s">
        <v>15769</v>
      </c>
      <c r="SUX1" t="s">
        <v>15770</v>
      </c>
      <c r="SUY1" t="s">
        <v>15771</v>
      </c>
      <c r="SUZ1" t="s">
        <v>15772</v>
      </c>
      <c r="SVA1" t="s">
        <v>15773</v>
      </c>
      <c r="SVB1" t="s">
        <v>15774</v>
      </c>
      <c r="SVC1" t="s">
        <v>15775</v>
      </c>
      <c r="SVD1" t="s">
        <v>15776</v>
      </c>
      <c r="SVE1" t="s">
        <v>15777</v>
      </c>
      <c r="SVF1" t="s">
        <v>15778</v>
      </c>
      <c r="SVG1" t="s">
        <v>15779</v>
      </c>
      <c r="SVH1" t="s">
        <v>15780</v>
      </c>
      <c r="SVI1" t="s">
        <v>15781</v>
      </c>
      <c r="SVJ1" t="s">
        <v>15782</v>
      </c>
      <c r="SVK1" t="s">
        <v>15783</v>
      </c>
      <c r="SVL1" t="s">
        <v>15784</v>
      </c>
      <c r="SVM1" t="s">
        <v>15785</v>
      </c>
      <c r="SVN1" t="s">
        <v>15786</v>
      </c>
      <c r="SVO1" t="s">
        <v>15787</v>
      </c>
      <c r="SVP1" t="s">
        <v>15788</v>
      </c>
      <c r="SVQ1" t="s">
        <v>15789</v>
      </c>
      <c r="SVR1" t="s">
        <v>15790</v>
      </c>
      <c r="SVS1" t="s">
        <v>15791</v>
      </c>
      <c r="SVT1" t="s">
        <v>15792</v>
      </c>
      <c r="SVU1" t="s">
        <v>15793</v>
      </c>
      <c r="SVV1" t="s">
        <v>15794</v>
      </c>
      <c r="SVW1" t="s">
        <v>15795</v>
      </c>
      <c r="SVX1" t="s">
        <v>15796</v>
      </c>
      <c r="SVY1" t="s">
        <v>15797</v>
      </c>
      <c r="SVZ1" t="s">
        <v>15798</v>
      </c>
      <c r="SWA1" t="s">
        <v>15799</v>
      </c>
      <c r="SWB1" t="s">
        <v>15800</v>
      </c>
      <c r="SWC1" t="s">
        <v>15801</v>
      </c>
      <c r="SWD1" t="s">
        <v>15802</v>
      </c>
      <c r="SWE1" t="s">
        <v>15803</v>
      </c>
      <c r="SWF1" t="s">
        <v>15804</v>
      </c>
      <c r="SWG1" t="s">
        <v>15805</v>
      </c>
      <c r="SWH1" t="s">
        <v>15806</v>
      </c>
      <c r="SWI1" t="s">
        <v>15807</v>
      </c>
      <c r="SWJ1" t="s">
        <v>15808</v>
      </c>
      <c r="SWK1" t="s">
        <v>15809</v>
      </c>
      <c r="SWL1" t="s">
        <v>15810</v>
      </c>
      <c r="SWM1" t="s">
        <v>15811</v>
      </c>
      <c r="SWN1" t="s">
        <v>15812</v>
      </c>
      <c r="SWO1" t="s">
        <v>15813</v>
      </c>
      <c r="SWP1" t="s">
        <v>15814</v>
      </c>
      <c r="SWQ1" t="s">
        <v>15815</v>
      </c>
      <c r="SWR1" t="s">
        <v>15816</v>
      </c>
      <c r="SWS1" t="s">
        <v>15817</v>
      </c>
      <c r="SWT1" t="s">
        <v>15818</v>
      </c>
      <c r="SWU1" t="s">
        <v>15819</v>
      </c>
      <c r="SWV1" t="s">
        <v>15820</v>
      </c>
      <c r="SWW1" t="s">
        <v>15821</v>
      </c>
      <c r="SWX1" t="s">
        <v>15822</v>
      </c>
      <c r="SWY1" t="s">
        <v>15823</v>
      </c>
      <c r="SWZ1" t="s">
        <v>15824</v>
      </c>
      <c r="SXA1" t="s">
        <v>15825</v>
      </c>
      <c r="SXB1" t="s">
        <v>15826</v>
      </c>
      <c r="SXC1" t="s">
        <v>15827</v>
      </c>
      <c r="SXD1" t="s">
        <v>15828</v>
      </c>
      <c r="SXE1" t="s">
        <v>15829</v>
      </c>
      <c r="SXF1" t="s">
        <v>15830</v>
      </c>
      <c r="SXG1" t="s">
        <v>15831</v>
      </c>
      <c r="SXH1" t="s">
        <v>15832</v>
      </c>
      <c r="SXI1" t="s">
        <v>15833</v>
      </c>
      <c r="SXJ1" t="s">
        <v>15834</v>
      </c>
      <c r="SXK1" t="s">
        <v>15835</v>
      </c>
      <c r="SXL1" t="s">
        <v>15836</v>
      </c>
      <c r="SXM1" t="s">
        <v>15837</v>
      </c>
      <c r="SXN1" t="s">
        <v>15838</v>
      </c>
      <c r="SXO1" t="s">
        <v>15839</v>
      </c>
      <c r="SXP1" t="s">
        <v>15840</v>
      </c>
      <c r="SXQ1" t="s">
        <v>15841</v>
      </c>
      <c r="SXR1" t="s">
        <v>15842</v>
      </c>
      <c r="SXS1" t="s">
        <v>15843</v>
      </c>
      <c r="SXT1" t="s">
        <v>15844</v>
      </c>
      <c r="SXU1" t="s">
        <v>15845</v>
      </c>
      <c r="SXV1" t="s">
        <v>15846</v>
      </c>
      <c r="SXW1" t="s">
        <v>15847</v>
      </c>
      <c r="SXX1" t="s">
        <v>15848</v>
      </c>
      <c r="SXY1" t="s">
        <v>15849</v>
      </c>
      <c r="SXZ1" t="s">
        <v>15850</v>
      </c>
      <c r="SYA1" t="s">
        <v>15851</v>
      </c>
      <c r="SYB1" t="s">
        <v>15852</v>
      </c>
      <c r="SYC1" t="s">
        <v>15853</v>
      </c>
      <c r="SYD1" t="s">
        <v>15854</v>
      </c>
      <c r="SYE1" t="s">
        <v>15855</v>
      </c>
      <c r="SYF1" t="s">
        <v>15856</v>
      </c>
      <c r="SYG1" t="s">
        <v>15857</v>
      </c>
      <c r="SYH1" t="s">
        <v>15858</v>
      </c>
      <c r="SYI1" t="s">
        <v>15859</v>
      </c>
      <c r="SYJ1" t="s">
        <v>15860</v>
      </c>
      <c r="SYK1" t="s">
        <v>15861</v>
      </c>
      <c r="SYL1" t="s">
        <v>15862</v>
      </c>
      <c r="SYM1" t="s">
        <v>15863</v>
      </c>
      <c r="SYN1" t="s">
        <v>15864</v>
      </c>
      <c r="SYO1" t="s">
        <v>15865</v>
      </c>
      <c r="SYP1" t="s">
        <v>15866</v>
      </c>
      <c r="SYQ1" t="s">
        <v>15867</v>
      </c>
      <c r="SYR1" t="s">
        <v>15868</v>
      </c>
      <c r="SYS1" t="s">
        <v>15869</v>
      </c>
      <c r="SYT1" t="s">
        <v>15870</v>
      </c>
      <c r="SYU1" t="s">
        <v>15871</v>
      </c>
      <c r="SYV1" t="s">
        <v>15872</v>
      </c>
      <c r="SYW1" t="s">
        <v>15873</v>
      </c>
      <c r="SYX1" t="s">
        <v>15874</v>
      </c>
      <c r="SYY1" t="s">
        <v>15875</v>
      </c>
      <c r="SYZ1" t="s">
        <v>15876</v>
      </c>
      <c r="SZA1" t="s">
        <v>15877</v>
      </c>
      <c r="SZB1" t="s">
        <v>15878</v>
      </c>
      <c r="SZC1" t="s">
        <v>15879</v>
      </c>
      <c r="SZD1" t="s">
        <v>15880</v>
      </c>
      <c r="SZE1" t="s">
        <v>15881</v>
      </c>
      <c r="SZF1" t="s">
        <v>15882</v>
      </c>
      <c r="SZG1" t="s">
        <v>15883</v>
      </c>
      <c r="SZH1" t="s">
        <v>15884</v>
      </c>
      <c r="SZI1" t="s">
        <v>15885</v>
      </c>
      <c r="SZJ1" t="s">
        <v>15886</v>
      </c>
      <c r="SZK1" t="s">
        <v>15887</v>
      </c>
      <c r="SZL1" t="s">
        <v>15888</v>
      </c>
      <c r="SZM1" t="s">
        <v>15889</v>
      </c>
      <c r="SZN1" t="s">
        <v>15890</v>
      </c>
      <c r="SZO1" t="s">
        <v>15891</v>
      </c>
      <c r="SZP1" t="s">
        <v>15892</v>
      </c>
      <c r="SZQ1" t="s">
        <v>15893</v>
      </c>
      <c r="SZR1" t="s">
        <v>15894</v>
      </c>
      <c r="SZS1" t="s">
        <v>15895</v>
      </c>
      <c r="SZT1" t="s">
        <v>15896</v>
      </c>
      <c r="SZU1" t="s">
        <v>15897</v>
      </c>
      <c r="SZV1" t="s">
        <v>15898</v>
      </c>
      <c r="SZW1" t="s">
        <v>15899</v>
      </c>
      <c r="SZX1" t="s">
        <v>15900</v>
      </c>
      <c r="SZY1" t="s">
        <v>15901</v>
      </c>
      <c r="SZZ1" t="s">
        <v>15902</v>
      </c>
      <c r="TAA1" t="s">
        <v>15903</v>
      </c>
      <c r="TAB1" t="s">
        <v>15904</v>
      </c>
      <c r="TAC1" t="s">
        <v>15905</v>
      </c>
      <c r="TAD1" t="s">
        <v>15906</v>
      </c>
      <c r="TAE1" t="s">
        <v>15907</v>
      </c>
      <c r="TAF1" t="s">
        <v>15908</v>
      </c>
      <c r="TAG1" t="s">
        <v>15909</v>
      </c>
      <c r="TAH1" t="s">
        <v>15910</v>
      </c>
      <c r="TAI1" t="s">
        <v>15911</v>
      </c>
      <c r="TAJ1" t="s">
        <v>15912</v>
      </c>
      <c r="TAK1" t="s">
        <v>15913</v>
      </c>
      <c r="TAL1" t="s">
        <v>15914</v>
      </c>
      <c r="TAM1" t="s">
        <v>15915</v>
      </c>
      <c r="TAN1" t="s">
        <v>15916</v>
      </c>
      <c r="TAO1" t="s">
        <v>15917</v>
      </c>
      <c r="TAP1" t="s">
        <v>15918</v>
      </c>
      <c r="TAQ1" t="s">
        <v>15919</v>
      </c>
      <c r="TAR1" t="s">
        <v>15920</v>
      </c>
      <c r="TAS1" t="s">
        <v>15921</v>
      </c>
      <c r="TAT1" t="s">
        <v>15922</v>
      </c>
      <c r="TAU1" t="s">
        <v>15923</v>
      </c>
      <c r="TAV1" t="s">
        <v>15924</v>
      </c>
      <c r="TAW1" t="s">
        <v>15925</v>
      </c>
      <c r="TAX1" t="s">
        <v>15926</v>
      </c>
      <c r="TAY1" t="s">
        <v>15927</v>
      </c>
      <c r="TAZ1" t="s">
        <v>15928</v>
      </c>
      <c r="TBA1" t="s">
        <v>15929</v>
      </c>
      <c r="TBB1" t="s">
        <v>15930</v>
      </c>
      <c r="TBC1" t="s">
        <v>15931</v>
      </c>
      <c r="TBD1" t="s">
        <v>15932</v>
      </c>
      <c r="TBE1" t="s">
        <v>15933</v>
      </c>
      <c r="TBF1" t="s">
        <v>15934</v>
      </c>
      <c r="TBG1" t="s">
        <v>15935</v>
      </c>
      <c r="TBH1" t="s">
        <v>15936</v>
      </c>
      <c r="TBI1" t="s">
        <v>15937</v>
      </c>
      <c r="TBJ1" t="s">
        <v>15938</v>
      </c>
      <c r="TBK1" t="s">
        <v>15939</v>
      </c>
      <c r="TBL1" t="s">
        <v>15940</v>
      </c>
      <c r="TBM1" t="s">
        <v>15941</v>
      </c>
      <c r="TBN1" t="s">
        <v>15942</v>
      </c>
      <c r="TBO1" t="s">
        <v>15943</v>
      </c>
      <c r="TBP1" t="s">
        <v>15944</v>
      </c>
      <c r="TBQ1" t="s">
        <v>15945</v>
      </c>
      <c r="TBR1" t="s">
        <v>15946</v>
      </c>
      <c r="TBS1" t="s">
        <v>15947</v>
      </c>
      <c r="TBT1" t="s">
        <v>15948</v>
      </c>
      <c r="TBU1" t="s">
        <v>15949</v>
      </c>
      <c r="TBV1" t="s">
        <v>15950</v>
      </c>
      <c r="TBW1" t="s">
        <v>15951</v>
      </c>
      <c r="TBX1" t="s">
        <v>15952</v>
      </c>
      <c r="TBY1" t="s">
        <v>15953</v>
      </c>
      <c r="TBZ1" t="s">
        <v>15954</v>
      </c>
      <c r="TCA1" t="s">
        <v>15955</v>
      </c>
      <c r="TCB1" t="s">
        <v>15956</v>
      </c>
      <c r="TCC1" t="s">
        <v>15957</v>
      </c>
      <c r="TCD1" t="s">
        <v>15958</v>
      </c>
      <c r="TCE1" t="s">
        <v>15959</v>
      </c>
      <c r="TCF1" t="s">
        <v>15960</v>
      </c>
      <c r="TCG1" t="s">
        <v>15961</v>
      </c>
      <c r="TCH1" t="s">
        <v>15962</v>
      </c>
      <c r="TCI1" t="s">
        <v>15963</v>
      </c>
      <c r="TCJ1" t="s">
        <v>15964</v>
      </c>
      <c r="TCK1" t="s">
        <v>15965</v>
      </c>
      <c r="TCL1" t="s">
        <v>15966</v>
      </c>
      <c r="TCM1" t="s">
        <v>15967</v>
      </c>
      <c r="TCN1" t="s">
        <v>15968</v>
      </c>
      <c r="TCO1" t="s">
        <v>15969</v>
      </c>
      <c r="TCP1" t="s">
        <v>15970</v>
      </c>
      <c r="TCQ1" t="s">
        <v>15971</v>
      </c>
      <c r="TCR1" t="s">
        <v>15972</v>
      </c>
      <c r="TCS1" t="s">
        <v>15973</v>
      </c>
      <c r="TCT1" t="s">
        <v>15974</v>
      </c>
      <c r="TCU1" t="s">
        <v>15975</v>
      </c>
      <c r="TCV1" t="s">
        <v>15976</v>
      </c>
      <c r="TCW1" t="s">
        <v>15977</v>
      </c>
      <c r="TCX1" t="s">
        <v>15978</v>
      </c>
      <c r="TCY1" t="s">
        <v>15979</v>
      </c>
      <c r="TCZ1" t="s">
        <v>15980</v>
      </c>
      <c r="TDA1" t="s">
        <v>15981</v>
      </c>
      <c r="TDB1" t="s">
        <v>15982</v>
      </c>
      <c r="TDC1" t="s">
        <v>15983</v>
      </c>
      <c r="TDD1" t="s">
        <v>15984</v>
      </c>
      <c r="TDE1" t="s">
        <v>15985</v>
      </c>
      <c r="TDF1" t="s">
        <v>15986</v>
      </c>
      <c r="TDG1" t="s">
        <v>15987</v>
      </c>
      <c r="TDH1" t="s">
        <v>15988</v>
      </c>
      <c r="TDI1" t="s">
        <v>15989</v>
      </c>
      <c r="TDJ1" t="s">
        <v>15990</v>
      </c>
      <c r="TDK1" t="s">
        <v>15991</v>
      </c>
      <c r="TDL1" t="s">
        <v>15992</v>
      </c>
      <c r="TDM1" t="s">
        <v>15993</v>
      </c>
      <c r="TDN1" t="s">
        <v>15994</v>
      </c>
      <c r="TDO1" t="s">
        <v>15995</v>
      </c>
      <c r="TDP1" t="s">
        <v>15996</v>
      </c>
      <c r="TDQ1" t="s">
        <v>15997</v>
      </c>
      <c r="TDR1" t="s">
        <v>15998</v>
      </c>
      <c r="TDS1" t="s">
        <v>15999</v>
      </c>
      <c r="TDT1" t="s">
        <v>16000</v>
      </c>
      <c r="TDU1" t="s">
        <v>16001</v>
      </c>
      <c r="TDV1" t="s">
        <v>16002</v>
      </c>
      <c r="TDW1" t="s">
        <v>16003</v>
      </c>
      <c r="TDX1" t="s">
        <v>16004</v>
      </c>
      <c r="TDY1" t="s">
        <v>16005</v>
      </c>
      <c r="TDZ1" t="s">
        <v>16006</v>
      </c>
      <c r="TEA1" t="s">
        <v>16007</v>
      </c>
      <c r="TEB1" t="s">
        <v>16008</v>
      </c>
      <c r="TEC1" t="s">
        <v>16009</v>
      </c>
      <c r="TED1" t="s">
        <v>16010</v>
      </c>
      <c r="TEE1" t="s">
        <v>16011</v>
      </c>
      <c r="TEF1" t="s">
        <v>16012</v>
      </c>
      <c r="TEG1" t="s">
        <v>16013</v>
      </c>
      <c r="TEH1" t="s">
        <v>16014</v>
      </c>
      <c r="TEI1" t="s">
        <v>16015</v>
      </c>
      <c r="TEJ1" t="s">
        <v>16016</v>
      </c>
      <c r="TEK1" t="s">
        <v>16017</v>
      </c>
      <c r="TEL1" t="s">
        <v>16018</v>
      </c>
      <c r="TEM1" t="s">
        <v>16019</v>
      </c>
      <c r="TEN1" t="s">
        <v>16020</v>
      </c>
      <c r="TEO1" t="s">
        <v>16021</v>
      </c>
      <c r="TEP1" t="s">
        <v>16022</v>
      </c>
      <c r="TEQ1" t="s">
        <v>16023</v>
      </c>
      <c r="TER1" t="s">
        <v>16024</v>
      </c>
      <c r="TES1" t="s">
        <v>16025</v>
      </c>
      <c r="TET1" t="s">
        <v>16026</v>
      </c>
      <c r="TEU1" t="s">
        <v>16027</v>
      </c>
      <c r="TEV1" t="s">
        <v>16028</v>
      </c>
      <c r="TEW1" t="s">
        <v>16029</v>
      </c>
      <c r="TEX1" t="s">
        <v>16030</v>
      </c>
      <c r="TEY1" t="s">
        <v>16031</v>
      </c>
      <c r="TEZ1" t="s">
        <v>16032</v>
      </c>
      <c r="TFA1" t="s">
        <v>16033</v>
      </c>
      <c r="TFB1" t="s">
        <v>16034</v>
      </c>
      <c r="TFC1" t="s">
        <v>16035</v>
      </c>
      <c r="TFD1" t="s">
        <v>16036</v>
      </c>
      <c r="TFE1" t="s">
        <v>16037</v>
      </c>
      <c r="TFF1" t="s">
        <v>16038</v>
      </c>
      <c r="TFG1" t="s">
        <v>16039</v>
      </c>
      <c r="TFH1" t="s">
        <v>16040</v>
      </c>
      <c r="TFI1" t="s">
        <v>16041</v>
      </c>
      <c r="TFJ1" t="s">
        <v>16042</v>
      </c>
      <c r="TFK1" t="s">
        <v>16043</v>
      </c>
      <c r="TFL1" t="s">
        <v>16044</v>
      </c>
      <c r="TFM1" t="s">
        <v>16045</v>
      </c>
      <c r="TFN1" t="s">
        <v>16046</v>
      </c>
      <c r="TFO1" t="s">
        <v>16047</v>
      </c>
      <c r="TFP1" t="s">
        <v>16048</v>
      </c>
      <c r="TFQ1" t="s">
        <v>16049</v>
      </c>
      <c r="TFR1" t="s">
        <v>16050</v>
      </c>
      <c r="TFS1" t="s">
        <v>16051</v>
      </c>
      <c r="TFT1" t="s">
        <v>16052</v>
      </c>
      <c r="TFU1" t="s">
        <v>16053</v>
      </c>
      <c r="TFV1" t="s">
        <v>16054</v>
      </c>
      <c r="TFW1" t="s">
        <v>16055</v>
      </c>
      <c r="TFX1" t="s">
        <v>16056</v>
      </c>
      <c r="TFY1" t="s">
        <v>16057</v>
      </c>
      <c r="TFZ1" t="s">
        <v>16058</v>
      </c>
      <c r="TGA1" t="s">
        <v>16059</v>
      </c>
      <c r="TGB1" t="s">
        <v>16060</v>
      </c>
      <c r="TGC1" t="s">
        <v>16061</v>
      </c>
      <c r="TGD1" t="s">
        <v>16062</v>
      </c>
      <c r="TGE1" t="s">
        <v>16063</v>
      </c>
      <c r="TGF1" t="s">
        <v>16064</v>
      </c>
      <c r="TGG1" t="s">
        <v>16065</v>
      </c>
      <c r="TGH1" t="s">
        <v>16066</v>
      </c>
      <c r="TGI1" t="s">
        <v>16067</v>
      </c>
      <c r="TGJ1" t="s">
        <v>16068</v>
      </c>
      <c r="TGK1" t="s">
        <v>16069</v>
      </c>
      <c r="TGL1" t="s">
        <v>16070</v>
      </c>
      <c r="TGM1" t="s">
        <v>16071</v>
      </c>
      <c r="TGN1" t="s">
        <v>16072</v>
      </c>
      <c r="TGO1" t="s">
        <v>16073</v>
      </c>
      <c r="TGP1" t="s">
        <v>16074</v>
      </c>
      <c r="TGQ1" t="s">
        <v>16075</v>
      </c>
      <c r="TGR1" t="s">
        <v>16076</v>
      </c>
      <c r="TGS1" t="s">
        <v>16077</v>
      </c>
      <c r="TGT1" t="s">
        <v>16078</v>
      </c>
      <c r="TGU1" t="s">
        <v>16079</v>
      </c>
      <c r="TGV1" t="s">
        <v>16080</v>
      </c>
      <c r="TGW1" t="s">
        <v>16081</v>
      </c>
      <c r="TGX1" t="s">
        <v>16082</v>
      </c>
      <c r="TGY1" t="s">
        <v>16083</v>
      </c>
      <c r="TGZ1" t="s">
        <v>16084</v>
      </c>
      <c r="THA1" t="s">
        <v>16085</v>
      </c>
      <c r="THB1" t="s">
        <v>16086</v>
      </c>
      <c r="THC1" t="s">
        <v>16087</v>
      </c>
      <c r="THD1" t="s">
        <v>16088</v>
      </c>
      <c r="THE1" t="s">
        <v>16089</v>
      </c>
      <c r="THF1" t="s">
        <v>16090</v>
      </c>
      <c r="THG1" t="s">
        <v>16091</v>
      </c>
      <c r="THH1" t="s">
        <v>16092</v>
      </c>
      <c r="THI1" t="s">
        <v>16093</v>
      </c>
      <c r="THJ1" t="s">
        <v>16094</v>
      </c>
      <c r="THK1" t="s">
        <v>16095</v>
      </c>
      <c r="THL1" t="s">
        <v>16096</v>
      </c>
      <c r="THM1" t="s">
        <v>16097</v>
      </c>
      <c r="THN1" t="s">
        <v>16098</v>
      </c>
      <c r="THO1" t="s">
        <v>16099</v>
      </c>
      <c r="THP1" t="s">
        <v>16100</v>
      </c>
      <c r="THQ1" t="s">
        <v>16101</v>
      </c>
      <c r="THR1" t="s">
        <v>16102</v>
      </c>
      <c r="THS1" t="s">
        <v>16103</v>
      </c>
      <c r="THT1" t="s">
        <v>16104</v>
      </c>
      <c r="THU1" t="s">
        <v>16105</v>
      </c>
      <c r="THV1" t="s">
        <v>16106</v>
      </c>
      <c r="THW1" t="s">
        <v>16107</v>
      </c>
      <c r="THX1" t="s">
        <v>16108</v>
      </c>
      <c r="THY1" t="s">
        <v>16109</v>
      </c>
      <c r="THZ1" t="s">
        <v>16110</v>
      </c>
      <c r="TIA1" t="s">
        <v>16111</v>
      </c>
      <c r="TIB1" t="s">
        <v>16112</v>
      </c>
      <c r="TIC1" t="s">
        <v>16113</v>
      </c>
      <c r="TID1" t="s">
        <v>16114</v>
      </c>
      <c r="TIE1" t="s">
        <v>16115</v>
      </c>
      <c r="TIF1" t="s">
        <v>16116</v>
      </c>
      <c r="TIG1" t="s">
        <v>16117</v>
      </c>
      <c r="TIH1" t="s">
        <v>16118</v>
      </c>
      <c r="TII1" t="s">
        <v>16119</v>
      </c>
      <c r="TIJ1" t="s">
        <v>16120</v>
      </c>
      <c r="TIK1" t="s">
        <v>16121</v>
      </c>
      <c r="TIL1" t="s">
        <v>16122</v>
      </c>
      <c r="TIM1" t="s">
        <v>16123</v>
      </c>
      <c r="TIN1" t="s">
        <v>16124</v>
      </c>
      <c r="TIO1" t="s">
        <v>16125</v>
      </c>
      <c r="TIP1" t="s">
        <v>16126</v>
      </c>
      <c r="TIQ1" t="s">
        <v>16127</v>
      </c>
      <c r="TIR1" t="s">
        <v>16128</v>
      </c>
      <c r="TIS1" t="s">
        <v>16129</v>
      </c>
      <c r="TIT1" t="s">
        <v>16130</v>
      </c>
      <c r="TIU1" t="s">
        <v>16131</v>
      </c>
      <c r="TIV1" t="s">
        <v>16132</v>
      </c>
      <c r="TIW1" t="s">
        <v>16133</v>
      </c>
      <c r="TIX1" t="s">
        <v>16134</v>
      </c>
      <c r="TIY1" t="s">
        <v>16135</v>
      </c>
      <c r="TIZ1" t="s">
        <v>16136</v>
      </c>
      <c r="TJA1" t="s">
        <v>16137</v>
      </c>
      <c r="TJB1" t="s">
        <v>16138</v>
      </c>
      <c r="TJC1" t="s">
        <v>16139</v>
      </c>
      <c r="TJD1" t="s">
        <v>16140</v>
      </c>
      <c r="TJE1" t="s">
        <v>16141</v>
      </c>
      <c r="TJF1" t="s">
        <v>16142</v>
      </c>
      <c r="TJG1" t="s">
        <v>16143</v>
      </c>
      <c r="TJH1" t="s">
        <v>16144</v>
      </c>
      <c r="TJI1" t="s">
        <v>16145</v>
      </c>
      <c r="TJJ1" t="s">
        <v>16146</v>
      </c>
      <c r="TJK1" t="s">
        <v>16147</v>
      </c>
      <c r="TJL1" t="s">
        <v>16148</v>
      </c>
      <c r="TJM1" t="s">
        <v>16149</v>
      </c>
      <c r="TJN1" t="s">
        <v>16150</v>
      </c>
      <c r="TJO1" t="s">
        <v>16151</v>
      </c>
      <c r="TJP1" t="s">
        <v>16152</v>
      </c>
      <c r="TJQ1" t="s">
        <v>16153</v>
      </c>
      <c r="TJR1" t="s">
        <v>16154</v>
      </c>
      <c r="TJS1" t="s">
        <v>16155</v>
      </c>
      <c r="TJT1" t="s">
        <v>16156</v>
      </c>
      <c r="TJU1" t="s">
        <v>16157</v>
      </c>
      <c r="TJV1" t="s">
        <v>16158</v>
      </c>
      <c r="TJW1" t="s">
        <v>16159</v>
      </c>
      <c r="TJX1" t="s">
        <v>16160</v>
      </c>
      <c r="TJY1" t="s">
        <v>16161</v>
      </c>
      <c r="TJZ1" t="s">
        <v>16162</v>
      </c>
      <c r="TKA1" t="s">
        <v>16163</v>
      </c>
      <c r="TKB1" t="s">
        <v>16164</v>
      </c>
      <c r="TKC1" t="s">
        <v>16165</v>
      </c>
      <c r="TKD1" t="s">
        <v>16166</v>
      </c>
      <c r="TKE1" t="s">
        <v>16167</v>
      </c>
      <c r="TKF1" t="s">
        <v>16168</v>
      </c>
      <c r="TKG1" t="s">
        <v>16169</v>
      </c>
      <c r="TKH1" t="s">
        <v>16170</v>
      </c>
      <c r="TKI1" t="s">
        <v>16171</v>
      </c>
      <c r="TKJ1" t="s">
        <v>16172</v>
      </c>
      <c r="TKK1" t="s">
        <v>16173</v>
      </c>
      <c r="TKL1" t="s">
        <v>16174</v>
      </c>
      <c r="TKM1" t="s">
        <v>16175</v>
      </c>
      <c r="TKN1" t="s">
        <v>16176</v>
      </c>
      <c r="TKO1" t="s">
        <v>16177</v>
      </c>
      <c r="TKP1" t="s">
        <v>16178</v>
      </c>
      <c r="TKQ1" t="s">
        <v>16179</v>
      </c>
      <c r="TKR1" t="s">
        <v>16180</v>
      </c>
      <c r="TKS1" t="s">
        <v>16181</v>
      </c>
      <c r="TKT1" t="s">
        <v>16182</v>
      </c>
      <c r="TKU1" t="s">
        <v>16183</v>
      </c>
      <c r="TKV1" t="s">
        <v>16184</v>
      </c>
      <c r="TKW1" t="s">
        <v>16185</v>
      </c>
      <c r="TKX1" t="s">
        <v>16186</v>
      </c>
      <c r="TKY1" t="s">
        <v>16187</v>
      </c>
      <c r="TKZ1" t="s">
        <v>16188</v>
      </c>
      <c r="TLA1" t="s">
        <v>16189</v>
      </c>
      <c r="TLB1" t="s">
        <v>16190</v>
      </c>
      <c r="TLC1" t="s">
        <v>16191</v>
      </c>
      <c r="TLD1" t="s">
        <v>16192</v>
      </c>
      <c r="TLE1" t="s">
        <v>16193</v>
      </c>
      <c r="TLF1" t="s">
        <v>16194</v>
      </c>
      <c r="TLG1" t="s">
        <v>16195</v>
      </c>
      <c r="TLH1" t="s">
        <v>16196</v>
      </c>
      <c r="TLI1" t="s">
        <v>16197</v>
      </c>
      <c r="TLJ1" t="s">
        <v>16198</v>
      </c>
      <c r="TLK1" t="s">
        <v>16199</v>
      </c>
      <c r="TLL1" t="s">
        <v>16200</v>
      </c>
      <c r="TLM1" t="s">
        <v>16201</v>
      </c>
      <c r="TLN1" t="s">
        <v>16202</v>
      </c>
      <c r="TLO1" t="s">
        <v>16203</v>
      </c>
      <c r="TLP1" t="s">
        <v>16204</v>
      </c>
      <c r="TLQ1" t="s">
        <v>16205</v>
      </c>
      <c r="TLR1" t="s">
        <v>16206</v>
      </c>
      <c r="TLS1" t="s">
        <v>16207</v>
      </c>
      <c r="TLT1" t="s">
        <v>16208</v>
      </c>
      <c r="TLU1" t="s">
        <v>16209</v>
      </c>
      <c r="TLV1" t="s">
        <v>16210</v>
      </c>
      <c r="TLW1" t="s">
        <v>16211</v>
      </c>
      <c r="TLX1" t="s">
        <v>16212</v>
      </c>
      <c r="TLY1" t="s">
        <v>16213</v>
      </c>
      <c r="TLZ1" t="s">
        <v>16214</v>
      </c>
      <c r="TMA1" t="s">
        <v>16215</v>
      </c>
      <c r="TMB1" t="s">
        <v>16216</v>
      </c>
      <c r="TMC1" t="s">
        <v>16217</v>
      </c>
      <c r="TMD1" t="s">
        <v>16218</v>
      </c>
      <c r="TME1" t="s">
        <v>16219</v>
      </c>
      <c r="TMF1" t="s">
        <v>16220</v>
      </c>
      <c r="TMG1" t="s">
        <v>16221</v>
      </c>
      <c r="TMH1" t="s">
        <v>16222</v>
      </c>
      <c r="TMI1" t="s">
        <v>16223</v>
      </c>
      <c r="TMJ1" t="s">
        <v>16224</v>
      </c>
      <c r="TMK1" t="s">
        <v>16225</v>
      </c>
      <c r="TML1" t="s">
        <v>16226</v>
      </c>
      <c r="TMM1" t="s">
        <v>16227</v>
      </c>
      <c r="TMN1" t="s">
        <v>16228</v>
      </c>
      <c r="TMO1" t="s">
        <v>16229</v>
      </c>
      <c r="TMP1" t="s">
        <v>16230</v>
      </c>
      <c r="TMQ1" t="s">
        <v>16231</v>
      </c>
      <c r="TMR1" t="s">
        <v>16232</v>
      </c>
      <c r="TMS1" t="s">
        <v>16233</v>
      </c>
      <c r="TMT1" t="s">
        <v>16234</v>
      </c>
      <c r="TMU1" t="s">
        <v>16235</v>
      </c>
      <c r="TMV1" t="s">
        <v>16236</v>
      </c>
      <c r="TMW1" t="s">
        <v>16237</v>
      </c>
      <c r="TMX1" t="s">
        <v>16238</v>
      </c>
      <c r="TMY1" t="s">
        <v>16239</v>
      </c>
      <c r="TMZ1" t="s">
        <v>16240</v>
      </c>
      <c r="TNA1" t="s">
        <v>16241</v>
      </c>
      <c r="TNB1" t="s">
        <v>16242</v>
      </c>
      <c r="TNC1" t="s">
        <v>16243</v>
      </c>
      <c r="TND1" t="s">
        <v>16244</v>
      </c>
      <c r="TNE1" t="s">
        <v>16245</v>
      </c>
      <c r="TNF1" t="s">
        <v>16246</v>
      </c>
      <c r="TNG1" t="s">
        <v>16247</v>
      </c>
      <c r="TNH1" t="s">
        <v>16248</v>
      </c>
      <c r="TNI1" t="s">
        <v>16249</v>
      </c>
      <c r="TNJ1" t="s">
        <v>16250</v>
      </c>
      <c r="TNK1" t="s">
        <v>16251</v>
      </c>
      <c r="TNL1" t="s">
        <v>16252</v>
      </c>
      <c r="TNM1" t="s">
        <v>16253</v>
      </c>
      <c r="TNN1" t="s">
        <v>16254</v>
      </c>
      <c r="TNO1" t="s">
        <v>16255</v>
      </c>
      <c r="TNP1" t="s">
        <v>16256</v>
      </c>
      <c r="TNQ1" t="s">
        <v>16257</v>
      </c>
      <c r="TNR1" t="s">
        <v>16258</v>
      </c>
      <c r="TNS1" t="s">
        <v>16259</v>
      </c>
      <c r="TNT1" t="s">
        <v>16260</v>
      </c>
      <c r="TNU1" t="s">
        <v>16261</v>
      </c>
      <c r="TNV1" t="s">
        <v>16262</v>
      </c>
      <c r="TNW1" t="s">
        <v>16263</v>
      </c>
      <c r="TNX1" t="s">
        <v>16264</v>
      </c>
      <c r="TNY1" t="s">
        <v>16265</v>
      </c>
      <c r="TNZ1" t="s">
        <v>16266</v>
      </c>
      <c r="TOA1" t="s">
        <v>16267</v>
      </c>
      <c r="TOB1" t="s">
        <v>16268</v>
      </c>
      <c r="TOC1" t="s">
        <v>16269</v>
      </c>
      <c r="TOD1" t="s">
        <v>16270</v>
      </c>
      <c r="TOE1" t="s">
        <v>16271</v>
      </c>
      <c r="TOF1" t="s">
        <v>16272</v>
      </c>
      <c r="TOG1" t="s">
        <v>16273</v>
      </c>
      <c r="TOH1" t="s">
        <v>16274</v>
      </c>
      <c r="TOI1" t="s">
        <v>16275</v>
      </c>
      <c r="TOJ1" t="s">
        <v>16276</v>
      </c>
      <c r="TOK1" t="s">
        <v>16277</v>
      </c>
      <c r="TOL1" t="s">
        <v>16278</v>
      </c>
      <c r="TOM1" t="s">
        <v>16279</v>
      </c>
      <c r="TON1" t="s">
        <v>16280</v>
      </c>
      <c r="TOO1" t="s">
        <v>16281</v>
      </c>
      <c r="TOP1" t="s">
        <v>16282</v>
      </c>
      <c r="TOQ1" t="s">
        <v>16283</v>
      </c>
      <c r="TOR1" t="s">
        <v>16284</v>
      </c>
      <c r="TOS1" t="s">
        <v>16285</v>
      </c>
      <c r="TOT1" t="s">
        <v>16286</v>
      </c>
      <c r="TOU1" t="s">
        <v>16287</v>
      </c>
      <c r="TOV1" t="s">
        <v>16288</v>
      </c>
      <c r="TOW1" t="s">
        <v>16289</v>
      </c>
      <c r="TOX1" t="s">
        <v>16290</v>
      </c>
      <c r="TOY1" t="s">
        <v>16291</v>
      </c>
      <c r="TOZ1" t="s">
        <v>16292</v>
      </c>
      <c r="TPA1" t="s">
        <v>16293</v>
      </c>
      <c r="TPB1" t="s">
        <v>16294</v>
      </c>
      <c r="TPC1" t="s">
        <v>16295</v>
      </c>
      <c r="TPD1" t="s">
        <v>16296</v>
      </c>
      <c r="TPE1" t="s">
        <v>16297</v>
      </c>
      <c r="TPF1" t="s">
        <v>16298</v>
      </c>
      <c r="TPG1" t="s">
        <v>16299</v>
      </c>
      <c r="TPH1" t="s">
        <v>16300</v>
      </c>
      <c r="TPI1" t="s">
        <v>16301</v>
      </c>
      <c r="TPJ1" t="s">
        <v>16302</v>
      </c>
      <c r="TPK1" t="s">
        <v>16303</v>
      </c>
      <c r="TPL1" t="s">
        <v>16304</v>
      </c>
      <c r="TPM1" t="s">
        <v>16305</v>
      </c>
      <c r="TPN1" t="s">
        <v>16306</v>
      </c>
      <c r="TPO1" t="s">
        <v>16307</v>
      </c>
      <c r="TPP1" t="s">
        <v>16308</v>
      </c>
      <c r="TPQ1" t="s">
        <v>16309</v>
      </c>
      <c r="TPR1" t="s">
        <v>16310</v>
      </c>
      <c r="TPS1" t="s">
        <v>16311</v>
      </c>
      <c r="TPT1" t="s">
        <v>16312</v>
      </c>
      <c r="TPU1" t="s">
        <v>16313</v>
      </c>
      <c r="TPV1" t="s">
        <v>16314</v>
      </c>
      <c r="TPW1" t="s">
        <v>16315</v>
      </c>
      <c r="TPX1" t="s">
        <v>16316</v>
      </c>
      <c r="TPY1" t="s">
        <v>16317</v>
      </c>
      <c r="TPZ1" t="s">
        <v>16318</v>
      </c>
      <c r="TQA1" t="s">
        <v>16319</v>
      </c>
      <c r="TQB1" t="s">
        <v>16320</v>
      </c>
      <c r="TQC1" t="s">
        <v>16321</v>
      </c>
      <c r="TQD1" t="s">
        <v>16322</v>
      </c>
      <c r="TQE1" t="s">
        <v>16323</v>
      </c>
      <c r="TQF1" t="s">
        <v>16324</v>
      </c>
      <c r="TQG1" t="s">
        <v>16325</v>
      </c>
      <c r="TQH1" t="s">
        <v>16326</v>
      </c>
      <c r="TQI1" t="s">
        <v>16327</v>
      </c>
      <c r="TQJ1" t="s">
        <v>16328</v>
      </c>
      <c r="TQK1" t="s">
        <v>16329</v>
      </c>
      <c r="TQL1" t="s">
        <v>16330</v>
      </c>
      <c r="TQM1" t="s">
        <v>16331</v>
      </c>
      <c r="TQN1" t="s">
        <v>16332</v>
      </c>
      <c r="TQO1" t="s">
        <v>16333</v>
      </c>
      <c r="TQP1" t="s">
        <v>16334</v>
      </c>
      <c r="TQQ1" t="s">
        <v>16335</v>
      </c>
      <c r="TQR1" t="s">
        <v>16336</v>
      </c>
      <c r="TQS1" t="s">
        <v>16337</v>
      </c>
      <c r="TQT1" t="s">
        <v>16338</v>
      </c>
      <c r="TQU1" t="s">
        <v>16339</v>
      </c>
      <c r="TQV1" t="s">
        <v>16340</v>
      </c>
      <c r="TQW1" t="s">
        <v>16341</v>
      </c>
      <c r="TQX1" t="s">
        <v>16342</v>
      </c>
      <c r="TQY1" t="s">
        <v>16343</v>
      </c>
      <c r="TQZ1" t="s">
        <v>16344</v>
      </c>
      <c r="TRA1" t="s">
        <v>16345</v>
      </c>
      <c r="TRB1" t="s">
        <v>16346</v>
      </c>
      <c r="TRC1" t="s">
        <v>16347</v>
      </c>
      <c r="TRD1" t="s">
        <v>16348</v>
      </c>
      <c r="TRE1" t="s">
        <v>16349</v>
      </c>
      <c r="TRF1" t="s">
        <v>16350</v>
      </c>
      <c r="TRG1" t="s">
        <v>16351</v>
      </c>
      <c r="TRH1" t="s">
        <v>16352</v>
      </c>
      <c r="TRI1" t="s">
        <v>16353</v>
      </c>
      <c r="TRJ1" t="s">
        <v>16354</v>
      </c>
      <c r="TRK1" t="s">
        <v>16355</v>
      </c>
      <c r="TRL1" t="s">
        <v>16356</v>
      </c>
      <c r="TRM1" t="s">
        <v>16357</v>
      </c>
      <c r="TRN1" t="s">
        <v>16358</v>
      </c>
      <c r="TRO1" t="s">
        <v>16359</v>
      </c>
      <c r="TRP1" t="s">
        <v>16360</v>
      </c>
      <c r="TRQ1" t="s">
        <v>16361</v>
      </c>
      <c r="TRR1" t="s">
        <v>16362</v>
      </c>
      <c r="TRS1" t="s">
        <v>16363</v>
      </c>
      <c r="TRT1" t="s">
        <v>16364</v>
      </c>
      <c r="TRU1" t="s">
        <v>16365</v>
      </c>
      <c r="TRV1" t="s">
        <v>16366</v>
      </c>
      <c r="TRW1" t="s">
        <v>16367</v>
      </c>
      <c r="TRX1" t="s">
        <v>16368</v>
      </c>
      <c r="TRY1" t="s">
        <v>16369</v>
      </c>
      <c r="TRZ1" t="s">
        <v>16370</v>
      </c>
      <c r="TSA1" t="s">
        <v>16371</v>
      </c>
      <c r="TSB1" t="s">
        <v>16372</v>
      </c>
      <c r="TSC1" t="s">
        <v>16373</v>
      </c>
      <c r="TSD1" t="s">
        <v>16374</v>
      </c>
      <c r="TSE1" t="s">
        <v>16375</v>
      </c>
      <c r="TSF1" t="s">
        <v>16376</v>
      </c>
      <c r="TSG1" t="s">
        <v>16377</v>
      </c>
      <c r="TSH1" t="s">
        <v>16378</v>
      </c>
      <c r="TSI1" t="s">
        <v>16379</v>
      </c>
      <c r="TSJ1" t="s">
        <v>16380</v>
      </c>
      <c r="TSK1" t="s">
        <v>16381</v>
      </c>
      <c r="TSL1" t="s">
        <v>16382</v>
      </c>
      <c r="TSM1" t="s">
        <v>16383</v>
      </c>
      <c r="TSN1" t="s">
        <v>16384</v>
      </c>
      <c r="TSO1" t="s">
        <v>16385</v>
      </c>
      <c r="TSP1" t="s">
        <v>16386</v>
      </c>
      <c r="TSQ1" t="s">
        <v>16387</v>
      </c>
      <c r="TSR1" t="s">
        <v>16388</v>
      </c>
      <c r="TSS1" t="s">
        <v>16389</v>
      </c>
      <c r="TST1" t="s">
        <v>16390</v>
      </c>
      <c r="TSU1" t="s">
        <v>16391</v>
      </c>
      <c r="TSV1" t="s">
        <v>16392</v>
      </c>
      <c r="TSW1" t="s">
        <v>16393</v>
      </c>
      <c r="TSX1" t="s">
        <v>16394</v>
      </c>
      <c r="TSY1" t="s">
        <v>16395</v>
      </c>
      <c r="TSZ1" t="s">
        <v>16396</v>
      </c>
      <c r="TTA1" t="s">
        <v>16397</v>
      </c>
      <c r="TTB1" t="s">
        <v>16398</v>
      </c>
      <c r="TTC1" t="s">
        <v>16399</v>
      </c>
      <c r="TTD1" t="s">
        <v>16400</v>
      </c>
      <c r="TTE1" t="s">
        <v>16401</v>
      </c>
      <c r="TTF1" t="s">
        <v>16402</v>
      </c>
      <c r="TTG1" t="s">
        <v>16403</v>
      </c>
      <c r="TTH1" t="s">
        <v>16404</v>
      </c>
      <c r="TTI1" t="s">
        <v>16405</v>
      </c>
      <c r="TTJ1" t="s">
        <v>16406</v>
      </c>
      <c r="TTK1" t="s">
        <v>16407</v>
      </c>
      <c r="TTL1" t="s">
        <v>16408</v>
      </c>
      <c r="TTM1" t="s">
        <v>16409</v>
      </c>
      <c r="TTN1" t="s">
        <v>16410</v>
      </c>
      <c r="TTO1" t="s">
        <v>16411</v>
      </c>
      <c r="TTP1" t="s">
        <v>16412</v>
      </c>
      <c r="TTQ1" t="s">
        <v>16413</v>
      </c>
      <c r="TTR1" t="s">
        <v>16414</v>
      </c>
      <c r="TTS1" t="s">
        <v>16415</v>
      </c>
      <c r="TTT1" t="s">
        <v>16416</v>
      </c>
      <c r="TTU1" t="s">
        <v>16417</v>
      </c>
      <c r="TTV1" t="s">
        <v>16418</v>
      </c>
      <c r="TTW1" t="s">
        <v>16419</v>
      </c>
      <c r="TTX1" t="s">
        <v>16420</v>
      </c>
      <c r="TTY1" t="s">
        <v>16421</v>
      </c>
      <c r="TTZ1" t="s">
        <v>16422</v>
      </c>
      <c r="TUA1" t="s">
        <v>16423</v>
      </c>
      <c r="TUB1" t="s">
        <v>16424</v>
      </c>
      <c r="TUC1" t="s">
        <v>16425</v>
      </c>
      <c r="TUD1" t="s">
        <v>16426</v>
      </c>
      <c r="TUE1" t="s">
        <v>16427</v>
      </c>
      <c r="TUF1" t="s">
        <v>16428</v>
      </c>
      <c r="TUG1" t="s">
        <v>16429</v>
      </c>
      <c r="TUH1" t="s">
        <v>16430</v>
      </c>
      <c r="TUI1" t="s">
        <v>16431</v>
      </c>
      <c r="TUJ1" t="s">
        <v>16432</v>
      </c>
      <c r="TUK1" t="s">
        <v>16433</v>
      </c>
      <c r="TUL1" t="s">
        <v>16434</v>
      </c>
      <c r="TUM1" t="s">
        <v>16435</v>
      </c>
      <c r="TUN1" t="s">
        <v>16436</v>
      </c>
      <c r="TUO1" t="s">
        <v>16437</v>
      </c>
      <c r="TUP1" t="s">
        <v>16438</v>
      </c>
      <c r="TUQ1" t="s">
        <v>16439</v>
      </c>
      <c r="TUR1" t="s">
        <v>16440</v>
      </c>
      <c r="TUS1" t="s">
        <v>16441</v>
      </c>
      <c r="TUT1" t="s">
        <v>16442</v>
      </c>
      <c r="TUU1" t="s">
        <v>16443</v>
      </c>
      <c r="TUV1" t="s">
        <v>16444</v>
      </c>
      <c r="TUW1" t="s">
        <v>16445</v>
      </c>
      <c r="TUX1" t="s">
        <v>16446</v>
      </c>
      <c r="TUY1" t="s">
        <v>16447</v>
      </c>
      <c r="TUZ1" t="s">
        <v>16448</v>
      </c>
      <c r="TVA1" t="s">
        <v>16449</v>
      </c>
      <c r="TVB1" t="s">
        <v>16450</v>
      </c>
      <c r="TVC1" t="s">
        <v>16451</v>
      </c>
      <c r="TVD1" t="s">
        <v>16452</v>
      </c>
      <c r="TVE1" t="s">
        <v>16453</v>
      </c>
      <c r="TVF1" t="s">
        <v>16454</v>
      </c>
      <c r="TVG1" t="s">
        <v>16455</v>
      </c>
      <c r="TVH1" t="s">
        <v>16456</v>
      </c>
      <c r="TVI1" t="s">
        <v>16457</v>
      </c>
      <c r="TVJ1" t="s">
        <v>16458</v>
      </c>
      <c r="TVK1" t="s">
        <v>16459</v>
      </c>
      <c r="TVL1" t="s">
        <v>16460</v>
      </c>
      <c r="TVM1" t="s">
        <v>16461</v>
      </c>
      <c r="TVN1" t="s">
        <v>16462</v>
      </c>
      <c r="TVO1" t="s">
        <v>16463</v>
      </c>
      <c r="TVP1" t="s">
        <v>16464</v>
      </c>
      <c r="TVQ1" t="s">
        <v>16465</v>
      </c>
      <c r="TVR1" t="s">
        <v>16466</v>
      </c>
      <c r="TVS1" t="s">
        <v>16467</v>
      </c>
      <c r="TVT1" t="s">
        <v>16468</v>
      </c>
      <c r="TVU1" t="s">
        <v>16469</v>
      </c>
      <c r="TVV1" t="s">
        <v>16470</v>
      </c>
      <c r="TVW1" t="s">
        <v>16471</v>
      </c>
      <c r="TVX1" t="s">
        <v>16472</v>
      </c>
      <c r="TVY1" t="s">
        <v>16473</v>
      </c>
      <c r="TVZ1" t="s">
        <v>16474</v>
      </c>
      <c r="TWA1" t="s">
        <v>16475</v>
      </c>
      <c r="TWB1" t="s">
        <v>16476</v>
      </c>
      <c r="TWC1" t="s">
        <v>16477</v>
      </c>
      <c r="TWD1" t="s">
        <v>16478</v>
      </c>
      <c r="TWE1" t="s">
        <v>16479</v>
      </c>
      <c r="TWF1" t="s">
        <v>16480</v>
      </c>
      <c r="TWG1" t="s">
        <v>16481</v>
      </c>
      <c r="TWH1" t="s">
        <v>16482</v>
      </c>
      <c r="TWI1" t="s">
        <v>16483</v>
      </c>
      <c r="TWJ1" t="s">
        <v>16484</v>
      </c>
      <c r="TWK1" t="s">
        <v>16485</v>
      </c>
      <c r="TWL1" t="s">
        <v>16486</v>
      </c>
      <c r="TWM1" t="s">
        <v>16487</v>
      </c>
      <c r="TWN1" t="s">
        <v>16488</v>
      </c>
      <c r="TWO1" t="s">
        <v>16489</v>
      </c>
      <c r="TWP1" t="s">
        <v>16490</v>
      </c>
      <c r="TWQ1" t="s">
        <v>16491</v>
      </c>
      <c r="TWR1" t="s">
        <v>16492</v>
      </c>
      <c r="TWS1" t="s">
        <v>16493</v>
      </c>
      <c r="TWT1" t="s">
        <v>16494</v>
      </c>
      <c r="TWU1" t="s">
        <v>16495</v>
      </c>
      <c r="TWV1" t="s">
        <v>16496</v>
      </c>
      <c r="TWW1" t="s">
        <v>16497</v>
      </c>
      <c r="TWX1" t="s">
        <v>16498</v>
      </c>
      <c r="TWY1" t="s">
        <v>16499</v>
      </c>
      <c r="TWZ1" t="s">
        <v>16500</v>
      </c>
      <c r="TXA1" t="s">
        <v>16501</v>
      </c>
      <c r="TXB1" t="s">
        <v>16502</v>
      </c>
      <c r="TXC1" t="s">
        <v>16503</v>
      </c>
      <c r="TXD1" t="s">
        <v>16504</v>
      </c>
      <c r="TXE1" t="s">
        <v>16505</v>
      </c>
      <c r="TXF1" t="s">
        <v>16506</v>
      </c>
      <c r="TXG1" t="s">
        <v>16507</v>
      </c>
      <c r="TXH1" t="s">
        <v>16508</v>
      </c>
      <c r="TXI1" t="s">
        <v>16509</v>
      </c>
      <c r="TXJ1" t="s">
        <v>16510</v>
      </c>
      <c r="TXK1" t="s">
        <v>16511</v>
      </c>
      <c r="TXL1" t="s">
        <v>16512</v>
      </c>
      <c r="TXM1" t="s">
        <v>16513</v>
      </c>
      <c r="TXN1" t="s">
        <v>16514</v>
      </c>
      <c r="TXO1" t="s">
        <v>16515</v>
      </c>
      <c r="TXP1" t="s">
        <v>16516</v>
      </c>
      <c r="TXQ1" t="s">
        <v>16517</v>
      </c>
      <c r="TXR1" t="s">
        <v>16518</v>
      </c>
      <c r="TXS1" t="s">
        <v>16519</v>
      </c>
      <c r="TXT1" t="s">
        <v>16520</v>
      </c>
      <c r="TXU1" t="s">
        <v>16521</v>
      </c>
      <c r="TXV1" t="s">
        <v>16522</v>
      </c>
      <c r="TXW1" t="s">
        <v>16523</v>
      </c>
      <c r="TXX1" t="s">
        <v>16524</v>
      </c>
      <c r="TXY1" t="s">
        <v>16525</v>
      </c>
      <c r="TXZ1" t="s">
        <v>16526</v>
      </c>
      <c r="TYA1" t="s">
        <v>16527</v>
      </c>
      <c r="TYB1" t="s">
        <v>16528</v>
      </c>
      <c r="TYC1" t="s">
        <v>16529</v>
      </c>
      <c r="TYD1" t="s">
        <v>16530</v>
      </c>
      <c r="TYE1" t="s">
        <v>16531</v>
      </c>
      <c r="TYF1" t="s">
        <v>16532</v>
      </c>
      <c r="TYG1" t="s">
        <v>16533</v>
      </c>
      <c r="TYH1" t="s">
        <v>16534</v>
      </c>
      <c r="TYI1" t="s">
        <v>16535</v>
      </c>
      <c r="TYJ1" t="s">
        <v>16536</v>
      </c>
      <c r="TYK1" t="s">
        <v>16537</v>
      </c>
      <c r="TYL1" t="s">
        <v>16538</v>
      </c>
      <c r="TYM1" t="s">
        <v>16539</v>
      </c>
      <c r="TYN1" t="s">
        <v>16540</v>
      </c>
      <c r="TYO1" t="s">
        <v>16541</v>
      </c>
      <c r="TYP1" t="s">
        <v>16542</v>
      </c>
      <c r="TYQ1" t="s">
        <v>16543</v>
      </c>
      <c r="TYR1" t="s">
        <v>16544</v>
      </c>
      <c r="TYS1" t="s">
        <v>16545</v>
      </c>
      <c r="TYT1" t="s">
        <v>16546</v>
      </c>
      <c r="TYU1" t="s">
        <v>16547</v>
      </c>
      <c r="TYV1" t="s">
        <v>16548</v>
      </c>
      <c r="TYW1" t="s">
        <v>16549</v>
      </c>
      <c r="TYX1" t="s">
        <v>16550</v>
      </c>
      <c r="TYY1" t="s">
        <v>16551</v>
      </c>
      <c r="TYZ1" t="s">
        <v>16552</v>
      </c>
      <c r="TZA1" t="s">
        <v>16553</v>
      </c>
      <c r="TZB1" t="s">
        <v>16554</v>
      </c>
      <c r="TZC1" t="s">
        <v>16555</v>
      </c>
      <c r="TZD1" t="s">
        <v>16556</v>
      </c>
      <c r="TZE1" t="s">
        <v>16557</v>
      </c>
      <c r="TZF1" t="s">
        <v>16558</v>
      </c>
      <c r="TZG1" t="s">
        <v>16559</v>
      </c>
      <c r="TZH1" t="s">
        <v>16560</v>
      </c>
      <c r="TZI1" t="s">
        <v>16561</v>
      </c>
      <c r="TZJ1" t="s">
        <v>16562</v>
      </c>
      <c r="TZK1" t="s">
        <v>16563</v>
      </c>
      <c r="TZL1" t="s">
        <v>16564</v>
      </c>
      <c r="TZM1" t="s">
        <v>16565</v>
      </c>
      <c r="TZN1" t="s">
        <v>16566</v>
      </c>
      <c r="TZO1" t="s">
        <v>16567</v>
      </c>
      <c r="TZP1" t="s">
        <v>16568</v>
      </c>
      <c r="TZQ1" t="s">
        <v>16569</v>
      </c>
      <c r="TZR1" t="s">
        <v>16570</v>
      </c>
      <c r="TZS1" t="s">
        <v>16571</v>
      </c>
      <c r="TZT1" t="s">
        <v>16572</v>
      </c>
      <c r="TZU1" t="s">
        <v>16573</v>
      </c>
      <c r="TZV1" t="s">
        <v>16574</v>
      </c>
      <c r="TZW1" t="s">
        <v>16575</v>
      </c>
      <c r="TZX1" t="s">
        <v>16576</v>
      </c>
      <c r="TZY1" t="s">
        <v>16577</v>
      </c>
      <c r="TZZ1" t="s">
        <v>16578</v>
      </c>
      <c r="UAA1" t="s">
        <v>16579</v>
      </c>
      <c r="UAB1" t="s">
        <v>16580</v>
      </c>
      <c r="UAC1" t="s">
        <v>16581</v>
      </c>
      <c r="UAD1" t="s">
        <v>16582</v>
      </c>
      <c r="UAE1" t="s">
        <v>16583</v>
      </c>
      <c r="UAF1" t="s">
        <v>16584</v>
      </c>
      <c r="UAG1" t="s">
        <v>16585</v>
      </c>
      <c r="UAH1" t="s">
        <v>16586</v>
      </c>
      <c r="UAI1" t="s">
        <v>16587</v>
      </c>
      <c r="UAJ1" t="s">
        <v>16588</v>
      </c>
      <c r="UAK1" t="s">
        <v>16589</v>
      </c>
      <c r="UAL1" t="s">
        <v>16590</v>
      </c>
      <c r="UAM1" t="s">
        <v>16591</v>
      </c>
      <c r="UAN1" t="s">
        <v>16592</v>
      </c>
      <c r="UAO1" t="s">
        <v>16593</v>
      </c>
      <c r="UAP1" t="s">
        <v>16594</v>
      </c>
      <c r="UAQ1" t="s">
        <v>16595</v>
      </c>
      <c r="UAR1" t="s">
        <v>16596</v>
      </c>
      <c r="UAS1" t="s">
        <v>16597</v>
      </c>
      <c r="UAT1" t="s">
        <v>16598</v>
      </c>
      <c r="UAU1" t="s">
        <v>16599</v>
      </c>
      <c r="UAV1" t="s">
        <v>16600</v>
      </c>
      <c r="UAW1" t="s">
        <v>16601</v>
      </c>
      <c r="UAX1" t="s">
        <v>16602</v>
      </c>
      <c r="UAY1" t="s">
        <v>16603</v>
      </c>
      <c r="UAZ1" t="s">
        <v>16604</v>
      </c>
      <c r="UBA1" t="s">
        <v>16605</v>
      </c>
      <c r="UBB1" t="s">
        <v>16606</v>
      </c>
      <c r="UBC1" t="s">
        <v>16607</v>
      </c>
      <c r="UBD1" t="s">
        <v>16608</v>
      </c>
      <c r="UBE1" t="s">
        <v>16609</v>
      </c>
      <c r="UBF1" t="s">
        <v>16610</v>
      </c>
      <c r="UBG1" t="s">
        <v>16611</v>
      </c>
      <c r="UBH1" t="s">
        <v>16612</v>
      </c>
      <c r="UBI1" t="s">
        <v>16613</v>
      </c>
      <c r="UBJ1" t="s">
        <v>16614</v>
      </c>
      <c r="UBK1" t="s">
        <v>16615</v>
      </c>
      <c r="UBL1" t="s">
        <v>16616</v>
      </c>
      <c r="UBM1" t="s">
        <v>16617</v>
      </c>
      <c r="UBN1" t="s">
        <v>16618</v>
      </c>
      <c r="UBO1" t="s">
        <v>16619</v>
      </c>
      <c r="UBP1" t="s">
        <v>16620</v>
      </c>
      <c r="UBQ1" t="s">
        <v>16621</v>
      </c>
      <c r="UBR1" t="s">
        <v>16622</v>
      </c>
      <c r="UBS1" t="s">
        <v>16623</v>
      </c>
      <c r="UBT1" t="s">
        <v>16624</v>
      </c>
      <c r="UBU1" t="s">
        <v>16625</v>
      </c>
      <c r="UBV1" t="s">
        <v>16626</v>
      </c>
      <c r="UBW1" t="s">
        <v>16627</v>
      </c>
      <c r="UBX1" t="s">
        <v>16628</v>
      </c>
      <c r="UBY1" t="s">
        <v>16629</v>
      </c>
      <c r="UBZ1" t="s">
        <v>16630</v>
      </c>
      <c r="UCA1" t="s">
        <v>16631</v>
      </c>
      <c r="UCB1" t="s">
        <v>16632</v>
      </c>
      <c r="UCC1" t="s">
        <v>16633</v>
      </c>
      <c r="UCD1" t="s">
        <v>16634</v>
      </c>
      <c r="UCE1" t="s">
        <v>16635</v>
      </c>
      <c r="UCF1" t="s">
        <v>16636</v>
      </c>
      <c r="UCG1" t="s">
        <v>16637</v>
      </c>
      <c r="UCH1" t="s">
        <v>16638</v>
      </c>
      <c r="UCI1" t="s">
        <v>16639</v>
      </c>
      <c r="UCJ1" t="s">
        <v>16640</v>
      </c>
      <c r="UCK1" t="s">
        <v>16641</v>
      </c>
      <c r="UCL1" t="s">
        <v>16642</v>
      </c>
      <c r="UCM1" t="s">
        <v>16643</v>
      </c>
      <c r="UCN1" t="s">
        <v>16644</v>
      </c>
      <c r="UCO1" t="s">
        <v>16645</v>
      </c>
      <c r="UCP1" t="s">
        <v>16646</v>
      </c>
      <c r="UCQ1" t="s">
        <v>16647</v>
      </c>
      <c r="UCR1" t="s">
        <v>16648</v>
      </c>
      <c r="UCS1" t="s">
        <v>16649</v>
      </c>
      <c r="UCT1" t="s">
        <v>16650</v>
      </c>
      <c r="UCU1" t="s">
        <v>16651</v>
      </c>
      <c r="UCV1" t="s">
        <v>16652</v>
      </c>
      <c r="UCW1" t="s">
        <v>16653</v>
      </c>
      <c r="UCX1" t="s">
        <v>16654</v>
      </c>
      <c r="UCY1" t="s">
        <v>16655</v>
      </c>
      <c r="UCZ1" t="s">
        <v>16656</v>
      </c>
      <c r="UDA1" t="s">
        <v>16657</v>
      </c>
      <c r="UDB1" t="s">
        <v>16658</v>
      </c>
      <c r="UDC1" t="s">
        <v>16659</v>
      </c>
      <c r="UDD1" t="s">
        <v>16660</v>
      </c>
      <c r="UDE1" t="s">
        <v>16661</v>
      </c>
      <c r="UDF1" t="s">
        <v>16662</v>
      </c>
      <c r="UDG1" t="s">
        <v>16663</v>
      </c>
      <c r="UDH1" t="s">
        <v>16664</v>
      </c>
      <c r="UDI1" t="s">
        <v>16665</v>
      </c>
      <c r="UDJ1" t="s">
        <v>16666</v>
      </c>
      <c r="UDK1" t="s">
        <v>16667</v>
      </c>
      <c r="UDL1" t="s">
        <v>16668</v>
      </c>
      <c r="UDM1" t="s">
        <v>16669</v>
      </c>
      <c r="UDN1" t="s">
        <v>16670</v>
      </c>
      <c r="UDO1" t="s">
        <v>16671</v>
      </c>
      <c r="UDP1" t="s">
        <v>16672</v>
      </c>
      <c r="UDQ1" t="s">
        <v>16673</v>
      </c>
      <c r="UDR1" t="s">
        <v>16674</v>
      </c>
      <c r="UDS1" t="s">
        <v>16675</v>
      </c>
      <c r="UDT1" t="s">
        <v>16676</v>
      </c>
      <c r="UDU1" t="s">
        <v>16677</v>
      </c>
      <c r="UDV1" t="s">
        <v>16678</v>
      </c>
      <c r="UDW1" t="s">
        <v>16679</v>
      </c>
      <c r="UDX1" t="s">
        <v>16680</v>
      </c>
      <c r="UDY1" t="s">
        <v>16681</v>
      </c>
      <c r="UDZ1" t="s">
        <v>16682</v>
      </c>
      <c r="UEA1" t="s">
        <v>16683</v>
      </c>
      <c r="UEB1" t="s">
        <v>16684</v>
      </c>
      <c r="UEC1" t="s">
        <v>16685</v>
      </c>
      <c r="UED1" t="s">
        <v>16686</v>
      </c>
      <c r="UEE1" t="s">
        <v>16687</v>
      </c>
      <c r="UEF1" t="s">
        <v>16688</v>
      </c>
      <c r="UEG1" t="s">
        <v>16689</v>
      </c>
      <c r="UEH1" t="s">
        <v>16690</v>
      </c>
      <c r="UEI1" t="s">
        <v>16691</v>
      </c>
      <c r="UEJ1" t="s">
        <v>16692</v>
      </c>
      <c r="UEK1" t="s">
        <v>16693</v>
      </c>
      <c r="UEL1" t="s">
        <v>16694</v>
      </c>
      <c r="UEM1" t="s">
        <v>16695</v>
      </c>
      <c r="UEN1" t="s">
        <v>16696</v>
      </c>
      <c r="UEO1" t="s">
        <v>16697</v>
      </c>
      <c r="UEP1" t="s">
        <v>16698</v>
      </c>
      <c r="UEQ1" t="s">
        <v>16699</v>
      </c>
      <c r="UER1" t="s">
        <v>16700</v>
      </c>
      <c r="UES1" t="s">
        <v>16701</v>
      </c>
      <c r="UET1" t="s">
        <v>16702</v>
      </c>
      <c r="UEU1" t="s">
        <v>16703</v>
      </c>
      <c r="UEV1" t="s">
        <v>16704</v>
      </c>
      <c r="UEW1" t="s">
        <v>16705</v>
      </c>
      <c r="UEX1" t="s">
        <v>16706</v>
      </c>
      <c r="UEY1" t="s">
        <v>16707</v>
      </c>
      <c r="UEZ1" t="s">
        <v>16708</v>
      </c>
      <c r="UFA1" t="s">
        <v>16709</v>
      </c>
      <c r="UFB1" t="s">
        <v>16710</v>
      </c>
      <c r="UFC1" t="s">
        <v>16711</v>
      </c>
      <c r="UFD1" t="s">
        <v>16712</v>
      </c>
      <c r="UFE1" t="s">
        <v>16713</v>
      </c>
      <c r="UFF1" t="s">
        <v>16714</v>
      </c>
      <c r="UFG1" t="s">
        <v>16715</v>
      </c>
      <c r="UFH1" t="s">
        <v>16716</v>
      </c>
      <c r="UFI1" t="s">
        <v>16717</v>
      </c>
      <c r="UFJ1" t="s">
        <v>16718</v>
      </c>
      <c r="UFK1" t="s">
        <v>16719</v>
      </c>
      <c r="UFL1" t="s">
        <v>16720</v>
      </c>
      <c r="UFM1" t="s">
        <v>16721</v>
      </c>
      <c r="UFN1" t="s">
        <v>16722</v>
      </c>
      <c r="UFO1" t="s">
        <v>16723</v>
      </c>
      <c r="UFP1" t="s">
        <v>16724</v>
      </c>
      <c r="UFQ1" t="s">
        <v>16725</v>
      </c>
      <c r="UFR1" t="s">
        <v>16726</v>
      </c>
      <c r="UFS1" t="s">
        <v>16727</v>
      </c>
      <c r="UFT1" t="s">
        <v>16728</v>
      </c>
      <c r="UFU1" t="s">
        <v>16729</v>
      </c>
      <c r="UFV1" t="s">
        <v>16730</v>
      </c>
      <c r="UFW1" t="s">
        <v>16731</v>
      </c>
      <c r="UFX1" t="s">
        <v>16732</v>
      </c>
      <c r="UFY1" t="s">
        <v>16733</v>
      </c>
      <c r="UFZ1" t="s">
        <v>16734</v>
      </c>
      <c r="UGA1" t="s">
        <v>16735</v>
      </c>
      <c r="UGB1" t="s">
        <v>16736</v>
      </c>
      <c r="UGC1" t="s">
        <v>16737</v>
      </c>
      <c r="UGD1" t="s">
        <v>16738</v>
      </c>
      <c r="UGE1" t="s">
        <v>16739</v>
      </c>
      <c r="UGF1" t="s">
        <v>16740</v>
      </c>
      <c r="UGG1" t="s">
        <v>16741</v>
      </c>
      <c r="UGH1" t="s">
        <v>16742</v>
      </c>
      <c r="UGI1" t="s">
        <v>16743</v>
      </c>
      <c r="UGJ1" t="s">
        <v>16744</v>
      </c>
      <c r="UGK1" t="s">
        <v>16745</v>
      </c>
      <c r="UGL1" t="s">
        <v>16746</v>
      </c>
      <c r="UGM1" t="s">
        <v>16747</v>
      </c>
      <c r="UGN1" t="s">
        <v>16748</v>
      </c>
      <c r="UGO1" t="s">
        <v>16749</v>
      </c>
      <c r="UGP1" t="s">
        <v>16750</v>
      </c>
      <c r="UGQ1" t="s">
        <v>16751</v>
      </c>
      <c r="UGR1" t="s">
        <v>16752</v>
      </c>
      <c r="UGS1" t="s">
        <v>16753</v>
      </c>
      <c r="UGT1" t="s">
        <v>16754</v>
      </c>
      <c r="UGU1" t="s">
        <v>16755</v>
      </c>
      <c r="UGV1" t="s">
        <v>16756</v>
      </c>
      <c r="UGW1" t="s">
        <v>16757</v>
      </c>
      <c r="UGX1" t="s">
        <v>16758</v>
      </c>
      <c r="UGY1" t="s">
        <v>16759</v>
      </c>
      <c r="UGZ1" t="s">
        <v>16760</v>
      </c>
      <c r="UHA1" t="s">
        <v>16761</v>
      </c>
      <c r="UHB1" t="s">
        <v>16762</v>
      </c>
      <c r="UHC1" t="s">
        <v>16763</v>
      </c>
      <c r="UHD1" t="s">
        <v>16764</v>
      </c>
      <c r="UHE1" t="s">
        <v>16765</v>
      </c>
      <c r="UHF1" t="s">
        <v>16766</v>
      </c>
      <c r="UHG1" t="s">
        <v>16767</v>
      </c>
      <c r="UHH1" t="s">
        <v>16768</v>
      </c>
      <c r="UHI1" t="s">
        <v>16769</v>
      </c>
      <c r="UHJ1" t="s">
        <v>16770</v>
      </c>
      <c r="UHK1" t="s">
        <v>16771</v>
      </c>
      <c r="UHL1" t="s">
        <v>16772</v>
      </c>
      <c r="UHM1" t="s">
        <v>16773</v>
      </c>
      <c r="UHN1" t="s">
        <v>16774</v>
      </c>
      <c r="UHO1" t="s">
        <v>16775</v>
      </c>
      <c r="UHP1" t="s">
        <v>16776</v>
      </c>
      <c r="UHQ1" t="s">
        <v>16777</v>
      </c>
      <c r="UHR1" t="s">
        <v>16778</v>
      </c>
      <c r="UHS1" t="s">
        <v>16779</v>
      </c>
      <c r="UHT1" t="s">
        <v>16780</v>
      </c>
      <c r="UHU1" t="s">
        <v>16781</v>
      </c>
      <c r="UHV1" t="s">
        <v>16782</v>
      </c>
      <c r="UHW1" t="s">
        <v>16783</v>
      </c>
      <c r="UHX1" t="s">
        <v>16784</v>
      </c>
      <c r="UHY1" t="s">
        <v>16785</v>
      </c>
      <c r="UHZ1" t="s">
        <v>16786</v>
      </c>
      <c r="UIA1" t="s">
        <v>16787</v>
      </c>
      <c r="UIB1" t="s">
        <v>16788</v>
      </c>
      <c r="UIC1" t="s">
        <v>16789</v>
      </c>
      <c r="UID1" t="s">
        <v>16790</v>
      </c>
      <c r="UIE1" t="s">
        <v>16791</v>
      </c>
      <c r="UIF1" t="s">
        <v>16792</v>
      </c>
      <c r="UIG1" t="s">
        <v>16793</v>
      </c>
      <c r="UIH1" t="s">
        <v>16794</v>
      </c>
      <c r="UII1" t="s">
        <v>16795</v>
      </c>
      <c r="UIJ1" t="s">
        <v>16796</v>
      </c>
      <c r="UIK1" t="s">
        <v>16797</v>
      </c>
      <c r="UIL1" t="s">
        <v>16798</v>
      </c>
      <c r="UIM1" t="s">
        <v>16799</v>
      </c>
      <c r="UIN1" t="s">
        <v>16800</v>
      </c>
      <c r="UIO1" t="s">
        <v>16801</v>
      </c>
      <c r="UIP1" t="s">
        <v>16802</v>
      </c>
      <c r="UIQ1" t="s">
        <v>16803</v>
      </c>
      <c r="UIR1" t="s">
        <v>16804</v>
      </c>
      <c r="UIS1" t="s">
        <v>16805</v>
      </c>
      <c r="UIT1" t="s">
        <v>16806</v>
      </c>
      <c r="UIU1" t="s">
        <v>16807</v>
      </c>
      <c r="UIV1" t="s">
        <v>16808</v>
      </c>
      <c r="UIW1" t="s">
        <v>16809</v>
      </c>
      <c r="UIX1" t="s">
        <v>16810</v>
      </c>
      <c r="UIY1" t="s">
        <v>16811</v>
      </c>
      <c r="UIZ1" t="s">
        <v>16812</v>
      </c>
      <c r="UJA1" t="s">
        <v>16813</v>
      </c>
      <c r="UJB1" t="s">
        <v>16814</v>
      </c>
      <c r="UJC1" t="s">
        <v>16815</v>
      </c>
      <c r="UJD1" t="s">
        <v>16816</v>
      </c>
      <c r="UJE1" t="s">
        <v>16817</v>
      </c>
      <c r="UJF1" t="s">
        <v>16818</v>
      </c>
      <c r="UJG1" t="s">
        <v>16819</v>
      </c>
      <c r="UJH1" t="s">
        <v>16820</v>
      </c>
      <c r="UJI1" t="s">
        <v>16821</v>
      </c>
      <c r="UJJ1" t="s">
        <v>16822</v>
      </c>
      <c r="UJK1" t="s">
        <v>16823</v>
      </c>
      <c r="UJL1" t="s">
        <v>16824</v>
      </c>
      <c r="UJM1" t="s">
        <v>16825</v>
      </c>
      <c r="UJN1" t="s">
        <v>16826</v>
      </c>
      <c r="UJO1" t="s">
        <v>16827</v>
      </c>
      <c r="UJP1" t="s">
        <v>16828</v>
      </c>
      <c r="UJQ1" t="s">
        <v>16829</v>
      </c>
      <c r="UJR1" t="s">
        <v>16830</v>
      </c>
      <c r="UJS1" t="s">
        <v>16831</v>
      </c>
      <c r="UJT1" t="s">
        <v>16832</v>
      </c>
      <c r="UJU1" t="s">
        <v>16833</v>
      </c>
      <c r="UJV1" t="s">
        <v>16834</v>
      </c>
      <c r="UJW1" t="s">
        <v>16835</v>
      </c>
      <c r="UJX1" t="s">
        <v>16836</v>
      </c>
      <c r="UJY1" t="s">
        <v>16837</v>
      </c>
      <c r="UJZ1" t="s">
        <v>16838</v>
      </c>
      <c r="UKA1" t="s">
        <v>16839</v>
      </c>
      <c r="UKB1" t="s">
        <v>16840</v>
      </c>
      <c r="UKC1" t="s">
        <v>16841</v>
      </c>
      <c r="UKD1" t="s">
        <v>16842</v>
      </c>
      <c r="UKE1" t="s">
        <v>16843</v>
      </c>
      <c r="UKF1" t="s">
        <v>16844</v>
      </c>
      <c r="UKG1" t="s">
        <v>16845</v>
      </c>
      <c r="UKH1" t="s">
        <v>16846</v>
      </c>
      <c r="UKI1" t="s">
        <v>16847</v>
      </c>
      <c r="UKJ1" t="s">
        <v>16848</v>
      </c>
      <c r="UKK1" t="s">
        <v>16849</v>
      </c>
      <c r="UKL1" t="s">
        <v>16850</v>
      </c>
      <c r="UKM1" t="s">
        <v>16851</v>
      </c>
      <c r="UKN1" t="s">
        <v>16852</v>
      </c>
      <c r="UKO1" t="s">
        <v>16853</v>
      </c>
      <c r="UKP1" t="s">
        <v>16854</v>
      </c>
      <c r="UKQ1" t="s">
        <v>16855</v>
      </c>
      <c r="UKR1" t="s">
        <v>16856</v>
      </c>
      <c r="UKS1" t="s">
        <v>16857</v>
      </c>
      <c r="UKT1" t="s">
        <v>16858</v>
      </c>
      <c r="UKU1" t="s">
        <v>16859</v>
      </c>
      <c r="UKV1" t="s">
        <v>16860</v>
      </c>
      <c r="UKW1" t="s">
        <v>16861</v>
      </c>
      <c r="UKX1" t="s">
        <v>16862</v>
      </c>
      <c r="UKY1" t="s">
        <v>16863</v>
      </c>
      <c r="UKZ1" t="s">
        <v>16864</v>
      </c>
      <c r="ULA1" t="s">
        <v>16865</v>
      </c>
      <c r="ULB1" t="s">
        <v>16866</v>
      </c>
      <c r="ULC1" t="s">
        <v>16867</v>
      </c>
      <c r="ULD1" t="s">
        <v>16868</v>
      </c>
      <c r="ULE1" t="s">
        <v>16869</v>
      </c>
      <c r="ULF1" t="s">
        <v>16870</v>
      </c>
      <c r="ULG1" t="s">
        <v>16871</v>
      </c>
      <c r="ULH1" t="s">
        <v>16872</v>
      </c>
      <c r="ULI1" t="s">
        <v>16873</v>
      </c>
      <c r="ULJ1" t="s">
        <v>16874</v>
      </c>
      <c r="ULK1" t="s">
        <v>16875</v>
      </c>
      <c r="ULL1" t="s">
        <v>16876</v>
      </c>
      <c r="ULM1" t="s">
        <v>16877</v>
      </c>
      <c r="ULN1" t="s">
        <v>16878</v>
      </c>
      <c r="ULO1" t="s">
        <v>16879</v>
      </c>
      <c r="ULP1" t="s">
        <v>16880</v>
      </c>
      <c r="ULQ1" t="s">
        <v>16881</v>
      </c>
      <c r="ULR1" t="s">
        <v>16882</v>
      </c>
      <c r="ULS1" t="s">
        <v>16883</v>
      </c>
      <c r="ULT1" t="s">
        <v>16884</v>
      </c>
      <c r="ULU1" t="s">
        <v>16885</v>
      </c>
      <c r="ULV1" t="s">
        <v>16886</v>
      </c>
      <c r="ULW1" t="s">
        <v>16887</v>
      </c>
      <c r="ULX1" t="s">
        <v>16888</v>
      </c>
      <c r="ULY1" t="s">
        <v>16889</v>
      </c>
      <c r="ULZ1" t="s">
        <v>16890</v>
      </c>
      <c r="UMA1" t="s">
        <v>16891</v>
      </c>
      <c r="UMB1" t="s">
        <v>16892</v>
      </c>
      <c r="UMC1" t="s">
        <v>16893</v>
      </c>
      <c r="UMD1" t="s">
        <v>16894</v>
      </c>
      <c r="UME1" t="s">
        <v>16895</v>
      </c>
      <c r="UMF1" t="s">
        <v>16896</v>
      </c>
      <c r="UMG1" t="s">
        <v>16897</v>
      </c>
      <c r="UMH1" t="s">
        <v>16898</v>
      </c>
      <c r="UMI1" t="s">
        <v>16899</v>
      </c>
      <c r="UMJ1" t="s">
        <v>16900</v>
      </c>
      <c r="UMK1" t="s">
        <v>16901</v>
      </c>
      <c r="UML1" t="s">
        <v>16902</v>
      </c>
      <c r="UMM1" t="s">
        <v>16903</v>
      </c>
      <c r="UMN1" t="s">
        <v>16904</v>
      </c>
      <c r="UMO1" t="s">
        <v>16905</v>
      </c>
      <c r="UMP1" t="s">
        <v>16906</v>
      </c>
      <c r="UMQ1" t="s">
        <v>16907</v>
      </c>
      <c r="UMR1" t="s">
        <v>16908</v>
      </c>
      <c r="UMS1" t="s">
        <v>16909</v>
      </c>
      <c r="UMT1" t="s">
        <v>16910</v>
      </c>
      <c r="UMU1" t="s">
        <v>16911</v>
      </c>
      <c r="UMV1" t="s">
        <v>16912</v>
      </c>
      <c r="UMW1" t="s">
        <v>16913</v>
      </c>
      <c r="UMX1" t="s">
        <v>16914</v>
      </c>
      <c r="UMY1" t="s">
        <v>16915</v>
      </c>
      <c r="UMZ1" t="s">
        <v>16916</v>
      </c>
      <c r="UNA1" t="s">
        <v>16917</v>
      </c>
      <c r="UNB1" t="s">
        <v>16918</v>
      </c>
      <c r="UNC1" t="s">
        <v>16919</v>
      </c>
      <c r="UND1" t="s">
        <v>16920</v>
      </c>
      <c r="UNE1" t="s">
        <v>16921</v>
      </c>
      <c r="UNF1" t="s">
        <v>16922</v>
      </c>
      <c r="UNG1" t="s">
        <v>16923</v>
      </c>
      <c r="UNH1" t="s">
        <v>16924</v>
      </c>
      <c r="UNI1" t="s">
        <v>16925</v>
      </c>
      <c r="UNJ1" t="s">
        <v>16926</v>
      </c>
      <c r="UNK1" t="s">
        <v>16927</v>
      </c>
      <c r="UNL1" t="s">
        <v>16928</v>
      </c>
      <c r="UNM1" t="s">
        <v>16929</v>
      </c>
      <c r="UNN1" t="s">
        <v>16930</v>
      </c>
      <c r="UNO1" t="s">
        <v>16931</v>
      </c>
      <c r="UNP1" t="s">
        <v>16932</v>
      </c>
      <c r="UNQ1" t="s">
        <v>16933</v>
      </c>
      <c r="UNR1" t="s">
        <v>16934</v>
      </c>
      <c r="UNS1" t="s">
        <v>16935</v>
      </c>
      <c r="UNT1" t="s">
        <v>16936</v>
      </c>
      <c r="UNU1" t="s">
        <v>16937</v>
      </c>
      <c r="UNV1" t="s">
        <v>16938</v>
      </c>
      <c r="UNW1" t="s">
        <v>16939</v>
      </c>
      <c r="UNX1" t="s">
        <v>16940</v>
      </c>
      <c r="UNY1" t="s">
        <v>16941</v>
      </c>
      <c r="UNZ1" t="s">
        <v>16942</v>
      </c>
      <c r="UOA1" t="s">
        <v>16943</v>
      </c>
      <c r="UOB1" t="s">
        <v>16944</v>
      </c>
      <c r="UOC1" t="s">
        <v>16945</v>
      </c>
      <c r="UOD1" t="s">
        <v>16946</v>
      </c>
      <c r="UOE1" t="s">
        <v>16947</v>
      </c>
      <c r="UOF1" t="s">
        <v>16948</v>
      </c>
      <c r="UOG1" t="s">
        <v>16949</v>
      </c>
      <c r="UOH1" t="s">
        <v>16950</v>
      </c>
      <c r="UOI1" t="s">
        <v>16951</v>
      </c>
      <c r="UOJ1" t="s">
        <v>16952</v>
      </c>
      <c r="UOK1" t="s">
        <v>16953</v>
      </c>
      <c r="UOL1" t="s">
        <v>16954</v>
      </c>
      <c r="UOM1" t="s">
        <v>16955</v>
      </c>
      <c r="UON1" t="s">
        <v>16956</v>
      </c>
      <c r="UOO1" t="s">
        <v>16957</v>
      </c>
      <c r="UOP1" t="s">
        <v>16958</v>
      </c>
      <c r="UOQ1" t="s">
        <v>16959</v>
      </c>
      <c r="UOR1" t="s">
        <v>16960</v>
      </c>
      <c r="UOS1" t="s">
        <v>16961</v>
      </c>
      <c r="UOT1" t="s">
        <v>16962</v>
      </c>
      <c r="UOU1" t="s">
        <v>16963</v>
      </c>
      <c r="UOV1" t="s">
        <v>16964</v>
      </c>
      <c r="UOW1" t="s">
        <v>16965</v>
      </c>
      <c r="UOX1" t="s">
        <v>16966</v>
      </c>
      <c r="UOY1" t="s">
        <v>16967</v>
      </c>
      <c r="UOZ1" t="s">
        <v>16968</v>
      </c>
      <c r="UPA1" t="s">
        <v>16969</v>
      </c>
      <c r="UPB1" t="s">
        <v>16970</v>
      </c>
      <c r="UPC1" t="s">
        <v>16971</v>
      </c>
      <c r="UPD1" t="s">
        <v>16972</v>
      </c>
      <c r="UPE1" t="s">
        <v>16973</v>
      </c>
      <c r="UPF1" t="s">
        <v>16974</v>
      </c>
      <c r="UPG1" t="s">
        <v>16975</v>
      </c>
      <c r="UPH1" t="s">
        <v>16976</v>
      </c>
      <c r="UPI1" t="s">
        <v>16977</v>
      </c>
      <c r="UPJ1" t="s">
        <v>16978</v>
      </c>
      <c r="UPK1" t="s">
        <v>16979</v>
      </c>
      <c r="UPL1" t="s">
        <v>16980</v>
      </c>
      <c r="UPM1" t="s">
        <v>16981</v>
      </c>
      <c r="UPN1" t="s">
        <v>16982</v>
      </c>
      <c r="UPO1" t="s">
        <v>16983</v>
      </c>
      <c r="UPP1" t="s">
        <v>16984</v>
      </c>
      <c r="UPQ1" t="s">
        <v>16985</v>
      </c>
      <c r="UPR1" t="s">
        <v>16986</v>
      </c>
      <c r="UPS1" t="s">
        <v>16987</v>
      </c>
      <c r="UPT1" t="s">
        <v>16988</v>
      </c>
      <c r="UPU1" t="s">
        <v>16989</v>
      </c>
      <c r="UPV1" t="s">
        <v>16990</v>
      </c>
      <c r="UPW1" t="s">
        <v>16991</v>
      </c>
      <c r="UPX1" t="s">
        <v>16992</v>
      </c>
      <c r="UPY1" t="s">
        <v>16993</v>
      </c>
      <c r="UPZ1" t="s">
        <v>16994</v>
      </c>
      <c r="UQA1" t="s">
        <v>16995</v>
      </c>
      <c r="UQB1" t="s">
        <v>16996</v>
      </c>
      <c r="UQC1" t="s">
        <v>16997</v>
      </c>
      <c r="UQD1" t="s">
        <v>16998</v>
      </c>
      <c r="UQE1" t="s">
        <v>16999</v>
      </c>
      <c r="UQF1" t="s">
        <v>17000</v>
      </c>
      <c r="UQG1" t="s">
        <v>17001</v>
      </c>
      <c r="UQH1" t="s">
        <v>17002</v>
      </c>
      <c r="UQI1" t="s">
        <v>17003</v>
      </c>
      <c r="UQJ1" t="s">
        <v>17004</v>
      </c>
      <c r="UQK1" t="s">
        <v>17005</v>
      </c>
      <c r="UQL1" t="s">
        <v>17006</v>
      </c>
      <c r="UQM1" t="s">
        <v>17007</v>
      </c>
      <c r="UQN1" t="s">
        <v>17008</v>
      </c>
      <c r="UQO1" t="s">
        <v>17009</v>
      </c>
      <c r="UQP1" t="s">
        <v>17010</v>
      </c>
      <c r="UQQ1" t="s">
        <v>17011</v>
      </c>
      <c r="UQR1" t="s">
        <v>17012</v>
      </c>
      <c r="UQS1" t="s">
        <v>17013</v>
      </c>
      <c r="UQT1" t="s">
        <v>17014</v>
      </c>
      <c r="UQU1" t="s">
        <v>17015</v>
      </c>
      <c r="UQV1" t="s">
        <v>17016</v>
      </c>
      <c r="UQW1" t="s">
        <v>17017</v>
      </c>
      <c r="UQX1" t="s">
        <v>17018</v>
      </c>
      <c r="UQY1" t="s">
        <v>17019</v>
      </c>
      <c r="UQZ1" t="s">
        <v>17020</v>
      </c>
      <c r="URA1" t="s">
        <v>17021</v>
      </c>
      <c r="URB1" t="s">
        <v>17022</v>
      </c>
      <c r="URC1" t="s">
        <v>17023</v>
      </c>
      <c r="URD1" t="s">
        <v>17024</v>
      </c>
      <c r="URE1" t="s">
        <v>17025</v>
      </c>
      <c r="URF1" t="s">
        <v>17026</v>
      </c>
      <c r="URG1" t="s">
        <v>17027</v>
      </c>
      <c r="URH1" t="s">
        <v>17028</v>
      </c>
      <c r="URI1" t="s">
        <v>17029</v>
      </c>
      <c r="URJ1" t="s">
        <v>17030</v>
      </c>
      <c r="URK1" t="s">
        <v>17031</v>
      </c>
      <c r="URL1" t="s">
        <v>17032</v>
      </c>
      <c r="URM1" t="s">
        <v>17033</v>
      </c>
      <c r="URN1" t="s">
        <v>17034</v>
      </c>
      <c r="URO1" t="s">
        <v>17035</v>
      </c>
      <c r="URP1" t="s">
        <v>17036</v>
      </c>
      <c r="URQ1" t="s">
        <v>17037</v>
      </c>
      <c r="URR1" t="s">
        <v>17038</v>
      </c>
      <c r="URS1" t="s">
        <v>17039</v>
      </c>
      <c r="URT1" t="s">
        <v>17040</v>
      </c>
      <c r="URU1" t="s">
        <v>17041</v>
      </c>
      <c r="URV1" t="s">
        <v>17042</v>
      </c>
      <c r="URW1" t="s">
        <v>17043</v>
      </c>
      <c r="URX1" t="s">
        <v>17044</v>
      </c>
      <c r="URY1" t="s">
        <v>17045</v>
      </c>
      <c r="URZ1" t="s">
        <v>17046</v>
      </c>
      <c r="USA1" t="s">
        <v>17047</v>
      </c>
      <c r="USB1" t="s">
        <v>17048</v>
      </c>
      <c r="USC1" t="s">
        <v>17049</v>
      </c>
      <c r="USD1" t="s">
        <v>17050</v>
      </c>
      <c r="USE1" t="s">
        <v>17051</v>
      </c>
      <c r="USF1" t="s">
        <v>17052</v>
      </c>
      <c r="USG1" t="s">
        <v>17053</v>
      </c>
      <c r="USH1" t="s">
        <v>17054</v>
      </c>
      <c r="USI1" t="s">
        <v>17055</v>
      </c>
      <c r="USJ1" t="s">
        <v>17056</v>
      </c>
      <c r="USK1" t="s">
        <v>17057</v>
      </c>
      <c r="USL1" t="s">
        <v>17058</v>
      </c>
      <c r="USM1" t="s">
        <v>17059</v>
      </c>
      <c r="USN1" t="s">
        <v>17060</v>
      </c>
      <c r="USO1" t="s">
        <v>17061</v>
      </c>
      <c r="USP1" t="s">
        <v>17062</v>
      </c>
      <c r="USQ1" t="s">
        <v>17063</v>
      </c>
      <c r="USR1" t="s">
        <v>17064</v>
      </c>
      <c r="USS1" t="s">
        <v>17065</v>
      </c>
      <c r="UST1" t="s">
        <v>17066</v>
      </c>
      <c r="USU1" t="s">
        <v>17067</v>
      </c>
      <c r="USV1" t="s">
        <v>17068</v>
      </c>
      <c r="USW1" t="s">
        <v>17069</v>
      </c>
      <c r="USX1" t="s">
        <v>17070</v>
      </c>
      <c r="USY1" t="s">
        <v>17071</v>
      </c>
      <c r="USZ1" t="s">
        <v>17072</v>
      </c>
      <c r="UTA1" t="s">
        <v>17073</v>
      </c>
      <c r="UTB1" t="s">
        <v>17074</v>
      </c>
      <c r="UTC1" t="s">
        <v>17075</v>
      </c>
      <c r="UTD1" t="s">
        <v>17076</v>
      </c>
      <c r="UTE1" t="s">
        <v>17077</v>
      </c>
      <c r="UTF1" t="s">
        <v>17078</v>
      </c>
      <c r="UTG1" t="s">
        <v>17079</v>
      </c>
      <c r="UTH1" t="s">
        <v>17080</v>
      </c>
      <c r="UTI1" t="s">
        <v>17081</v>
      </c>
      <c r="UTJ1" t="s">
        <v>17082</v>
      </c>
      <c r="UTK1" t="s">
        <v>17083</v>
      </c>
      <c r="UTL1" t="s">
        <v>17084</v>
      </c>
      <c r="UTM1" t="s">
        <v>17085</v>
      </c>
      <c r="UTN1" t="s">
        <v>17086</v>
      </c>
      <c r="UTO1" t="s">
        <v>17087</v>
      </c>
      <c r="UTP1" t="s">
        <v>17088</v>
      </c>
      <c r="UTQ1" t="s">
        <v>17089</v>
      </c>
      <c r="UTR1" t="s">
        <v>17090</v>
      </c>
      <c r="UTS1" t="s">
        <v>17091</v>
      </c>
      <c r="UTT1" t="s">
        <v>17092</v>
      </c>
      <c r="UTU1" t="s">
        <v>17093</v>
      </c>
      <c r="UTV1" t="s">
        <v>17094</v>
      </c>
      <c r="UTW1" t="s">
        <v>17095</v>
      </c>
      <c r="UTX1" t="s">
        <v>17096</v>
      </c>
      <c r="UTY1" t="s">
        <v>17097</v>
      </c>
      <c r="UTZ1" t="s">
        <v>17098</v>
      </c>
      <c r="UUA1" t="s">
        <v>17099</v>
      </c>
      <c r="UUB1" t="s">
        <v>17100</v>
      </c>
      <c r="UUC1" t="s">
        <v>17101</v>
      </c>
      <c r="UUD1" t="s">
        <v>17102</v>
      </c>
      <c r="UUE1" t="s">
        <v>17103</v>
      </c>
      <c r="UUF1" t="s">
        <v>17104</v>
      </c>
      <c r="UUG1" t="s">
        <v>17105</v>
      </c>
      <c r="UUH1" t="s">
        <v>17106</v>
      </c>
      <c r="UUI1" t="s">
        <v>17107</v>
      </c>
      <c r="UUJ1" t="s">
        <v>17108</v>
      </c>
      <c r="UUK1" t="s">
        <v>17109</v>
      </c>
      <c r="UUL1" t="s">
        <v>17110</v>
      </c>
      <c r="UUM1" t="s">
        <v>17111</v>
      </c>
      <c r="UUN1" t="s">
        <v>17112</v>
      </c>
      <c r="UUO1" t="s">
        <v>17113</v>
      </c>
      <c r="UUP1" t="s">
        <v>17114</v>
      </c>
      <c r="UUQ1" t="s">
        <v>17115</v>
      </c>
      <c r="UUR1" t="s">
        <v>17116</v>
      </c>
      <c r="UUS1" t="s">
        <v>17117</v>
      </c>
      <c r="UUT1" t="s">
        <v>17118</v>
      </c>
      <c r="UUU1" t="s">
        <v>17119</v>
      </c>
      <c r="UUV1" t="s">
        <v>17120</v>
      </c>
      <c r="UUW1" t="s">
        <v>17121</v>
      </c>
      <c r="UUX1" t="s">
        <v>17122</v>
      </c>
      <c r="UUY1" t="s">
        <v>17123</v>
      </c>
      <c r="UUZ1" t="s">
        <v>17124</v>
      </c>
      <c r="UVA1" t="s">
        <v>17125</v>
      </c>
      <c r="UVB1" t="s">
        <v>17126</v>
      </c>
      <c r="UVC1" t="s">
        <v>17127</v>
      </c>
      <c r="UVD1" t="s">
        <v>17128</v>
      </c>
      <c r="UVE1" t="s">
        <v>17129</v>
      </c>
      <c r="UVF1" t="s">
        <v>17130</v>
      </c>
      <c r="UVG1" t="s">
        <v>17131</v>
      </c>
      <c r="UVH1" t="s">
        <v>17132</v>
      </c>
      <c r="UVI1" t="s">
        <v>17133</v>
      </c>
      <c r="UVJ1" t="s">
        <v>17134</v>
      </c>
      <c r="UVK1" t="s">
        <v>17135</v>
      </c>
      <c r="UVL1" t="s">
        <v>17136</v>
      </c>
      <c r="UVM1" t="s">
        <v>17137</v>
      </c>
      <c r="UVN1" t="s">
        <v>17138</v>
      </c>
      <c r="UVO1" t="s">
        <v>17139</v>
      </c>
      <c r="UVP1" t="s">
        <v>17140</v>
      </c>
      <c r="UVQ1" t="s">
        <v>17141</v>
      </c>
      <c r="UVR1" t="s">
        <v>17142</v>
      </c>
      <c r="UVS1" t="s">
        <v>17143</v>
      </c>
      <c r="UVT1" t="s">
        <v>17144</v>
      </c>
      <c r="UVU1" t="s">
        <v>17145</v>
      </c>
      <c r="UVV1" t="s">
        <v>17146</v>
      </c>
      <c r="UVW1" t="s">
        <v>17147</v>
      </c>
      <c r="UVX1" t="s">
        <v>17148</v>
      </c>
      <c r="UVY1" t="s">
        <v>17149</v>
      </c>
      <c r="UVZ1" t="s">
        <v>17150</v>
      </c>
      <c r="UWA1" t="s">
        <v>17151</v>
      </c>
      <c r="UWB1" t="s">
        <v>17152</v>
      </c>
      <c r="UWC1" t="s">
        <v>17153</v>
      </c>
      <c r="UWD1" t="s">
        <v>17154</v>
      </c>
      <c r="UWE1" t="s">
        <v>17155</v>
      </c>
      <c r="UWF1" t="s">
        <v>17156</v>
      </c>
      <c r="UWG1" t="s">
        <v>17157</v>
      </c>
      <c r="UWH1" t="s">
        <v>17158</v>
      </c>
      <c r="UWI1" t="s">
        <v>17159</v>
      </c>
      <c r="UWJ1" t="s">
        <v>17160</v>
      </c>
      <c r="UWK1" t="s">
        <v>17161</v>
      </c>
      <c r="UWL1" t="s">
        <v>17162</v>
      </c>
      <c r="UWM1" t="s">
        <v>17163</v>
      </c>
      <c r="UWN1" t="s">
        <v>17164</v>
      </c>
      <c r="UWO1" t="s">
        <v>17165</v>
      </c>
      <c r="UWP1" t="s">
        <v>17166</v>
      </c>
      <c r="UWQ1" t="s">
        <v>17167</v>
      </c>
      <c r="UWR1" t="s">
        <v>17168</v>
      </c>
      <c r="UWS1" t="s">
        <v>17169</v>
      </c>
      <c r="UWT1" t="s">
        <v>17170</v>
      </c>
      <c r="UWU1" t="s">
        <v>17171</v>
      </c>
      <c r="UWV1" t="s">
        <v>17172</v>
      </c>
      <c r="UWW1" t="s">
        <v>17173</v>
      </c>
      <c r="UWX1" t="s">
        <v>17174</v>
      </c>
      <c r="UWY1" t="s">
        <v>17175</v>
      </c>
      <c r="UWZ1" t="s">
        <v>17176</v>
      </c>
      <c r="UXA1" t="s">
        <v>17177</v>
      </c>
      <c r="UXB1" t="s">
        <v>17178</v>
      </c>
      <c r="UXC1" t="s">
        <v>17179</v>
      </c>
      <c r="UXD1" t="s">
        <v>17180</v>
      </c>
      <c r="UXE1" t="s">
        <v>17181</v>
      </c>
      <c r="UXF1" t="s">
        <v>17182</v>
      </c>
      <c r="UXG1" t="s">
        <v>17183</v>
      </c>
      <c r="UXH1" t="s">
        <v>17184</v>
      </c>
      <c r="UXI1" t="s">
        <v>17185</v>
      </c>
      <c r="UXJ1" t="s">
        <v>17186</v>
      </c>
      <c r="UXK1" t="s">
        <v>17187</v>
      </c>
      <c r="UXL1" t="s">
        <v>17188</v>
      </c>
      <c r="UXM1" t="s">
        <v>17189</v>
      </c>
      <c r="UXN1" t="s">
        <v>17190</v>
      </c>
      <c r="UXO1" t="s">
        <v>17191</v>
      </c>
      <c r="UXP1" t="s">
        <v>17192</v>
      </c>
      <c r="UXQ1" t="s">
        <v>17193</v>
      </c>
      <c r="UXR1" t="s">
        <v>17194</v>
      </c>
      <c r="UXS1" t="s">
        <v>17195</v>
      </c>
      <c r="UXT1" t="s">
        <v>17196</v>
      </c>
      <c r="UXU1" t="s">
        <v>17197</v>
      </c>
      <c r="UXV1" t="s">
        <v>17198</v>
      </c>
      <c r="UXW1" t="s">
        <v>17199</v>
      </c>
      <c r="UXX1" t="s">
        <v>17200</v>
      </c>
      <c r="UXY1" t="s">
        <v>17201</v>
      </c>
      <c r="UXZ1" t="s">
        <v>17202</v>
      </c>
      <c r="UYA1" t="s">
        <v>17203</v>
      </c>
      <c r="UYB1" t="s">
        <v>17204</v>
      </c>
      <c r="UYC1" t="s">
        <v>17205</v>
      </c>
      <c r="UYD1" t="s">
        <v>17206</v>
      </c>
      <c r="UYE1" t="s">
        <v>17207</v>
      </c>
      <c r="UYF1" t="s">
        <v>17208</v>
      </c>
      <c r="UYG1" t="s">
        <v>17209</v>
      </c>
      <c r="UYH1" t="s">
        <v>17210</v>
      </c>
      <c r="UYI1" t="s">
        <v>17211</v>
      </c>
      <c r="UYJ1" t="s">
        <v>17212</v>
      </c>
      <c r="UYK1" t="s">
        <v>17213</v>
      </c>
      <c r="UYL1" t="s">
        <v>17214</v>
      </c>
      <c r="UYM1" t="s">
        <v>17215</v>
      </c>
      <c r="UYN1" t="s">
        <v>17216</v>
      </c>
      <c r="UYO1" t="s">
        <v>17217</v>
      </c>
      <c r="UYP1" t="s">
        <v>17218</v>
      </c>
      <c r="UYQ1" t="s">
        <v>17219</v>
      </c>
      <c r="UYR1" t="s">
        <v>17220</v>
      </c>
      <c r="UYS1" t="s">
        <v>17221</v>
      </c>
      <c r="UYT1" t="s">
        <v>17222</v>
      </c>
      <c r="UYU1" t="s">
        <v>17223</v>
      </c>
      <c r="UYV1" t="s">
        <v>17224</v>
      </c>
      <c r="UYW1" t="s">
        <v>17225</v>
      </c>
      <c r="UYX1" t="s">
        <v>17226</v>
      </c>
      <c r="UYY1" t="s">
        <v>17227</v>
      </c>
      <c r="UYZ1" t="s">
        <v>17228</v>
      </c>
      <c r="UZA1" t="s">
        <v>17229</v>
      </c>
      <c r="UZB1" t="s">
        <v>17230</v>
      </c>
      <c r="UZC1" t="s">
        <v>17231</v>
      </c>
      <c r="UZD1" t="s">
        <v>17232</v>
      </c>
      <c r="UZE1" t="s">
        <v>17233</v>
      </c>
      <c r="UZF1" t="s">
        <v>17234</v>
      </c>
      <c r="UZG1" t="s">
        <v>17235</v>
      </c>
      <c r="UZH1" t="s">
        <v>17236</v>
      </c>
      <c r="UZI1" t="s">
        <v>17237</v>
      </c>
      <c r="UZJ1" t="s">
        <v>17238</v>
      </c>
      <c r="UZK1" t="s">
        <v>17239</v>
      </c>
      <c r="UZL1" t="s">
        <v>17240</v>
      </c>
      <c r="UZM1" t="s">
        <v>17241</v>
      </c>
      <c r="UZN1" t="s">
        <v>17242</v>
      </c>
      <c r="UZO1" t="s">
        <v>17243</v>
      </c>
      <c r="UZP1" t="s">
        <v>17244</v>
      </c>
      <c r="UZQ1" t="s">
        <v>17245</v>
      </c>
      <c r="UZR1" t="s">
        <v>17246</v>
      </c>
      <c r="UZS1" t="s">
        <v>17247</v>
      </c>
      <c r="UZT1" t="s">
        <v>17248</v>
      </c>
      <c r="UZU1" t="s">
        <v>17249</v>
      </c>
      <c r="UZV1" t="s">
        <v>17250</v>
      </c>
      <c r="UZW1" t="s">
        <v>17251</v>
      </c>
      <c r="UZX1" t="s">
        <v>17252</v>
      </c>
      <c r="UZY1" t="s">
        <v>17253</v>
      </c>
      <c r="UZZ1" t="s">
        <v>17254</v>
      </c>
      <c r="VAA1" t="s">
        <v>17255</v>
      </c>
      <c r="VAB1" t="s">
        <v>17256</v>
      </c>
      <c r="VAC1" t="s">
        <v>17257</v>
      </c>
      <c r="VAD1" t="s">
        <v>17258</v>
      </c>
      <c r="VAE1" t="s">
        <v>17259</v>
      </c>
      <c r="VAF1" t="s">
        <v>17260</v>
      </c>
      <c r="VAG1" t="s">
        <v>17261</v>
      </c>
      <c r="VAH1" t="s">
        <v>17262</v>
      </c>
      <c r="VAI1" t="s">
        <v>17263</v>
      </c>
      <c r="VAJ1" t="s">
        <v>17264</v>
      </c>
      <c r="VAK1" t="s">
        <v>17265</v>
      </c>
      <c r="VAL1" t="s">
        <v>17266</v>
      </c>
      <c r="VAM1" t="s">
        <v>17267</v>
      </c>
      <c r="VAN1" t="s">
        <v>17268</v>
      </c>
      <c r="VAO1" t="s">
        <v>17269</v>
      </c>
      <c r="VAP1" t="s">
        <v>17270</v>
      </c>
      <c r="VAQ1" t="s">
        <v>17271</v>
      </c>
      <c r="VAR1" t="s">
        <v>17272</v>
      </c>
      <c r="VAS1" t="s">
        <v>17273</v>
      </c>
      <c r="VAT1" t="s">
        <v>17274</v>
      </c>
      <c r="VAU1" t="s">
        <v>17275</v>
      </c>
      <c r="VAV1" t="s">
        <v>17276</v>
      </c>
      <c r="VAW1" t="s">
        <v>17277</v>
      </c>
      <c r="VAX1" t="s">
        <v>17278</v>
      </c>
      <c r="VAY1" t="s">
        <v>17279</v>
      </c>
      <c r="VAZ1" t="s">
        <v>17280</v>
      </c>
      <c r="VBA1" t="s">
        <v>17281</v>
      </c>
      <c r="VBB1" t="s">
        <v>17282</v>
      </c>
      <c r="VBC1" t="s">
        <v>17283</v>
      </c>
      <c r="VBD1" t="s">
        <v>17284</v>
      </c>
      <c r="VBE1" t="s">
        <v>17285</v>
      </c>
      <c r="VBF1" t="s">
        <v>17286</v>
      </c>
      <c r="VBG1" t="s">
        <v>17287</v>
      </c>
      <c r="VBH1" t="s">
        <v>17288</v>
      </c>
      <c r="VBI1" t="s">
        <v>17289</v>
      </c>
      <c r="VBJ1" t="s">
        <v>17290</v>
      </c>
      <c r="VBK1" t="s">
        <v>17291</v>
      </c>
      <c r="VBL1" t="s">
        <v>17292</v>
      </c>
      <c r="VBM1" t="s">
        <v>17293</v>
      </c>
      <c r="VBN1" t="s">
        <v>17294</v>
      </c>
      <c r="VBO1" t="s">
        <v>17295</v>
      </c>
      <c r="VBP1" t="s">
        <v>17296</v>
      </c>
      <c r="VBQ1" t="s">
        <v>17297</v>
      </c>
      <c r="VBR1" t="s">
        <v>17298</v>
      </c>
      <c r="VBS1" t="s">
        <v>17299</v>
      </c>
      <c r="VBT1" t="s">
        <v>17300</v>
      </c>
      <c r="VBU1" t="s">
        <v>17301</v>
      </c>
      <c r="VBV1" t="s">
        <v>17302</v>
      </c>
      <c r="VBW1" t="s">
        <v>17303</v>
      </c>
      <c r="VBX1" t="s">
        <v>17304</v>
      </c>
      <c r="VBY1" t="s">
        <v>17305</v>
      </c>
      <c r="VBZ1" t="s">
        <v>17306</v>
      </c>
      <c r="VCA1" t="s">
        <v>17307</v>
      </c>
      <c r="VCB1" t="s">
        <v>17308</v>
      </c>
      <c r="VCC1" t="s">
        <v>17309</v>
      </c>
      <c r="VCD1" t="s">
        <v>17310</v>
      </c>
      <c r="VCE1" t="s">
        <v>17311</v>
      </c>
      <c r="VCF1" t="s">
        <v>17312</v>
      </c>
      <c r="VCG1" t="s">
        <v>17313</v>
      </c>
      <c r="VCH1" t="s">
        <v>17314</v>
      </c>
      <c r="VCI1" t="s">
        <v>17315</v>
      </c>
      <c r="VCJ1" t="s">
        <v>17316</v>
      </c>
      <c r="VCK1" t="s">
        <v>17317</v>
      </c>
      <c r="VCL1" t="s">
        <v>17318</v>
      </c>
      <c r="VCM1" t="s">
        <v>17319</v>
      </c>
      <c r="VCN1" t="s">
        <v>17320</v>
      </c>
      <c r="VCO1" t="s">
        <v>17321</v>
      </c>
      <c r="VCP1" t="s">
        <v>17322</v>
      </c>
      <c r="VCQ1" t="s">
        <v>17323</v>
      </c>
      <c r="VCR1" t="s">
        <v>17324</v>
      </c>
      <c r="VCS1" t="s">
        <v>17325</v>
      </c>
      <c r="VCT1" t="s">
        <v>17326</v>
      </c>
      <c r="VCU1" t="s">
        <v>17327</v>
      </c>
      <c r="VCV1" t="s">
        <v>17328</v>
      </c>
      <c r="VCW1" t="s">
        <v>17329</v>
      </c>
      <c r="VCX1" t="s">
        <v>17330</v>
      </c>
      <c r="VCY1" t="s">
        <v>17331</v>
      </c>
      <c r="VCZ1" t="s">
        <v>17332</v>
      </c>
      <c r="VDA1" t="s">
        <v>17333</v>
      </c>
      <c r="VDB1" t="s">
        <v>17334</v>
      </c>
      <c r="VDC1" t="s">
        <v>17335</v>
      </c>
      <c r="VDD1" t="s">
        <v>17336</v>
      </c>
      <c r="VDE1" t="s">
        <v>17337</v>
      </c>
      <c r="VDF1" t="s">
        <v>17338</v>
      </c>
      <c r="VDG1" t="s">
        <v>17339</v>
      </c>
      <c r="VDH1" t="s">
        <v>17340</v>
      </c>
      <c r="VDI1" t="s">
        <v>17341</v>
      </c>
      <c r="VDJ1" t="s">
        <v>17342</v>
      </c>
      <c r="VDK1" t="s">
        <v>17343</v>
      </c>
      <c r="VDL1" t="s">
        <v>17344</v>
      </c>
      <c r="VDM1" t="s">
        <v>17345</v>
      </c>
      <c r="VDN1" t="s">
        <v>17346</v>
      </c>
      <c r="VDO1" t="s">
        <v>17347</v>
      </c>
      <c r="VDP1" t="s">
        <v>17348</v>
      </c>
      <c r="VDQ1" t="s">
        <v>17349</v>
      </c>
      <c r="VDR1" t="s">
        <v>17350</v>
      </c>
      <c r="VDS1" t="s">
        <v>17351</v>
      </c>
      <c r="VDT1" t="s">
        <v>17352</v>
      </c>
      <c r="VDU1" t="s">
        <v>17353</v>
      </c>
      <c r="VDV1" t="s">
        <v>17354</v>
      </c>
      <c r="VDW1" t="s">
        <v>17355</v>
      </c>
      <c r="VDX1" t="s">
        <v>17356</v>
      </c>
      <c r="VDY1" t="s">
        <v>17357</v>
      </c>
      <c r="VDZ1" t="s">
        <v>17358</v>
      </c>
      <c r="VEA1" t="s">
        <v>17359</v>
      </c>
      <c r="VEB1" t="s">
        <v>17360</v>
      </c>
      <c r="VEC1" t="s">
        <v>17361</v>
      </c>
      <c r="VED1" t="s">
        <v>17362</v>
      </c>
      <c r="VEE1" t="s">
        <v>17363</v>
      </c>
      <c r="VEF1" t="s">
        <v>17364</v>
      </c>
      <c r="VEG1" t="s">
        <v>17365</v>
      </c>
      <c r="VEH1" t="s">
        <v>17366</v>
      </c>
      <c r="VEI1" t="s">
        <v>17367</v>
      </c>
      <c r="VEJ1" t="s">
        <v>17368</v>
      </c>
      <c r="VEK1" t="s">
        <v>17369</v>
      </c>
      <c r="VEL1" t="s">
        <v>17370</v>
      </c>
      <c r="VEM1" t="s">
        <v>17371</v>
      </c>
      <c r="VEN1" t="s">
        <v>17372</v>
      </c>
      <c r="VEO1" t="s">
        <v>17373</v>
      </c>
      <c r="VEP1" t="s">
        <v>17374</v>
      </c>
      <c r="VEQ1" t="s">
        <v>17375</v>
      </c>
      <c r="VER1" t="s">
        <v>17376</v>
      </c>
      <c r="VES1" t="s">
        <v>17377</v>
      </c>
      <c r="VET1" t="s">
        <v>17378</v>
      </c>
      <c r="VEU1" t="s">
        <v>17379</v>
      </c>
      <c r="VEV1" t="s">
        <v>17380</v>
      </c>
      <c r="VEW1" t="s">
        <v>17381</v>
      </c>
      <c r="VEX1" t="s">
        <v>17382</v>
      </c>
      <c r="VEY1" t="s">
        <v>17383</v>
      </c>
      <c r="VEZ1" t="s">
        <v>17384</v>
      </c>
      <c r="VFA1" t="s">
        <v>17385</v>
      </c>
      <c r="VFB1" t="s">
        <v>17386</v>
      </c>
      <c r="VFC1" t="s">
        <v>17387</v>
      </c>
      <c r="VFD1" t="s">
        <v>17388</v>
      </c>
      <c r="VFE1" t="s">
        <v>17389</v>
      </c>
      <c r="VFF1" t="s">
        <v>17390</v>
      </c>
      <c r="VFG1" t="s">
        <v>17391</v>
      </c>
      <c r="VFH1" t="s">
        <v>17392</v>
      </c>
      <c r="VFI1" t="s">
        <v>17393</v>
      </c>
      <c r="VFJ1" t="s">
        <v>17394</v>
      </c>
      <c r="VFK1" t="s">
        <v>17395</v>
      </c>
      <c r="VFL1" t="s">
        <v>17396</v>
      </c>
      <c r="VFM1" t="s">
        <v>17397</v>
      </c>
      <c r="VFN1" t="s">
        <v>17398</v>
      </c>
      <c r="VFO1" t="s">
        <v>17399</v>
      </c>
      <c r="VFP1" t="s">
        <v>17400</v>
      </c>
      <c r="VFQ1" t="s">
        <v>17401</v>
      </c>
      <c r="VFR1" t="s">
        <v>17402</v>
      </c>
      <c r="VFS1" t="s">
        <v>17403</v>
      </c>
      <c r="VFT1" t="s">
        <v>17404</v>
      </c>
      <c r="VFU1" t="s">
        <v>17405</v>
      </c>
      <c r="VFV1" t="s">
        <v>17406</v>
      </c>
      <c r="VFW1" t="s">
        <v>17407</v>
      </c>
      <c r="VFX1" t="s">
        <v>17408</v>
      </c>
      <c r="VFY1" t="s">
        <v>17409</v>
      </c>
      <c r="VFZ1" t="s">
        <v>17410</v>
      </c>
      <c r="VGA1" t="s">
        <v>17411</v>
      </c>
      <c r="VGB1" t="s">
        <v>17412</v>
      </c>
      <c r="VGC1" t="s">
        <v>17413</v>
      </c>
      <c r="VGD1" t="s">
        <v>17414</v>
      </c>
      <c r="VGE1" t="s">
        <v>17415</v>
      </c>
      <c r="VGF1" t="s">
        <v>17416</v>
      </c>
      <c r="VGG1" t="s">
        <v>17417</v>
      </c>
      <c r="VGH1" t="s">
        <v>17418</v>
      </c>
      <c r="VGI1" t="s">
        <v>17419</v>
      </c>
      <c r="VGJ1" t="s">
        <v>17420</v>
      </c>
      <c r="VGK1" t="s">
        <v>17421</v>
      </c>
      <c r="VGL1" t="s">
        <v>17422</v>
      </c>
      <c r="VGM1" t="s">
        <v>17423</v>
      </c>
      <c r="VGN1" t="s">
        <v>17424</v>
      </c>
      <c r="VGO1" t="s">
        <v>17425</v>
      </c>
      <c r="VGP1" t="s">
        <v>17426</v>
      </c>
      <c r="VGQ1" t="s">
        <v>17427</v>
      </c>
      <c r="VGR1" t="s">
        <v>17428</v>
      </c>
      <c r="VGS1" t="s">
        <v>17429</v>
      </c>
      <c r="VGT1" t="s">
        <v>17430</v>
      </c>
      <c r="VGU1" t="s">
        <v>17431</v>
      </c>
      <c r="VGV1" t="s">
        <v>17432</v>
      </c>
      <c r="VGW1" t="s">
        <v>17433</v>
      </c>
      <c r="VGX1" t="s">
        <v>17434</v>
      </c>
      <c r="VGY1" t="s">
        <v>17435</v>
      </c>
      <c r="VGZ1" t="s">
        <v>17436</v>
      </c>
      <c r="VHA1" t="s">
        <v>17437</v>
      </c>
      <c r="VHB1" t="s">
        <v>17438</v>
      </c>
      <c r="VHC1" t="s">
        <v>17439</v>
      </c>
      <c r="VHD1" t="s">
        <v>17440</v>
      </c>
      <c r="VHE1" t="s">
        <v>17441</v>
      </c>
      <c r="VHF1" t="s">
        <v>17442</v>
      </c>
      <c r="VHG1" t="s">
        <v>17443</v>
      </c>
      <c r="VHH1" t="s">
        <v>17444</v>
      </c>
      <c r="VHI1" t="s">
        <v>17445</v>
      </c>
      <c r="VHJ1" t="s">
        <v>17446</v>
      </c>
      <c r="VHK1" t="s">
        <v>17447</v>
      </c>
      <c r="VHL1" t="s">
        <v>17448</v>
      </c>
      <c r="VHM1" t="s">
        <v>17449</v>
      </c>
      <c r="VHN1" t="s">
        <v>17450</v>
      </c>
      <c r="VHO1" t="s">
        <v>17451</v>
      </c>
      <c r="VHP1" t="s">
        <v>17452</v>
      </c>
      <c r="VHQ1" t="s">
        <v>17453</v>
      </c>
      <c r="VHR1" t="s">
        <v>17454</v>
      </c>
      <c r="VHS1" t="s">
        <v>17455</v>
      </c>
      <c r="VHT1" t="s">
        <v>17456</v>
      </c>
      <c r="VHU1" t="s">
        <v>17457</v>
      </c>
      <c r="VHV1" t="s">
        <v>17458</v>
      </c>
      <c r="VHW1" t="s">
        <v>17459</v>
      </c>
      <c r="VHX1" t="s">
        <v>17460</v>
      </c>
      <c r="VHY1" t="s">
        <v>17461</v>
      </c>
      <c r="VHZ1" t="s">
        <v>17462</v>
      </c>
      <c r="VIA1" t="s">
        <v>17463</v>
      </c>
      <c r="VIB1" t="s">
        <v>17464</v>
      </c>
      <c r="VIC1" t="s">
        <v>17465</v>
      </c>
      <c r="VID1" t="s">
        <v>17466</v>
      </c>
      <c r="VIE1" t="s">
        <v>17467</v>
      </c>
      <c r="VIF1" t="s">
        <v>17468</v>
      </c>
      <c r="VIG1" t="s">
        <v>17469</v>
      </c>
      <c r="VIH1" t="s">
        <v>17470</v>
      </c>
      <c r="VII1" t="s">
        <v>17471</v>
      </c>
      <c r="VIJ1" t="s">
        <v>17472</v>
      </c>
      <c r="VIK1" t="s">
        <v>17473</v>
      </c>
      <c r="VIL1" t="s">
        <v>17474</v>
      </c>
      <c r="VIM1" t="s">
        <v>17475</v>
      </c>
      <c r="VIN1" t="s">
        <v>17476</v>
      </c>
      <c r="VIO1" t="s">
        <v>17477</v>
      </c>
      <c r="VIP1" t="s">
        <v>17478</v>
      </c>
      <c r="VIQ1" t="s">
        <v>17479</v>
      </c>
      <c r="VIR1" t="s">
        <v>17480</v>
      </c>
      <c r="VIS1" t="s">
        <v>17481</v>
      </c>
      <c r="VIT1" t="s">
        <v>17482</v>
      </c>
      <c r="VIU1" t="s">
        <v>17483</v>
      </c>
      <c r="VIV1" t="s">
        <v>17484</v>
      </c>
      <c r="VIW1" t="s">
        <v>17485</v>
      </c>
      <c r="VIX1" t="s">
        <v>17486</v>
      </c>
      <c r="VIY1" t="s">
        <v>17487</v>
      </c>
      <c r="VIZ1" t="s">
        <v>17488</v>
      </c>
      <c r="VJA1" t="s">
        <v>17489</v>
      </c>
      <c r="VJB1" t="s">
        <v>17490</v>
      </c>
      <c r="VJC1" t="s">
        <v>17491</v>
      </c>
      <c r="VJD1" t="s">
        <v>17492</v>
      </c>
      <c r="VJE1" t="s">
        <v>17493</v>
      </c>
      <c r="VJF1" t="s">
        <v>17494</v>
      </c>
      <c r="VJG1" t="s">
        <v>17495</v>
      </c>
      <c r="VJH1" t="s">
        <v>17496</v>
      </c>
      <c r="VJI1" t="s">
        <v>17497</v>
      </c>
      <c r="VJJ1" t="s">
        <v>17498</v>
      </c>
      <c r="VJK1" t="s">
        <v>17499</v>
      </c>
      <c r="VJL1" t="s">
        <v>17500</v>
      </c>
      <c r="VJM1" t="s">
        <v>17501</v>
      </c>
      <c r="VJN1" t="s">
        <v>17502</v>
      </c>
      <c r="VJO1" t="s">
        <v>17503</v>
      </c>
      <c r="VJP1" t="s">
        <v>17504</v>
      </c>
      <c r="VJQ1" t="s">
        <v>17505</v>
      </c>
      <c r="VJR1" t="s">
        <v>17506</v>
      </c>
      <c r="VJS1" t="s">
        <v>17507</v>
      </c>
      <c r="VJT1" t="s">
        <v>17508</v>
      </c>
      <c r="VJU1" t="s">
        <v>17509</v>
      </c>
      <c r="VJV1" t="s">
        <v>17510</v>
      </c>
      <c r="VJW1" t="s">
        <v>17511</v>
      </c>
      <c r="VJX1" t="s">
        <v>17512</v>
      </c>
      <c r="VJY1" t="s">
        <v>17513</v>
      </c>
      <c r="VJZ1" t="s">
        <v>17514</v>
      </c>
      <c r="VKA1" t="s">
        <v>17515</v>
      </c>
      <c r="VKB1" t="s">
        <v>17516</v>
      </c>
      <c r="VKC1" t="s">
        <v>17517</v>
      </c>
      <c r="VKD1" t="s">
        <v>17518</v>
      </c>
      <c r="VKE1" t="s">
        <v>17519</v>
      </c>
      <c r="VKF1" t="s">
        <v>17520</v>
      </c>
      <c r="VKG1" t="s">
        <v>17521</v>
      </c>
      <c r="VKH1" t="s">
        <v>17522</v>
      </c>
      <c r="VKI1" t="s">
        <v>17523</v>
      </c>
      <c r="VKJ1" t="s">
        <v>17524</v>
      </c>
      <c r="VKK1" t="s">
        <v>17525</v>
      </c>
      <c r="VKL1" t="s">
        <v>17526</v>
      </c>
      <c r="VKM1" t="s">
        <v>17527</v>
      </c>
      <c r="VKN1" t="s">
        <v>17528</v>
      </c>
      <c r="VKO1" t="s">
        <v>17529</v>
      </c>
      <c r="VKP1" t="s">
        <v>17530</v>
      </c>
      <c r="VKQ1" t="s">
        <v>17531</v>
      </c>
      <c r="VKR1" t="s">
        <v>17532</v>
      </c>
      <c r="VKS1" t="s">
        <v>17533</v>
      </c>
      <c r="VKT1" t="s">
        <v>17534</v>
      </c>
      <c r="VKU1" t="s">
        <v>17535</v>
      </c>
      <c r="VKV1" t="s">
        <v>17536</v>
      </c>
      <c r="VKW1" t="s">
        <v>17537</v>
      </c>
      <c r="VKX1" t="s">
        <v>17538</v>
      </c>
      <c r="VKY1" t="s">
        <v>17539</v>
      </c>
      <c r="VKZ1" t="s">
        <v>17540</v>
      </c>
      <c r="VLA1" t="s">
        <v>17541</v>
      </c>
      <c r="VLB1" t="s">
        <v>17542</v>
      </c>
      <c r="VLC1" t="s">
        <v>17543</v>
      </c>
      <c r="VLD1" t="s">
        <v>17544</v>
      </c>
      <c r="VLE1" t="s">
        <v>17545</v>
      </c>
      <c r="VLF1" t="s">
        <v>17546</v>
      </c>
      <c r="VLG1" t="s">
        <v>17547</v>
      </c>
      <c r="VLH1" t="s">
        <v>17548</v>
      </c>
      <c r="VLI1" t="s">
        <v>17549</v>
      </c>
      <c r="VLJ1" t="s">
        <v>17550</v>
      </c>
      <c r="VLK1" t="s">
        <v>17551</v>
      </c>
      <c r="VLL1" t="s">
        <v>17552</v>
      </c>
      <c r="VLM1" t="s">
        <v>17553</v>
      </c>
      <c r="VLN1" t="s">
        <v>17554</v>
      </c>
      <c r="VLO1" t="s">
        <v>17555</v>
      </c>
      <c r="VLP1" t="s">
        <v>17556</v>
      </c>
      <c r="VLQ1" t="s">
        <v>17557</v>
      </c>
      <c r="VLR1" t="s">
        <v>17558</v>
      </c>
      <c r="VLS1" t="s">
        <v>17559</v>
      </c>
      <c r="VLT1" t="s">
        <v>17560</v>
      </c>
      <c r="VLU1" t="s">
        <v>17561</v>
      </c>
      <c r="VLV1" t="s">
        <v>17562</v>
      </c>
      <c r="VLW1" t="s">
        <v>17563</v>
      </c>
      <c r="VLX1" t="s">
        <v>17564</v>
      </c>
      <c r="VLY1" t="s">
        <v>17565</v>
      </c>
      <c r="VLZ1" t="s">
        <v>17566</v>
      </c>
      <c r="VMA1" t="s">
        <v>17567</v>
      </c>
      <c r="VMB1" t="s">
        <v>17568</v>
      </c>
      <c r="VMC1" t="s">
        <v>17569</v>
      </c>
      <c r="VMD1" t="s">
        <v>17570</v>
      </c>
      <c r="VME1" t="s">
        <v>17571</v>
      </c>
      <c r="VMF1" t="s">
        <v>17572</v>
      </c>
      <c r="VMG1" t="s">
        <v>17573</v>
      </c>
      <c r="VMH1" t="s">
        <v>17574</v>
      </c>
      <c r="VMI1" t="s">
        <v>17575</v>
      </c>
      <c r="VMJ1" t="s">
        <v>17576</v>
      </c>
      <c r="VMK1" t="s">
        <v>17577</v>
      </c>
      <c r="VML1" t="s">
        <v>17578</v>
      </c>
      <c r="VMM1" t="s">
        <v>17579</v>
      </c>
      <c r="VMN1" t="s">
        <v>17580</v>
      </c>
      <c r="VMO1" t="s">
        <v>17581</v>
      </c>
      <c r="VMP1" t="s">
        <v>17582</v>
      </c>
      <c r="VMQ1" t="s">
        <v>17583</v>
      </c>
      <c r="VMR1" t="s">
        <v>17584</v>
      </c>
      <c r="VMS1" t="s">
        <v>17585</v>
      </c>
      <c r="VMT1" t="s">
        <v>17586</v>
      </c>
      <c r="VMU1" t="s">
        <v>17587</v>
      </c>
      <c r="VMV1" t="s">
        <v>17588</v>
      </c>
      <c r="VMW1" t="s">
        <v>17589</v>
      </c>
      <c r="VMX1" t="s">
        <v>17590</v>
      </c>
      <c r="VMY1" t="s">
        <v>17591</v>
      </c>
      <c r="VMZ1" t="s">
        <v>17592</v>
      </c>
      <c r="VNA1" t="s">
        <v>17593</v>
      </c>
      <c r="VNB1" t="s">
        <v>17594</v>
      </c>
      <c r="VNC1" t="s">
        <v>17595</v>
      </c>
      <c r="VND1" t="s">
        <v>17596</v>
      </c>
      <c r="VNE1" t="s">
        <v>17597</v>
      </c>
      <c r="VNF1" t="s">
        <v>17598</v>
      </c>
      <c r="VNG1" t="s">
        <v>17599</v>
      </c>
      <c r="VNH1" t="s">
        <v>17600</v>
      </c>
      <c r="VNI1" t="s">
        <v>17601</v>
      </c>
      <c r="VNJ1" t="s">
        <v>17602</v>
      </c>
      <c r="VNK1" t="s">
        <v>17603</v>
      </c>
      <c r="VNL1" t="s">
        <v>17604</v>
      </c>
      <c r="VNM1" t="s">
        <v>17605</v>
      </c>
      <c r="VNN1" t="s">
        <v>17606</v>
      </c>
      <c r="VNO1" t="s">
        <v>17607</v>
      </c>
      <c r="VNP1" t="s">
        <v>17608</v>
      </c>
      <c r="VNQ1" t="s">
        <v>17609</v>
      </c>
      <c r="VNR1" t="s">
        <v>17610</v>
      </c>
      <c r="VNS1" t="s">
        <v>17611</v>
      </c>
      <c r="VNT1" t="s">
        <v>17612</v>
      </c>
      <c r="VNU1" t="s">
        <v>17613</v>
      </c>
      <c r="VNV1" t="s">
        <v>17614</v>
      </c>
      <c r="VNW1" t="s">
        <v>17615</v>
      </c>
      <c r="VNX1" t="s">
        <v>17616</v>
      </c>
      <c r="VNY1" t="s">
        <v>17617</v>
      </c>
      <c r="VNZ1" t="s">
        <v>17618</v>
      </c>
      <c r="VOA1" t="s">
        <v>17619</v>
      </c>
      <c r="VOB1" t="s">
        <v>17620</v>
      </c>
      <c r="VOC1" t="s">
        <v>17621</v>
      </c>
      <c r="VOD1" t="s">
        <v>17622</v>
      </c>
      <c r="VOE1" t="s">
        <v>17623</v>
      </c>
      <c r="VOF1" t="s">
        <v>17624</v>
      </c>
      <c r="VOG1" t="s">
        <v>17625</v>
      </c>
      <c r="VOH1" t="s">
        <v>17626</v>
      </c>
      <c r="VOI1" t="s">
        <v>17627</v>
      </c>
      <c r="VOJ1" t="s">
        <v>17628</v>
      </c>
      <c r="VOK1" t="s">
        <v>17629</v>
      </c>
      <c r="VOL1" t="s">
        <v>17630</v>
      </c>
      <c r="VOM1" t="s">
        <v>17631</v>
      </c>
      <c r="VON1" t="s">
        <v>17632</v>
      </c>
      <c r="VOO1" t="s">
        <v>17633</v>
      </c>
      <c r="VOP1" t="s">
        <v>17634</v>
      </c>
      <c r="VOQ1" t="s">
        <v>17635</v>
      </c>
      <c r="VOR1" t="s">
        <v>17636</v>
      </c>
      <c r="VOS1" t="s">
        <v>17637</v>
      </c>
      <c r="VOT1" t="s">
        <v>17638</v>
      </c>
      <c r="VOU1" t="s">
        <v>17639</v>
      </c>
      <c r="VOV1" t="s">
        <v>17640</v>
      </c>
      <c r="VOW1" t="s">
        <v>17641</v>
      </c>
      <c r="VOX1" t="s">
        <v>17642</v>
      </c>
      <c r="VOY1" t="s">
        <v>17643</v>
      </c>
      <c r="VOZ1" t="s">
        <v>17644</v>
      </c>
      <c r="VPA1" t="s">
        <v>17645</v>
      </c>
      <c r="VPB1" t="s">
        <v>17646</v>
      </c>
      <c r="VPC1" t="s">
        <v>17647</v>
      </c>
      <c r="VPD1" t="s">
        <v>17648</v>
      </c>
      <c r="VPE1" t="s">
        <v>17649</v>
      </c>
      <c r="VPF1" t="s">
        <v>17650</v>
      </c>
      <c r="VPG1" t="s">
        <v>17651</v>
      </c>
      <c r="VPH1" t="s">
        <v>17652</v>
      </c>
      <c r="VPI1" t="s">
        <v>17653</v>
      </c>
      <c r="VPJ1" t="s">
        <v>17654</v>
      </c>
      <c r="VPK1" t="s">
        <v>17655</v>
      </c>
      <c r="VPL1" t="s">
        <v>17656</v>
      </c>
      <c r="VPM1" t="s">
        <v>17657</v>
      </c>
      <c r="VPN1" t="s">
        <v>17658</v>
      </c>
      <c r="VPO1" t="s">
        <v>17659</v>
      </c>
      <c r="VPP1" t="s">
        <v>17660</v>
      </c>
      <c r="VPQ1" t="s">
        <v>17661</v>
      </c>
      <c r="VPR1" t="s">
        <v>17662</v>
      </c>
      <c r="VPS1" t="s">
        <v>17663</v>
      </c>
      <c r="VPT1" t="s">
        <v>17664</v>
      </c>
      <c r="VPU1" t="s">
        <v>17665</v>
      </c>
      <c r="VPV1" t="s">
        <v>17666</v>
      </c>
      <c r="VPW1" t="s">
        <v>17667</v>
      </c>
      <c r="VPX1" t="s">
        <v>17668</v>
      </c>
      <c r="VPY1" t="s">
        <v>17669</v>
      </c>
      <c r="VPZ1" t="s">
        <v>17670</v>
      </c>
      <c r="VQA1" t="s">
        <v>17671</v>
      </c>
      <c r="VQB1" t="s">
        <v>17672</v>
      </c>
      <c r="VQC1" t="s">
        <v>17673</v>
      </c>
      <c r="VQD1" t="s">
        <v>17674</v>
      </c>
      <c r="VQE1" t="s">
        <v>17675</v>
      </c>
      <c r="VQF1" t="s">
        <v>17676</v>
      </c>
      <c r="VQG1" t="s">
        <v>17677</v>
      </c>
      <c r="VQH1" t="s">
        <v>17678</v>
      </c>
      <c r="VQI1" t="s">
        <v>17679</v>
      </c>
      <c r="VQJ1" t="s">
        <v>17680</v>
      </c>
      <c r="VQK1" t="s">
        <v>17681</v>
      </c>
      <c r="VQL1" t="s">
        <v>17682</v>
      </c>
      <c r="VQM1" t="s">
        <v>17683</v>
      </c>
      <c r="VQN1" t="s">
        <v>17684</v>
      </c>
      <c r="VQO1" t="s">
        <v>17685</v>
      </c>
      <c r="VQP1" t="s">
        <v>17686</v>
      </c>
      <c r="VQQ1" t="s">
        <v>17687</v>
      </c>
      <c r="VQR1" t="s">
        <v>17688</v>
      </c>
      <c r="VQS1" t="s">
        <v>17689</v>
      </c>
      <c r="VQT1" t="s">
        <v>17690</v>
      </c>
      <c r="VQU1" t="s">
        <v>17691</v>
      </c>
      <c r="VQV1" t="s">
        <v>17692</v>
      </c>
      <c r="VQW1" t="s">
        <v>17693</v>
      </c>
      <c r="VQX1" t="s">
        <v>17694</v>
      </c>
      <c r="VQY1" t="s">
        <v>17695</v>
      </c>
      <c r="VQZ1" t="s">
        <v>17696</v>
      </c>
      <c r="VRA1" t="s">
        <v>17697</v>
      </c>
      <c r="VRB1" t="s">
        <v>17698</v>
      </c>
      <c r="VRC1" t="s">
        <v>17699</v>
      </c>
      <c r="VRD1" t="s">
        <v>17700</v>
      </c>
      <c r="VRE1" t="s">
        <v>17701</v>
      </c>
      <c r="VRF1" t="s">
        <v>17702</v>
      </c>
      <c r="VRG1" t="s">
        <v>17703</v>
      </c>
      <c r="VRH1" t="s">
        <v>17704</v>
      </c>
      <c r="VRI1" t="s">
        <v>17705</v>
      </c>
      <c r="VRJ1" t="s">
        <v>17706</v>
      </c>
      <c r="VRK1" t="s">
        <v>17707</v>
      </c>
      <c r="VRL1" t="s">
        <v>17708</v>
      </c>
      <c r="VRM1" t="s">
        <v>17709</v>
      </c>
      <c r="VRN1" t="s">
        <v>17710</v>
      </c>
      <c r="VRO1" t="s">
        <v>17711</v>
      </c>
      <c r="VRP1" t="s">
        <v>17712</v>
      </c>
      <c r="VRQ1" t="s">
        <v>17713</v>
      </c>
      <c r="VRR1" t="s">
        <v>17714</v>
      </c>
      <c r="VRS1" t="s">
        <v>17715</v>
      </c>
      <c r="VRT1" t="s">
        <v>17716</v>
      </c>
      <c r="VRU1" t="s">
        <v>17717</v>
      </c>
      <c r="VRV1" t="s">
        <v>17718</v>
      </c>
      <c r="VRW1" t="s">
        <v>17719</v>
      </c>
      <c r="VRX1" t="s">
        <v>17720</v>
      </c>
      <c r="VRY1" t="s">
        <v>17721</v>
      </c>
      <c r="VRZ1" t="s">
        <v>17722</v>
      </c>
      <c r="VSA1" t="s">
        <v>17723</v>
      </c>
      <c r="VSB1" t="s">
        <v>17724</v>
      </c>
      <c r="VSC1" t="s">
        <v>17725</v>
      </c>
      <c r="VSD1" t="s">
        <v>17726</v>
      </c>
      <c r="VSE1" t="s">
        <v>17727</v>
      </c>
      <c r="VSF1" t="s">
        <v>17728</v>
      </c>
      <c r="VSG1" t="s">
        <v>17729</v>
      </c>
      <c r="VSH1" t="s">
        <v>17730</v>
      </c>
      <c r="VSI1" t="s">
        <v>17731</v>
      </c>
      <c r="VSJ1" t="s">
        <v>17732</v>
      </c>
      <c r="VSK1" t="s">
        <v>17733</v>
      </c>
      <c r="VSL1" t="s">
        <v>17734</v>
      </c>
      <c r="VSM1" t="s">
        <v>17735</v>
      </c>
      <c r="VSN1" t="s">
        <v>17736</v>
      </c>
      <c r="VSO1" t="s">
        <v>17737</v>
      </c>
      <c r="VSP1" t="s">
        <v>17738</v>
      </c>
      <c r="VSQ1" t="s">
        <v>17739</v>
      </c>
      <c r="VSR1" t="s">
        <v>17740</v>
      </c>
      <c r="VSS1" t="s">
        <v>17741</v>
      </c>
      <c r="VST1" t="s">
        <v>17742</v>
      </c>
      <c r="VSU1" t="s">
        <v>17743</v>
      </c>
      <c r="VSV1" t="s">
        <v>17744</v>
      </c>
      <c r="VSW1" t="s">
        <v>17745</v>
      </c>
      <c r="VSX1" t="s">
        <v>17746</v>
      </c>
      <c r="VSY1" t="s">
        <v>17747</v>
      </c>
      <c r="VSZ1" t="s">
        <v>17748</v>
      </c>
      <c r="VTA1" t="s">
        <v>17749</v>
      </c>
      <c r="VTB1" t="s">
        <v>17750</v>
      </c>
      <c r="VTC1" t="s">
        <v>17751</v>
      </c>
      <c r="VTD1" t="s">
        <v>17752</v>
      </c>
      <c r="VTE1" t="s">
        <v>17753</v>
      </c>
      <c r="VTF1" t="s">
        <v>17754</v>
      </c>
      <c r="VTG1" t="s">
        <v>17755</v>
      </c>
      <c r="VTH1" t="s">
        <v>17756</v>
      </c>
      <c r="VTI1" t="s">
        <v>17757</v>
      </c>
      <c r="VTJ1" t="s">
        <v>17758</v>
      </c>
      <c r="VTK1" t="s">
        <v>17759</v>
      </c>
      <c r="VTL1" t="s">
        <v>17760</v>
      </c>
      <c r="VTM1" t="s">
        <v>17761</v>
      </c>
      <c r="VTN1" t="s">
        <v>17762</v>
      </c>
      <c r="VTO1" t="s">
        <v>17763</v>
      </c>
      <c r="VTP1" t="s">
        <v>17764</v>
      </c>
      <c r="VTQ1" t="s">
        <v>17765</v>
      </c>
      <c r="VTR1" t="s">
        <v>17766</v>
      </c>
      <c r="VTS1" t="s">
        <v>17767</v>
      </c>
      <c r="VTT1" t="s">
        <v>17768</v>
      </c>
      <c r="VTU1" t="s">
        <v>17769</v>
      </c>
      <c r="VTV1" t="s">
        <v>17770</v>
      </c>
      <c r="VTW1" t="s">
        <v>17771</v>
      </c>
      <c r="VTX1" t="s">
        <v>17772</v>
      </c>
      <c r="VTY1" t="s">
        <v>17773</v>
      </c>
      <c r="VTZ1" t="s">
        <v>17774</v>
      </c>
      <c r="VUA1" t="s">
        <v>17775</v>
      </c>
      <c r="VUB1" t="s">
        <v>17776</v>
      </c>
      <c r="VUC1" t="s">
        <v>17777</v>
      </c>
      <c r="VUD1" t="s">
        <v>17778</v>
      </c>
      <c r="VUE1" t="s">
        <v>17779</v>
      </c>
      <c r="VUF1" t="s">
        <v>17780</v>
      </c>
      <c r="VUG1" t="s">
        <v>17781</v>
      </c>
      <c r="VUH1" t="s">
        <v>17782</v>
      </c>
      <c r="VUI1" t="s">
        <v>17783</v>
      </c>
      <c r="VUJ1" t="s">
        <v>17784</v>
      </c>
      <c r="VUK1" t="s">
        <v>17785</v>
      </c>
      <c r="VUL1" t="s">
        <v>17786</v>
      </c>
      <c r="VUM1" t="s">
        <v>17787</v>
      </c>
      <c r="VUN1" t="s">
        <v>17788</v>
      </c>
      <c r="VUO1" t="s">
        <v>17789</v>
      </c>
      <c r="VUP1" t="s">
        <v>17790</v>
      </c>
      <c r="VUQ1" t="s">
        <v>17791</v>
      </c>
      <c r="VUR1" t="s">
        <v>17792</v>
      </c>
      <c r="VUS1" t="s">
        <v>17793</v>
      </c>
      <c r="VUT1" t="s">
        <v>17794</v>
      </c>
      <c r="VUU1" t="s">
        <v>17795</v>
      </c>
      <c r="VUV1" t="s">
        <v>17796</v>
      </c>
      <c r="VUW1" t="s">
        <v>17797</v>
      </c>
      <c r="VUX1" t="s">
        <v>17798</v>
      </c>
      <c r="VUY1" t="s">
        <v>17799</v>
      </c>
      <c r="VUZ1" t="s">
        <v>17800</v>
      </c>
      <c r="VVA1" t="s">
        <v>17801</v>
      </c>
      <c r="VVB1" t="s">
        <v>17802</v>
      </c>
      <c r="VVC1" t="s">
        <v>17803</v>
      </c>
      <c r="VVD1" t="s">
        <v>17804</v>
      </c>
      <c r="VVE1" t="s">
        <v>17805</v>
      </c>
      <c r="VVF1" t="s">
        <v>17806</v>
      </c>
      <c r="VVG1" t="s">
        <v>17807</v>
      </c>
      <c r="VVH1" t="s">
        <v>17808</v>
      </c>
      <c r="VVI1" t="s">
        <v>17809</v>
      </c>
      <c r="VVJ1" t="s">
        <v>17810</v>
      </c>
      <c r="VVK1" t="s">
        <v>17811</v>
      </c>
      <c r="VVL1" t="s">
        <v>17812</v>
      </c>
      <c r="VVM1" t="s">
        <v>17813</v>
      </c>
      <c r="VVN1" t="s">
        <v>17814</v>
      </c>
      <c r="VVO1" t="s">
        <v>17815</v>
      </c>
      <c r="VVP1" t="s">
        <v>17816</v>
      </c>
      <c r="VVQ1" t="s">
        <v>17817</v>
      </c>
      <c r="VVR1" t="s">
        <v>17818</v>
      </c>
      <c r="VVS1" t="s">
        <v>17819</v>
      </c>
      <c r="VVT1" t="s">
        <v>17820</v>
      </c>
      <c r="VVU1" t="s">
        <v>17821</v>
      </c>
      <c r="VVV1" t="s">
        <v>17822</v>
      </c>
      <c r="VVW1" t="s">
        <v>17823</v>
      </c>
      <c r="VVX1" t="s">
        <v>17824</v>
      </c>
      <c r="VVY1" t="s">
        <v>17825</v>
      </c>
      <c r="VVZ1" t="s">
        <v>17826</v>
      </c>
      <c r="VWA1" t="s">
        <v>17827</v>
      </c>
      <c r="VWB1" t="s">
        <v>17828</v>
      </c>
      <c r="VWC1" t="s">
        <v>17829</v>
      </c>
      <c r="VWD1" t="s">
        <v>17830</v>
      </c>
      <c r="VWE1" t="s">
        <v>17831</v>
      </c>
      <c r="VWF1" t="s">
        <v>17832</v>
      </c>
      <c r="VWG1" t="s">
        <v>17833</v>
      </c>
      <c r="VWH1" t="s">
        <v>17834</v>
      </c>
      <c r="VWI1" t="s">
        <v>17835</v>
      </c>
      <c r="VWJ1" t="s">
        <v>17836</v>
      </c>
      <c r="VWK1" t="s">
        <v>17837</v>
      </c>
      <c r="VWL1" t="s">
        <v>17838</v>
      </c>
      <c r="VWM1" t="s">
        <v>17839</v>
      </c>
      <c r="VWN1" t="s">
        <v>17840</v>
      </c>
      <c r="VWO1" t="s">
        <v>17841</v>
      </c>
      <c r="VWP1" t="s">
        <v>17842</v>
      </c>
      <c r="VWQ1" t="s">
        <v>17843</v>
      </c>
      <c r="VWR1" t="s">
        <v>17844</v>
      </c>
      <c r="VWS1" t="s">
        <v>17845</v>
      </c>
      <c r="VWT1" t="s">
        <v>17846</v>
      </c>
      <c r="VWU1" t="s">
        <v>17847</v>
      </c>
      <c r="VWV1" t="s">
        <v>17848</v>
      </c>
      <c r="VWW1" t="s">
        <v>17849</v>
      </c>
      <c r="VWX1" t="s">
        <v>17850</v>
      </c>
      <c r="VWY1" t="s">
        <v>17851</v>
      </c>
      <c r="VWZ1" t="s">
        <v>17852</v>
      </c>
      <c r="VXA1" t="s">
        <v>17853</v>
      </c>
      <c r="VXB1" t="s">
        <v>17854</v>
      </c>
      <c r="VXC1" t="s">
        <v>17855</v>
      </c>
      <c r="VXD1" t="s">
        <v>17856</v>
      </c>
      <c r="VXE1" t="s">
        <v>17857</v>
      </c>
      <c r="VXF1" t="s">
        <v>17858</v>
      </c>
      <c r="VXG1" t="s">
        <v>17859</v>
      </c>
      <c r="VXH1" t="s">
        <v>17860</v>
      </c>
      <c r="VXI1" t="s">
        <v>17861</v>
      </c>
      <c r="VXJ1" t="s">
        <v>17862</v>
      </c>
      <c r="VXK1" t="s">
        <v>17863</v>
      </c>
      <c r="VXL1" t="s">
        <v>17864</v>
      </c>
      <c r="VXM1" t="s">
        <v>17865</v>
      </c>
      <c r="VXN1" t="s">
        <v>17866</v>
      </c>
      <c r="VXO1" t="s">
        <v>17867</v>
      </c>
      <c r="VXP1" t="s">
        <v>17868</v>
      </c>
      <c r="VXQ1" t="s">
        <v>17869</v>
      </c>
      <c r="VXR1" t="s">
        <v>17870</v>
      </c>
      <c r="VXS1" t="s">
        <v>17871</v>
      </c>
      <c r="VXT1" t="s">
        <v>17872</v>
      </c>
      <c r="VXU1" t="s">
        <v>17873</v>
      </c>
      <c r="VXV1" t="s">
        <v>17874</v>
      </c>
      <c r="VXW1" t="s">
        <v>17875</v>
      </c>
      <c r="VXX1" t="s">
        <v>17876</v>
      </c>
      <c r="VXY1" t="s">
        <v>17877</v>
      </c>
      <c r="VXZ1" t="s">
        <v>17878</v>
      </c>
      <c r="VYA1" t="s">
        <v>17879</v>
      </c>
      <c r="VYB1" t="s">
        <v>17880</v>
      </c>
      <c r="VYC1" t="s">
        <v>17881</v>
      </c>
      <c r="VYD1" t="s">
        <v>17882</v>
      </c>
      <c r="VYE1" t="s">
        <v>17883</v>
      </c>
      <c r="VYF1" t="s">
        <v>17884</v>
      </c>
      <c r="VYG1" t="s">
        <v>17885</v>
      </c>
      <c r="VYH1" t="s">
        <v>17886</v>
      </c>
      <c r="VYI1" t="s">
        <v>17887</v>
      </c>
      <c r="VYJ1" t="s">
        <v>17888</v>
      </c>
      <c r="VYK1" t="s">
        <v>17889</v>
      </c>
      <c r="VYL1" t="s">
        <v>17890</v>
      </c>
      <c r="VYM1" t="s">
        <v>17891</v>
      </c>
      <c r="VYN1" t="s">
        <v>17892</v>
      </c>
      <c r="VYO1" t="s">
        <v>17893</v>
      </c>
      <c r="VYP1" t="s">
        <v>17894</v>
      </c>
      <c r="VYQ1" t="s">
        <v>17895</v>
      </c>
      <c r="VYR1" t="s">
        <v>17896</v>
      </c>
      <c r="VYS1" t="s">
        <v>17897</v>
      </c>
      <c r="VYT1" t="s">
        <v>17898</v>
      </c>
      <c r="VYU1" t="s">
        <v>17899</v>
      </c>
      <c r="VYV1" t="s">
        <v>17900</v>
      </c>
      <c r="VYW1" t="s">
        <v>17901</v>
      </c>
      <c r="VYX1" t="s">
        <v>17902</v>
      </c>
      <c r="VYY1" t="s">
        <v>17903</v>
      </c>
      <c r="VYZ1" t="s">
        <v>17904</v>
      </c>
      <c r="VZA1" t="s">
        <v>17905</v>
      </c>
      <c r="VZB1" t="s">
        <v>17906</v>
      </c>
      <c r="VZC1" t="s">
        <v>17907</v>
      </c>
      <c r="VZD1" t="s">
        <v>17908</v>
      </c>
      <c r="VZE1" t="s">
        <v>17909</v>
      </c>
      <c r="VZF1" t="s">
        <v>17910</v>
      </c>
      <c r="VZG1" t="s">
        <v>17911</v>
      </c>
      <c r="VZH1" t="s">
        <v>17912</v>
      </c>
      <c r="VZI1" t="s">
        <v>17913</v>
      </c>
      <c r="VZJ1" t="s">
        <v>17914</v>
      </c>
      <c r="VZK1" t="s">
        <v>17915</v>
      </c>
      <c r="VZL1" t="s">
        <v>17916</v>
      </c>
      <c r="VZM1" t="s">
        <v>17917</v>
      </c>
      <c r="VZN1" t="s">
        <v>17918</v>
      </c>
      <c r="VZO1" t="s">
        <v>17919</v>
      </c>
      <c r="VZP1" t="s">
        <v>17920</v>
      </c>
      <c r="VZQ1" t="s">
        <v>17921</v>
      </c>
      <c r="VZR1" t="s">
        <v>17922</v>
      </c>
      <c r="VZS1" t="s">
        <v>17923</v>
      </c>
      <c r="VZT1" t="s">
        <v>17924</v>
      </c>
      <c r="VZU1" t="s">
        <v>17925</v>
      </c>
      <c r="VZV1" t="s">
        <v>17926</v>
      </c>
      <c r="VZW1" t="s">
        <v>17927</v>
      </c>
      <c r="VZX1" t="s">
        <v>17928</v>
      </c>
      <c r="VZY1" t="s">
        <v>17929</v>
      </c>
      <c r="VZZ1" t="s">
        <v>17930</v>
      </c>
      <c r="WAA1" t="s">
        <v>17931</v>
      </c>
      <c r="WAB1" t="s">
        <v>17932</v>
      </c>
      <c r="WAC1" t="s">
        <v>17933</v>
      </c>
      <c r="WAD1" t="s">
        <v>17934</v>
      </c>
      <c r="WAE1" t="s">
        <v>17935</v>
      </c>
      <c r="WAF1" t="s">
        <v>17936</v>
      </c>
      <c r="WAG1" t="s">
        <v>17937</v>
      </c>
      <c r="WAH1" t="s">
        <v>17938</v>
      </c>
      <c r="WAI1" t="s">
        <v>17939</v>
      </c>
      <c r="WAJ1" t="s">
        <v>17940</v>
      </c>
      <c r="WAK1" t="s">
        <v>17941</v>
      </c>
      <c r="WAL1" t="s">
        <v>17942</v>
      </c>
      <c r="WAM1" t="s">
        <v>17943</v>
      </c>
      <c r="WAN1" t="s">
        <v>17944</v>
      </c>
      <c r="WAO1" t="s">
        <v>17945</v>
      </c>
      <c r="WAP1" t="s">
        <v>17946</v>
      </c>
      <c r="WAQ1" t="s">
        <v>17947</v>
      </c>
      <c r="WAR1" t="s">
        <v>17948</v>
      </c>
      <c r="WAS1" t="s">
        <v>17949</v>
      </c>
      <c r="WAT1" t="s">
        <v>17950</v>
      </c>
      <c r="WAU1" t="s">
        <v>17951</v>
      </c>
      <c r="WAV1" t="s">
        <v>17952</v>
      </c>
      <c r="WAW1" t="s">
        <v>17953</v>
      </c>
      <c r="WAX1" t="s">
        <v>17954</v>
      </c>
      <c r="WAY1" t="s">
        <v>17955</v>
      </c>
      <c r="WAZ1" t="s">
        <v>17956</v>
      </c>
      <c r="WBA1" t="s">
        <v>17957</v>
      </c>
      <c r="WBB1" t="s">
        <v>17958</v>
      </c>
      <c r="WBC1" t="s">
        <v>17959</v>
      </c>
      <c r="WBD1" t="s">
        <v>17960</v>
      </c>
      <c r="WBE1" t="s">
        <v>17961</v>
      </c>
      <c r="WBF1" t="s">
        <v>17962</v>
      </c>
      <c r="WBG1" t="s">
        <v>17963</v>
      </c>
      <c r="WBH1" t="s">
        <v>17964</v>
      </c>
      <c r="WBI1" t="s">
        <v>17965</v>
      </c>
      <c r="WBJ1" t="s">
        <v>17966</v>
      </c>
      <c r="WBK1" t="s">
        <v>17967</v>
      </c>
      <c r="WBL1" t="s">
        <v>17968</v>
      </c>
      <c r="WBM1" t="s">
        <v>17969</v>
      </c>
      <c r="WBN1" t="s">
        <v>17970</v>
      </c>
      <c r="WBO1" t="s">
        <v>17971</v>
      </c>
      <c r="WBP1" t="s">
        <v>17972</v>
      </c>
      <c r="WBQ1" t="s">
        <v>17973</v>
      </c>
      <c r="WBR1" t="s">
        <v>17974</v>
      </c>
      <c r="WBS1" t="s">
        <v>17975</v>
      </c>
      <c r="WBT1" t="s">
        <v>17976</v>
      </c>
      <c r="WBU1" t="s">
        <v>17977</v>
      </c>
      <c r="WBV1" t="s">
        <v>17978</v>
      </c>
      <c r="WBW1" t="s">
        <v>17979</v>
      </c>
      <c r="WBX1" t="s">
        <v>17980</v>
      </c>
      <c r="WBY1" t="s">
        <v>17981</v>
      </c>
      <c r="WBZ1" t="s">
        <v>17982</v>
      </c>
      <c r="WCA1" t="s">
        <v>17983</v>
      </c>
      <c r="WCB1" t="s">
        <v>17984</v>
      </c>
      <c r="WCC1" t="s">
        <v>17985</v>
      </c>
      <c r="WCD1" t="s">
        <v>17986</v>
      </c>
      <c r="WCE1" t="s">
        <v>17987</v>
      </c>
      <c r="WCF1" t="s">
        <v>17988</v>
      </c>
      <c r="WCG1" t="s">
        <v>17989</v>
      </c>
      <c r="WCH1" t="s">
        <v>17990</v>
      </c>
      <c r="WCI1" t="s">
        <v>17991</v>
      </c>
      <c r="WCJ1" t="s">
        <v>17992</v>
      </c>
      <c r="WCK1" t="s">
        <v>17993</v>
      </c>
      <c r="WCL1" t="s">
        <v>17994</v>
      </c>
      <c r="WCM1" t="s">
        <v>17995</v>
      </c>
      <c r="WCN1" t="s">
        <v>17996</v>
      </c>
      <c r="WCO1" t="s">
        <v>17997</v>
      </c>
      <c r="WCP1" t="s">
        <v>17998</v>
      </c>
      <c r="WCQ1" t="s">
        <v>17999</v>
      </c>
      <c r="WCR1" t="s">
        <v>18000</v>
      </c>
      <c r="WCS1" t="s">
        <v>18001</v>
      </c>
      <c r="WCT1" t="s">
        <v>18002</v>
      </c>
      <c r="WCU1" t="s">
        <v>18003</v>
      </c>
      <c r="WCV1" t="s">
        <v>18004</v>
      </c>
      <c r="WCW1" t="s">
        <v>18005</v>
      </c>
      <c r="WCX1" t="s">
        <v>18006</v>
      </c>
      <c r="WCY1" t="s">
        <v>18007</v>
      </c>
      <c r="WCZ1" t="s">
        <v>18008</v>
      </c>
      <c r="WDA1" t="s">
        <v>18009</v>
      </c>
      <c r="WDB1" t="s">
        <v>18010</v>
      </c>
      <c r="WDC1" t="s">
        <v>18011</v>
      </c>
      <c r="WDD1" t="s">
        <v>18012</v>
      </c>
      <c r="WDE1" t="s">
        <v>18013</v>
      </c>
      <c r="WDF1" t="s">
        <v>18014</v>
      </c>
      <c r="WDG1" t="s">
        <v>18015</v>
      </c>
      <c r="WDH1" t="s">
        <v>18016</v>
      </c>
      <c r="WDI1" t="s">
        <v>18017</v>
      </c>
      <c r="WDJ1" t="s">
        <v>18018</v>
      </c>
      <c r="WDK1" t="s">
        <v>18019</v>
      </c>
      <c r="WDL1" t="s">
        <v>18020</v>
      </c>
      <c r="WDM1" t="s">
        <v>18021</v>
      </c>
      <c r="WDN1" t="s">
        <v>18022</v>
      </c>
      <c r="WDO1" t="s">
        <v>18023</v>
      </c>
      <c r="WDP1" t="s">
        <v>18024</v>
      </c>
      <c r="WDQ1" t="s">
        <v>18025</v>
      </c>
      <c r="WDR1" t="s">
        <v>18026</v>
      </c>
      <c r="WDS1" t="s">
        <v>18027</v>
      </c>
      <c r="WDT1" t="s">
        <v>18028</v>
      </c>
      <c r="WDU1" t="s">
        <v>18029</v>
      </c>
      <c r="WDV1" t="s">
        <v>18030</v>
      </c>
      <c r="WDW1" t="s">
        <v>18031</v>
      </c>
      <c r="WDX1" t="s">
        <v>18032</v>
      </c>
      <c r="WDY1" t="s">
        <v>18033</v>
      </c>
      <c r="WDZ1" t="s">
        <v>18034</v>
      </c>
      <c r="WEA1" t="s">
        <v>18035</v>
      </c>
      <c r="WEB1" t="s">
        <v>18036</v>
      </c>
      <c r="WEC1" t="s">
        <v>18037</v>
      </c>
      <c r="WED1" t="s">
        <v>18038</v>
      </c>
      <c r="WEE1" t="s">
        <v>18039</v>
      </c>
      <c r="WEF1" t="s">
        <v>18040</v>
      </c>
      <c r="WEG1" t="s">
        <v>18041</v>
      </c>
      <c r="WEH1" t="s">
        <v>18042</v>
      </c>
      <c r="WEI1" t="s">
        <v>18043</v>
      </c>
      <c r="WEJ1" t="s">
        <v>18044</v>
      </c>
      <c r="WEK1" t="s">
        <v>18045</v>
      </c>
      <c r="WEL1" t="s">
        <v>18046</v>
      </c>
      <c r="WEM1" t="s">
        <v>18047</v>
      </c>
      <c r="WEN1" t="s">
        <v>18048</v>
      </c>
      <c r="WEO1" t="s">
        <v>18049</v>
      </c>
      <c r="WEP1" t="s">
        <v>18050</v>
      </c>
      <c r="WEQ1" t="s">
        <v>18051</v>
      </c>
      <c r="WER1" t="s">
        <v>18052</v>
      </c>
      <c r="WES1" t="s">
        <v>18053</v>
      </c>
      <c r="WET1" t="s">
        <v>18054</v>
      </c>
      <c r="WEU1" t="s">
        <v>18055</v>
      </c>
      <c r="WEV1" t="s">
        <v>18056</v>
      </c>
      <c r="WEW1" t="s">
        <v>18057</v>
      </c>
      <c r="WEX1" t="s">
        <v>18058</v>
      </c>
      <c r="WEY1" t="s">
        <v>18059</v>
      </c>
      <c r="WEZ1" t="s">
        <v>18060</v>
      </c>
      <c r="WFA1" t="s">
        <v>18061</v>
      </c>
      <c r="WFB1" t="s">
        <v>18062</v>
      </c>
      <c r="WFC1" t="s">
        <v>18063</v>
      </c>
      <c r="WFD1" t="s">
        <v>18064</v>
      </c>
      <c r="WFE1" t="s">
        <v>18065</v>
      </c>
      <c r="WFF1" t="s">
        <v>18066</v>
      </c>
      <c r="WFG1" t="s">
        <v>18067</v>
      </c>
      <c r="WFH1" t="s">
        <v>18068</v>
      </c>
      <c r="WFI1" t="s">
        <v>18069</v>
      </c>
      <c r="WFJ1" t="s">
        <v>18070</v>
      </c>
      <c r="WFK1" t="s">
        <v>18071</v>
      </c>
      <c r="WFL1" t="s">
        <v>18072</v>
      </c>
      <c r="WFM1" t="s">
        <v>18073</v>
      </c>
      <c r="WFN1" t="s">
        <v>18074</v>
      </c>
      <c r="WFO1" t="s">
        <v>18075</v>
      </c>
      <c r="WFP1" t="s">
        <v>18076</v>
      </c>
      <c r="WFQ1" t="s">
        <v>18077</v>
      </c>
      <c r="WFR1" t="s">
        <v>18078</v>
      </c>
      <c r="WFS1" t="s">
        <v>18079</v>
      </c>
      <c r="WFT1" t="s">
        <v>18080</v>
      </c>
      <c r="WFU1" t="s">
        <v>18081</v>
      </c>
      <c r="WFV1" t="s">
        <v>18082</v>
      </c>
      <c r="WFW1" t="s">
        <v>18083</v>
      </c>
      <c r="WFX1" t="s">
        <v>18084</v>
      </c>
      <c r="WFY1" t="s">
        <v>18085</v>
      </c>
      <c r="WFZ1" t="s">
        <v>18086</v>
      </c>
      <c r="WGA1" t="s">
        <v>18087</v>
      </c>
      <c r="WGB1" t="s">
        <v>18088</v>
      </c>
      <c r="WGC1" t="s">
        <v>18089</v>
      </c>
      <c r="WGD1" t="s">
        <v>18090</v>
      </c>
      <c r="WGE1" t="s">
        <v>18091</v>
      </c>
      <c r="WGF1" t="s">
        <v>18092</v>
      </c>
      <c r="WGG1" t="s">
        <v>18093</v>
      </c>
      <c r="WGH1" t="s">
        <v>18094</v>
      </c>
      <c r="WGI1" t="s">
        <v>18095</v>
      </c>
      <c r="WGJ1" t="s">
        <v>18096</v>
      </c>
      <c r="WGK1" t="s">
        <v>18097</v>
      </c>
      <c r="WGL1" t="s">
        <v>18098</v>
      </c>
      <c r="WGM1" t="s">
        <v>18099</v>
      </c>
      <c r="WGN1" t="s">
        <v>18100</v>
      </c>
      <c r="WGO1" t="s">
        <v>18101</v>
      </c>
      <c r="WGP1" t="s">
        <v>18102</v>
      </c>
      <c r="WGQ1" t="s">
        <v>18103</v>
      </c>
      <c r="WGR1" t="s">
        <v>18104</v>
      </c>
      <c r="WGS1" t="s">
        <v>18105</v>
      </c>
      <c r="WGT1" t="s">
        <v>18106</v>
      </c>
      <c r="WGU1" t="s">
        <v>18107</v>
      </c>
      <c r="WGV1" t="s">
        <v>18108</v>
      </c>
      <c r="WGW1" t="s">
        <v>18109</v>
      </c>
      <c r="WGX1" t="s">
        <v>18110</v>
      </c>
      <c r="WGY1" t="s">
        <v>18111</v>
      </c>
      <c r="WGZ1" t="s">
        <v>18112</v>
      </c>
      <c r="WHA1" t="s">
        <v>18113</v>
      </c>
      <c r="WHB1" t="s">
        <v>18114</v>
      </c>
      <c r="WHC1" t="s">
        <v>18115</v>
      </c>
      <c r="WHD1" t="s">
        <v>18116</v>
      </c>
      <c r="WHE1" t="s">
        <v>18117</v>
      </c>
      <c r="WHF1" t="s">
        <v>18118</v>
      </c>
      <c r="WHG1" t="s">
        <v>18119</v>
      </c>
      <c r="WHH1" t="s">
        <v>18120</v>
      </c>
      <c r="WHI1" t="s">
        <v>18121</v>
      </c>
      <c r="WHJ1" t="s">
        <v>18122</v>
      </c>
      <c r="WHK1" t="s">
        <v>18123</v>
      </c>
      <c r="WHL1" t="s">
        <v>18124</v>
      </c>
      <c r="WHM1" t="s">
        <v>18125</v>
      </c>
      <c r="WHN1" t="s">
        <v>18126</v>
      </c>
      <c r="WHO1" t="s">
        <v>18127</v>
      </c>
      <c r="WHP1" t="s">
        <v>18128</v>
      </c>
      <c r="WHQ1" t="s">
        <v>18129</v>
      </c>
      <c r="WHR1" t="s">
        <v>18130</v>
      </c>
      <c r="WHS1" t="s">
        <v>18131</v>
      </c>
      <c r="WHT1" t="s">
        <v>18132</v>
      </c>
      <c r="WHU1" t="s">
        <v>18133</v>
      </c>
      <c r="WHV1" t="s">
        <v>18134</v>
      </c>
      <c r="WHW1" t="s">
        <v>18135</v>
      </c>
      <c r="WHX1" t="s">
        <v>18136</v>
      </c>
      <c r="WHY1" t="s">
        <v>18137</v>
      </c>
      <c r="WHZ1" t="s">
        <v>18138</v>
      </c>
      <c r="WIA1" t="s">
        <v>18139</v>
      </c>
      <c r="WIB1" t="s">
        <v>18140</v>
      </c>
      <c r="WIC1" t="s">
        <v>18141</v>
      </c>
      <c r="WID1" t="s">
        <v>18142</v>
      </c>
      <c r="WIE1" t="s">
        <v>18143</v>
      </c>
      <c r="WIF1" t="s">
        <v>18144</v>
      </c>
      <c r="WIG1" t="s">
        <v>18145</v>
      </c>
      <c r="WIH1" t="s">
        <v>18146</v>
      </c>
      <c r="WII1" t="s">
        <v>18147</v>
      </c>
      <c r="WIJ1" t="s">
        <v>18148</v>
      </c>
      <c r="WIK1" t="s">
        <v>18149</v>
      </c>
      <c r="WIL1" t="s">
        <v>18150</v>
      </c>
      <c r="WIM1" t="s">
        <v>18151</v>
      </c>
      <c r="WIN1" t="s">
        <v>18152</v>
      </c>
      <c r="WIO1" t="s">
        <v>18153</v>
      </c>
      <c r="WIP1" t="s">
        <v>18154</v>
      </c>
      <c r="WIQ1" t="s">
        <v>18155</v>
      </c>
      <c r="WIR1" t="s">
        <v>18156</v>
      </c>
      <c r="WIS1" t="s">
        <v>18157</v>
      </c>
      <c r="WIT1" t="s">
        <v>18158</v>
      </c>
      <c r="WIU1" t="s">
        <v>18159</v>
      </c>
      <c r="WIV1" t="s">
        <v>18160</v>
      </c>
      <c r="WIW1" t="s">
        <v>18161</v>
      </c>
      <c r="WIX1" t="s">
        <v>18162</v>
      </c>
      <c r="WIY1" t="s">
        <v>18163</v>
      </c>
      <c r="WIZ1" t="s">
        <v>18164</v>
      </c>
      <c r="WJA1" t="s">
        <v>18165</v>
      </c>
      <c r="WJB1" t="s">
        <v>18166</v>
      </c>
      <c r="WJC1" t="s">
        <v>18167</v>
      </c>
      <c r="WJD1" t="s">
        <v>18168</v>
      </c>
      <c r="WJE1" t="s">
        <v>18169</v>
      </c>
      <c r="WJF1" t="s">
        <v>18170</v>
      </c>
      <c r="WJG1" t="s">
        <v>18171</v>
      </c>
      <c r="WJH1" t="s">
        <v>18172</v>
      </c>
      <c r="WJI1" t="s">
        <v>18173</v>
      </c>
      <c r="WJJ1" t="s">
        <v>18174</v>
      </c>
      <c r="WJK1" t="s">
        <v>18175</v>
      </c>
      <c r="WJL1" t="s">
        <v>18176</v>
      </c>
      <c r="WJM1" t="s">
        <v>18177</v>
      </c>
      <c r="WJN1" t="s">
        <v>18178</v>
      </c>
      <c r="WJO1" t="s">
        <v>18179</v>
      </c>
      <c r="WJP1" t="s">
        <v>18180</v>
      </c>
      <c r="WJQ1" t="s">
        <v>18181</v>
      </c>
      <c r="WJR1" t="s">
        <v>18182</v>
      </c>
      <c r="WJS1" t="s">
        <v>18183</v>
      </c>
      <c r="WJT1" t="s">
        <v>18184</v>
      </c>
      <c r="WJU1" t="s">
        <v>18185</v>
      </c>
      <c r="WJV1" t="s">
        <v>18186</v>
      </c>
      <c r="WJW1" t="s">
        <v>18187</v>
      </c>
      <c r="WJX1" t="s">
        <v>18188</v>
      </c>
      <c r="WJY1" t="s">
        <v>18189</v>
      </c>
      <c r="WJZ1" t="s">
        <v>18190</v>
      </c>
      <c r="WKA1" t="s">
        <v>18191</v>
      </c>
      <c r="WKB1" t="s">
        <v>18192</v>
      </c>
      <c r="WKC1" t="s">
        <v>18193</v>
      </c>
      <c r="WKD1" t="s">
        <v>18194</v>
      </c>
      <c r="WKE1" t="s">
        <v>18195</v>
      </c>
      <c r="WKF1" t="s">
        <v>18196</v>
      </c>
      <c r="WKG1" t="s">
        <v>18197</v>
      </c>
      <c r="WKH1" t="s">
        <v>18198</v>
      </c>
      <c r="WKI1" t="s">
        <v>18199</v>
      </c>
      <c r="WKJ1" t="s">
        <v>18200</v>
      </c>
      <c r="WKK1" t="s">
        <v>18201</v>
      </c>
      <c r="WKL1" t="s">
        <v>18202</v>
      </c>
      <c r="WKM1" t="s">
        <v>18203</v>
      </c>
      <c r="WKN1" t="s">
        <v>18204</v>
      </c>
      <c r="WKO1" t="s">
        <v>18205</v>
      </c>
      <c r="WKP1" t="s">
        <v>18206</v>
      </c>
      <c r="WKQ1" t="s">
        <v>18207</v>
      </c>
      <c r="WKR1" t="s">
        <v>18208</v>
      </c>
      <c r="WKS1" t="s">
        <v>18209</v>
      </c>
      <c r="WKT1" t="s">
        <v>18210</v>
      </c>
      <c r="WKU1" t="s">
        <v>18211</v>
      </c>
      <c r="WKV1" t="s">
        <v>18212</v>
      </c>
      <c r="WKW1" t="s">
        <v>18213</v>
      </c>
      <c r="WKX1" t="s">
        <v>18214</v>
      </c>
      <c r="WKY1" t="s">
        <v>18215</v>
      </c>
      <c r="WKZ1" t="s">
        <v>18216</v>
      </c>
      <c r="WLA1" t="s">
        <v>18217</v>
      </c>
      <c r="WLB1" t="s">
        <v>18218</v>
      </c>
      <c r="WLC1" t="s">
        <v>18219</v>
      </c>
      <c r="WLD1" t="s">
        <v>18220</v>
      </c>
      <c r="WLE1" t="s">
        <v>18221</v>
      </c>
      <c r="WLF1" t="s">
        <v>18222</v>
      </c>
      <c r="WLG1" t="s">
        <v>18223</v>
      </c>
      <c r="WLH1" t="s">
        <v>18224</v>
      </c>
      <c r="WLI1" t="s">
        <v>18225</v>
      </c>
      <c r="WLJ1" t="s">
        <v>18226</v>
      </c>
      <c r="WLK1" t="s">
        <v>18227</v>
      </c>
      <c r="WLL1" t="s">
        <v>18228</v>
      </c>
      <c r="WLM1" t="s">
        <v>18229</v>
      </c>
      <c r="WLN1" t="s">
        <v>18230</v>
      </c>
      <c r="WLO1" t="s">
        <v>18231</v>
      </c>
      <c r="WLP1" t="s">
        <v>18232</v>
      </c>
      <c r="WLQ1" t="s">
        <v>18233</v>
      </c>
      <c r="WLR1" t="s">
        <v>18234</v>
      </c>
      <c r="WLS1" t="s">
        <v>18235</v>
      </c>
      <c r="WLT1" t="s">
        <v>18236</v>
      </c>
      <c r="WLU1" t="s">
        <v>18237</v>
      </c>
      <c r="WLV1" t="s">
        <v>18238</v>
      </c>
      <c r="WLW1" t="s">
        <v>18239</v>
      </c>
      <c r="WLX1" t="s">
        <v>18240</v>
      </c>
      <c r="WLY1" t="s">
        <v>18241</v>
      </c>
      <c r="WLZ1" t="s">
        <v>18242</v>
      </c>
      <c r="WMA1" t="s">
        <v>18243</v>
      </c>
      <c r="WMB1" t="s">
        <v>18244</v>
      </c>
      <c r="WMC1" t="s">
        <v>18245</v>
      </c>
      <c r="WMD1" t="s">
        <v>18246</v>
      </c>
      <c r="WME1" t="s">
        <v>18247</v>
      </c>
      <c r="WMF1" t="s">
        <v>18248</v>
      </c>
      <c r="WMG1" t="s">
        <v>18249</v>
      </c>
      <c r="WMH1" t="s">
        <v>18250</v>
      </c>
      <c r="WMI1" t="s">
        <v>18251</v>
      </c>
      <c r="WMJ1" t="s">
        <v>18252</v>
      </c>
      <c r="WMK1" t="s">
        <v>18253</v>
      </c>
      <c r="WML1" t="s">
        <v>18254</v>
      </c>
      <c r="WMM1" t="s">
        <v>18255</v>
      </c>
      <c r="WMN1" t="s">
        <v>18256</v>
      </c>
      <c r="WMO1" t="s">
        <v>18257</v>
      </c>
      <c r="WMP1" t="s">
        <v>18258</v>
      </c>
      <c r="WMQ1" t="s">
        <v>18259</v>
      </c>
      <c r="WMR1" t="s">
        <v>18260</v>
      </c>
      <c r="WMS1" t="s">
        <v>18261</v>
      </c>
      <c r="WMT1" t="s">
        <v>18262</v>
      </c>
      <c r="WMU1" t="s">
        <v>18263</v>
      </c>
      <c r="WMV1" t="s">
        <v>18264</v>
      </c>
      <c r="WMW1" t="s">
        <v>18265</v>
      </c>
      <c r="WMX1" t="s">
        <v>18266</v>
      </c>
      <c r="WMY1" t="s">
        <v>18267</v>
      </c>
      <c r="WMZ1" t="s">
        <v>18268</v>
      </c>
      <c r="WNA1" t="s">
        <v>18269</v>
      </c>
      <c r="WNB1" t="s">
        <v>18270</v>
      </c>
      <c r="WNC1" t="s">
        <v>18271</v>
      </c>
      <c r="WND1" t="s">
        <v>18272</v>
      </c>
      <c r="WNE1" t="s">
        <v>18273</v>
      </c>
      <c r="WNF1" t="s">
        <v>18274</v>
      </c>
      <c r="WNG1" t="s">
        <v>18275</v>
      </c>
      <c r="WNH1" t="s">
        <v>18276</v>
      </c>
      <c r="WNI1" t="s">
        <v>18277</v>
      </c>
      <c r="WNJ1" t="s">
        <v>18278</v>
      </c>
      <c r="WNK1" t="s">
        <v>18279</v>
      </c>
      <c r="WNL1" t="s">
        <v>18280</v>
      </c>
      <c r="WNM1" t="s">
        <v>18281</v>
      </c>
      <c r="WNN1" t="s">
        <v>18282</v>
      </c>
      <c r="WNO1" t="s">
        <v>18283</v>
      </c>
      <c r="WNP1" t="s">
        <v>18284</v>
      </c>
      <c r="WNQ1" t="s">
        <v>18285</v>
      </c>
      <c r="WNR1" t="s">
        <v>18286</v>
      </c>
      <c r="WNS1" t="s">
        <v>18287</v>
      </c>
      <c r="WNT1" t="s">
        <v>18288</v>
      </c>
      <c r="WNU1" t="s">
        <v>18289</v>
      </c>
      <c r="WNV1" t="s">
        <v>18290</v>
      </c>
      <c r="WNW1" t="s">
        <v>18291</v>
      </c>
      <c r="WNX1" t="s">
        <v>18292</v>
      </c>
      <c r="WNY1" t="s">
        <v>18293</v>
      </c>
      <c r="WNZ1" t="s">
        <v>18294</v>
      </c>
      <c r="WOA1" t="s">
        <v>18295</v>
      </c>
      <c r="WOB1" t="s">
        <v>18296</v>
      </c>
      <c r="WOC1" t="s">
        <v>18297</v>
      </c>
      <c r="WOD1" t="s">
        <v>18298</v>
      </c>
      <c r="WOE1" t="s">
        <v>18299</v>
      </c>
      <c r="WOF1" t="s">
        <v>18300</v>
      </c>
      <c r="WOG1" t="s">
        <v>18301</v>
      </c>
      <c r="WOH1" t="s">
        <v>18302</v>
      </c>
      <c r="WOI1" t="s">
        <v>18303</v>
      </c>
      <c r="WOJ1" t="s">
        <v>18304</v>
      </c>
      <c r="WOK1" t="s">
        <v>18305</v>
      </c>
      <c r="WOL1" t="s">
        <v>18306</v>
      </c>
      <c r="WOM1" t="s">
        <v>18307</v>
      </c>
      <c r="WON1" t="s">
        <v>18308</v>
      </c>
      <c r="WOO1" t="s">
        <v>18309</v>
      </c>
      <c r="WOP1" t="s">
        <v>18310</v>
      </c>
      <c r="WOQ1" t="s">
        <v>18311</v>
      </c>
      <c r="WOR1" t="s">
        <v>18312</v>
      </c>
      <c r="WOS1" t="s">
        <v>18313</v>
      </c>
      <c r="WOT1" t="s">
        <v>18314</v>
      </c>
      <c r="WOU1" t="s">
        <v>18315</v>
      </c>
      <c r="WOV1" t="s">
        <v>18316</v>
      </c>
      <c r="WOW1" t="s">
        <v>18317</v>
      </c>
      <c r="WOX1" t="s">
        <v>18318</v>
      </c>
      <c r="WOY1" t="s">
        <v>18319</v>
      </c>
      <c r="WOZ1" t="s">
        <v>18320</v>
      </c>
      <c r="WPA1" t="s">
        <v>18321</v>
      </c>
      <c r="WPB1" t="s">
        <v>18322</v>
      </c>
      <c r="WPC1" t="s">
        <v>18323</v>
      </c>
      <c r="WPD1" t="s">
        <v>18324</v>
      </c>
      <c r="WPE1" t="s">
        <v>18325</v>
      </c>
      <c r="WPF1" t="s">
        <v>18326</v>
      </c>
      <c r="WPG1" t="s">
        <v>18327</v>
      </c>
      <c r="WPH1" t="s">
        <v>18328</v>
      </c>
      <c r="WPI1" t="s">
        <v>18329</v>
      </c>
      <c r="WPJ1" t="s">
        <v>18330</v>
      </c>
      <c r="WPK1" t="s">
        <v>18331</v>
      </c>
      <c r="WPL1" t="s">
        <v>18332</v>
      </c>
      <c r="WPM1" t="s">
        <v>18333</v>
      </c>
      <c r="WPN1" t="s">
        <v>18334</v>
      </c>
      <c r="WPO1" t="s">
        <v>18335</v>
      </c>
      <c r="WPP1" t="s">
        <v>18336</v>
      </c>
      <c r="WPQ1" t="s">
        <v>18337</v>
      </c>
      <c r="WPR1" t="s">
        <v>18338</v>
      </c>
      <c r="WPS1" t="s">
        <v>18339</v>
      </c>
      <c r="WPT1" t="s">
        <v>18340</v>
      </c>
      <c r="WPU1" t="s">
        <v>18341</v>
      </c>
      <c r="WPV1" t="s">
        <v>18342</v>
      </c>
      <c r="WPW1" t="s">
        <v>18343</v>
      </c>
      <c r="WPX1" t="s">
        <v>18344</v>
      </c>
      <c r="WPY1" t="s">
        <v>18345</v>
      </c>
      <c r="WPZ1" t="s">
        <v>18346</v>
      </c>
      <c r="WQA1" t="s">
        <v>18347</v>
      </c>
      <c r="WQB1" t="s">
        <v>18348</v>
      </c>
      <c r="WQC1" t="s">
        <v>18349</v>
      </c>
      <c r="WQD1" t="s">
        <v>18350</v>
      </c>
      <c r="WQE1" t="s">
        <v>18351</v>
      </c>
      <c r="WQF1" t="s">
        <v>18352</v>
      </c>
      <c r="WQG1" t="s">
        <v>18353</v>
      </c>
      <c r="WQH1" t="s">
        <v>18354</v>
      </c>
      <c r="WQI1" t="s">
        <v>18355</v>
      </c>
      <c r="WQJ1" t="s">
        <v>18356</v>
      </c>
      <c r="WQK1" t="s">
        <v>18357</v>
      </c>
      <c r="WQL1" t="s">
        <v>18358</v>
      </c>
      <c r="WQM1" t="s">
        <v>18359</v>
      </c>
      <c r="WQN1" t="s">
        <v>18360</v>
      </c>
      <c r="WQO1" t="s">
        <v>18361</v>
      </c>
      <c r="WQP1" t="s">
        <v>18362</v>
      </c>
      <c r="WQQ1" t="s">
        <v>18363</v>
      </c>
      <c r="WQR1" t="s">
        <v>18364</v>
      </c>
      <c r="WQS1" t="s">
        <v>18365</v>
      </c>
      <c r="WQT1" t="s">
        <v>18366</v>
      </c>
      <c r="WQU1" t="s">
        <v>18367</v>
      </c>
      <c r="WQV1" t="s">
        <v>18368</v>
      </c>
      <c r="WQW1" t="s">
        <v>18369</v>
      </c>
      <c r="WQX1" t="s">
        <v>18370</v>
      </c>
      <c r="WQY1" t="s">
        <v>18371</v>
      </c>
      <c r="WQZ1" t="s">
        <v>18372</v>
      </c>
      <c r="WRA1" t="s">
        <v>18373</v>
      </c>
      <c r="WRB1" t="s">
        <v>18374</v>
      </c>
      <c r="WRC1" t="s">
        <v>18375</v>
      </c>
      <c r="WRD1" t="s">
        <v>18376</v>
      </c>
      <c r="WRE1" t="s">
        <v>18377</v>
      </c>
      <c r="WRF1" t="s">
        <v>18378</v>
      </c>
      <c r="WRG1" t="s">
        <v>18379</v>
      </c>
      <c r="WRH1" t="s">
        <v>18380</v>
      </c>
      <c r="WRI1" t="s">
        <v>18381</v>
      </c>
      <c r="WRJ1" t="s">
        <v>18382</v>
      </c>
      <c r="WRK1" t="s">
        <v>18383</v>
      </c>
      <c r="WRL1" t="s">
        <v>18384</v>
      </c>
      <c r="WRM1" t="s">
        <v>18385</v>
      </c>
      <c r="WRN1" t="s">
        <v>18386</v>
      </c>
      <c r="WRO1" t="s">
        <v>18387</v>
      </c>
      <c r="WRP1" t="s">
        <v>18388</v>
      </c>
      <c r="WRQ1" t="s">
        <v>18389</v>
      </c>
      <c r="WRR1" t="s">
        <v>18390</v>
      </c>
      <c r="WRS1" t="s">
        <v>18391</v>
      </c>
      <c r="WRT1" t="s">
        <v>18392</v>
      </c>
      <c r="WRU1" t="s">
        <v>18393</v>
      </c>
      <c r="WRV1" t="s">
        <v>18394</v>
      </c>
      <c r="WRW1" t="s">
        <v>18395</v>
      </c>
      <c r="WRX1" t="s">
        <v>18396</v>
      </c>
      <c r="WRY1" t="s">
        <v>18397</v>
      </c>
      <c r="WRZ1" t="s">
        <v>18398</v>
      </c>
      <c r="WSA1" t="s">
        <v>18399</v>
      </c>
      <c r="WSB1" t="s">
        <v>18400</v>
      </c>
      <c r="WSC1" t="s">
        <v>18401</v>
      </c>
      <c r="WSD1" t="s">
        <v>18402</v>
      </c>
      <c r="WSE1" t="s">
        <v>18403</v>
      </c>
      <c r="WSF1" t="s">
        <v>18404</v>
      </c>
      <c r="WSG1" t="s">
        <v>18405</v>
      </c>
      <c r="WSH1" t="s">
        <v>18406</v>
      </c>
      <c r="WSI1" t="s">
        <v>18407</v>
      </c>
      <c r="WSJ1" t="s">
        <v>18408</v>
      </c>
      <c r="WSK1" t="s">
        <v>18409</v>
      </c>
      <c r="WSL1" t="s">
        <v>18410</v>
      </c>
      <c r="WSM1" t="s">
        <v>18411</v>
      </c>
      <c r="WSN1" t="s">
        <v>18412</v>
      </c>
      <c r="WSO1" t="s">
        <v>18413</v>
      </c>
      <c r="WSP1" t="s">
        <v>18414</v>
      </c>
      <c r="WSQ1" t="s">
        <v>18415</v>
      </c>
      <c r="WSR1" t="s">
        <v>18416</v>
      </c>
      <c r="WSS1" t="s">
        <v>18417</v>
      </c>
      <c r="WST1" t="s">
        <v>18418</v>
      </c>
      <c r="WSU1" t="s">
        <v>18419</v>
      </c>
      <c r="WSV1" t="s">
        <v>18420</v>
      </c>
      <c r="WSW1" t="s">
        <v>18421</v>
      </c>
      <c r="WSX1" t="s">
        <v>18422</v>
      </c>
      <c r="WSY1" t="s">
        <v>18423</v>
      </c>
      <c r="WSZ1" t="s">
        <v>18424</v>
      </c>
      <c r="WTA1" t="s">
        <v>18425</v>
      </c>
      <c r="WTB1" t="s">
        <v>18426</v>
      </c>
      <c r="WTC1" t="s">
        <v>18427</v>
      </c>
      <c r="WTD1" t="s">
        <v>18428</v>
      </c>
      <c r="WTE1" t="s">
        <v>18429</v>
      </c>
      <c r="WTF1" t="s">
        <v>18430</v>
      </c>
      <c r="WTG1" t="s">
        <v>18431</v>
      </c>
      <c r="WTH1" t="s">
        <v>18432</v>
      </c>
      <c r="WTI1" t="s">
        <v>18433</v>
      </c>
      <c r="WTJ1" t="s">
        <v>18434</v>
      </c>
      <c r="WTK1" t="s">
        <v>18435</v>
      </c>
      <c r="WTL1" t="s">
        <v>18436</v>
      </c>
      <c r="WTM1" t="s">
        <v>18437</v>
      </c>
      <c r="WTN1" t="s">
        <v>18438</v>
      </c>
      <c r="WTO1" t="s">
        <v>18439</v>
      </c>
      <c r="WTP1" t="s">
        <v>18440</v>
      </c>
      <c r="WTQ1" t="s">
        <v>18441</v>
      </c>
      <c r="WTR1" t="s">
        <v>18442</v>
      </c>
      <c r="WTS1" t="s">
        <v>18443</v>
      </c>
      <c r="WTT1" t="s">
        <v>18444</v>
      </c>
      <c r="WTU1" t="s">
        <v>18445</v>
      </c>
      <c r="WTV1" t="s">
        <v>18446</v>
      </c>
      <c r="WTW1" t="s">
        <v>18447</v>
      </c>
      <c r="WTX1" t="s">
        <v>18448</v>
      </c>
      <c r="WTY1" t="s">
        <v>18449</v>
      </c>
      <c r="WTZ1" t="s">
        <v>18450</v>
      </c>
      <c r="WUA1" t="s">
        <v>18451</v>
      </c>
      <c r="WUB1" t="s">
        <v>18452</v>
      </c>
      <c r="WUC1" t="s">
        <v>18453</v>
      </c>
      <c r="WUD1" t="s">
        <v>18454</v>
      </c>
      <c r="WUE1" t="s">
        <v>18455</v>
      </c>
      <c r="WUF1" t="s">
        <v>18456</v>
      </c>
      <c r="WUG1" t="s">
        <v>18457</v>
      </c>
      <c r="WUH1" t="s">
        <v>18458</v>
      </c>
      <c r="WUI1" t="s">
        <v>18459</v>
      </c>
      <c r="WUJ1" t="s">
        <v>18460</v>
      </c>
      <c r="WUK1" t="s">
        <v>18461</v>
      </c>
      <c r="WUL1" t="s">
        <v>18462</v>
      </c>
      <c r="WUM1" t="s">
        <v>18463</v>
      </c>
      <c r="WUN1" t="s">
        <v>18464</v>
      </c>
      <c r="WUO1" t="s">
        <v>18465</v>
      </c>
      <c r="WUP1" t="s">
        <v>18466</v>
      </c>
      <c r="WUQ1" t="s">
        <v>18467</v>
      </c>
      <c r="WUR1" t="s">
        <v>18468</v>
      </c>
      <c r="WUS1" t="s">
        <v>18469</v>
      </c>
      <c r="WUT1" t="s">
        <v>18470</v>
      </c>
      <c r="WUU1" t="s">
        <v>18471</v>
      </c>
      <c r="WUV1" t="s">
        <v>18472</v>
      </c>
      <c r="WUW1" t="s">
        <v>18473</v>
      </c>
      <c r="WUX1" t="s">
        <v>18474</v>
      </c>
      <c r="WUY1" t="s">
        <v>18475</v>
      </c>
      <c r="WUZ1" t="s">
        <v>18476</v>
      </c>
      <c r="WVA1" t="s">
        <v>18477</v>
      </c>
      <c r="WVB1" t="s">
        <v>18478</v>
      </c>
      <c r="WVC1" t="s">
        <v>18479</v>
      </c>
      <c r="WVD1" t="s">
        <v>18480</v>
      </c>
      <c r="WVE1" t="s">
        <v>18481</v>
      </c>
      <c r="WVF1" t="s">
        <v>18482</v>
      </c>
      <c r="WVG1" t="s">
        <v>18483</v>
      </c>
      <c r="WVH1" t="s">
        <v>18484</v>
      </c>
      <c r="WVI1" t="s">
        <v>18485</v>
      </c>
      <c r="WVJ1" t="s">
        <v>18486</v>
      </c>
      <c r="WVK1" t="s">
        <v>18487</v>
      </c>
      <c r="WVL1" t="s">
        <v>18488</v>
      </c>
      <c r="WVM1" t="s">
        <v>18489</v>
      </c>
      <c r="WVN1" t="s">
        <v>18490</v>
      </c>
      <c r="WVO1" t="s">
        <v>18491</v>
      </c>
      <c r="WVP1" t="s">
        <v>18492</v>
      </c>
      <c r="WVQ1" t="s">
        <v>18493</v>
      </c>
      <c r="WVR1" t="s">
        <v>18494</v>
      </c>
      <c r="WVS1" t="s">
        <v>18495</v>
      </c>
      <c r="WVT1" t="s">
        <v>18496</v>
      </c>
      <c r="WVU1" t="s">
        <v>18497</v>
      </c>
      <c r="WVV1" t="s">
        <v>18498</v>
      </c>
      <c r="WVW1" t="s">
        <v>18499</v>
      </c>
      <c r="WVX1" t="s">
        <v>18500</v>
      </c>
      <c r="WVY1" t="s">
        <v>18501</v>
      </c>
      <c r="WVZ1" t="s">
        <v>18502</v>
      </c>
      <c r="WWA1" t="s">
        <v>18503</v>
      </c>
      <c r="WWB1" t="s">
        <v>18504</v>
      </c>
      <c r="WWC1" t="s">
        <v>18505</v>
      </c>
      <c r="WWD1" t="s">
        <v>18506</v>
      </c>
      <c r="WWE1" t="s">
        <v>18507</v>
      </c>
      <c r="WWF1" t="s">
        <v>18508</v>
      </c>
      <c r="WWG1" t="s">
        <v>18509</v>
      </c>
      <c r="WWH1" t="s">
        <v>18510</v>
      </c>
      <c r="WWI1" t="s">
        <v>18511</v>
      </c>
      <c r="WWJ1" t="s">
        <v>18512</v>
      </c>
      <c r="WWK1" t="s">
        <v>18513</v>
      </c>
      <c r="WWL1" t="s">
        <v>18514</v>
      </c>
      <c r="WWM1" t="s">
        <v>18515</v>
      </c>
      <c r="WWN1" t="s">
        <v>18516</v>
      </c>
      <c r="WWO1" t="s">
        <v>18517</v>
      </c>
      <c r="WWP1" t="s">
        <v>18518</v>
      </c>
      <c r="WWQ1" t="s">
        <v>18519</v>
      </c>
      <c r="WWR1" t="s">
        <v>18520</v>
      </c>
      <c r="WWS1" t="s">
        <v>18521</v>
      </c>
      <c r="WWT1" t="s">
        <v>18522</v>
      </c>
      <c r="WWU1" t="s">
        <v>18523</v>
      </c>
      <c r="WWV1" t="s">
        <v>18524</v>
      </c>
      <c r="WWW1" t="s">
        <v>18525</v>
      </c>
      <c r="WWX1" t="s">
        <v>18526</v>
      </c>
      <c r="WWY1" t="s">
        <v>18527</v>
      </c>
      <c r="WWZ1" t="s">
        <v>18528</v>
      </c>
      <c r="WXA1" t="s">
        <v>18529</v>
      </c>
      <c r="WXB1" t="s">
        <v>18530</v>
      </c>
      <c r="WXC1" t="s">
        <v>18531</v>
      </c>
      <c r="WXD1" t="s">
        <v>18532</v>
      </c>
      <c r="WXE1" t="s">
        <v>18533</v>
      </c>
      <c r="WXF1" t="s">
        <v>18534</v>
      </c>
      <c r="WXG1" t="s">
        <v>18535</v>
      </c>
      <c r="WXH1" t="s">
        <v>18536</v>
      </c>
      <c r="WXI1" t="s">
        <v>18537</v>
      </c>
      <c r="WXJ1" t="s">
        <v>18538</v>
      </c>
      <c r="WXK1" t="s">
        <v>18539</v>
      </c>
      <c r="WXL1" t="s">
        <v>18540</v>
      </c>
      <c r="WXM1" t="s">
        <v>18541</v>
      </c>
      <c r="WXN1" t="s">
        <v>18542</v>
      </c>
      <c r="WXO1" t="s">
        <v>18543</v>
      </c>
      <c r="WXP1" t="s">
        <v>18544</v>
      </c>
      <c r="WXQ1" t="s">
        <v>18545</v>
      </c>
      <c r="WXR1" t="s">
        <v>18546</v>
      </c>
      <c r="WXS1" t="s">
        <v>18547</v>
      </c>
      <c r="WXT1" t="s">
        <v>18548</v>
      </c>
      <c r="WXU1" t="s">
        <v>18549</v>
      </c>
      <c r="WXV1" t="s">
        <v>18550</v>
      </c>
      <c r="WXW1" t="s">
        <v>18551</v>
      </c>
      <c r="WXX1" t="s">
        <v>18552</v>
      </c>
      <c r="WXY1" t="s">
        <v>18553</v>
      </c>
      <c r="WXZ1" t="s">
        <v>18554</v>
      </c>
      <c r="WYA1" t="s">
        <v>18555</v>
      </c>
      <c r="WYB1" t="s">
        <v>18556</v>
      </c>
      <c r="WYC1" t="s">
        <v>18557</v>
      </c>
      <c r="WYD1" t="s">
        <v>18558</v>
      </c>
      <c r="WYE1" t="s">
        <v>18559</v>
      </c>
      <c r="WYF1" t="s">
        <v>18560</v>
      </c>
      <c r="WYG1" t="s">
        <v>18561</v>
      </c>
      <c r="WYH1" t="s">
        <v>18562</v>
      </c>
      <c r="WYI1" t="s">
        <v>18563</v>
      </c>
      <c r="WYJ1" t="s">
        <v>18564</v>
      </c>
      <c r="WYK1" t="s">
        <v>18565</v>
      </c>
      <c r="WYL1" t="s">
        <v>18566</v>
      </c>
      <c r="WYM1" t="s">
        <v>18567</v>
      </c>
      <c r="WYN1" t="s">
        <v>18568</v>
      </c>
      <c r="WYO1" t="s">
        <v>18569</v>
      </c>
      <c r="WYP1" t="s">
        <v>18570</v>
      </c>
      <c r="WYQ1" t="s">
        <v>18571</v>
      </c>
      <c r="WYR1" t="s">
        <v>18572</v>
      </c>
      <c r="WYS1" t="s">
        <v>18573</v>
      </c>
      <c r="WYT1" t="s">
        <v>18574</v>
      </c>
      <c r="WYU1" t="s">
        <v>18575</v>
      </c>
      <c r="WYV1" t="s">
        <v>18576</v>
      </c>
      <c r="WYW1" t="s">
        <v>18577</v>
      </c>
      <c r="WYX1" t="s">
        <v>18578</v>
      </c>
      <c r="WYY1" t="s">
        <v>18579</v>
      </c>
      <c r="WYZ1" t="s">
        <v>18580</v>
      </c>
      <c r="WZA1" t="s">
        <v>18581</v>
      </c>
      <c r="WZB1" t="s">
        <v>18582</v>
      </c>
      <c r="WZC1" t="s">
        <v>18583</v>
      </c>
      <c r="WZD1" t="s">
        <v>18584</v>
      </c>
      <c r="WZE1" t="s">
        <v>18585</v>
      </c>
      <c r="WZF1" t="s">
        <v>18586</v>
      </c>
      <c r="WZG1" t="s">
        <v>18587</v>
      </c>
      <c r="WZH1" t="s">
        <v>18588</v>
      </c>
      <c r="WZI1" t="s">
        <v>18589</v>
      </c>
      <c r="WZJ1" t="s">
        <v>18590</v>
      </c>
      <c r="WZK1" t="s">
        <v>18591</v>
      </c>
      <c r="WZL1" t="s">
        <v>18592</v>
      </c>
      <c r="WZM1" t="s">
        <v>18593</v>
      </c>
      <c r="WZN1" t="s">
        <v>18594</v>
      </c>
      <c r="WZO1" t="s">
        <v>18595</v>
      </c>
      <c r="WZP1" t="s">
        <v>18596</v>
      </c>
      <c r="WZQ1" t="s">
        <v>18597</v>
      </c>
      <c r="WZR1" t="s">
        <v>18598</v>
      </c>
      <c r="WZS1" t="s">
        <v>18599</v>
      </c>
      <c r="WZT1" t="s">
        <v>18600</v>
      </c>
      <c r="WZU1" t="s">
        <v>18601</v>
      </c>
      <c r="WZV1" t="s">
        <v>18602</v>
      </c>
      <c r="WZW1" t="s">
        <v>18603</v>
      </c>
      <c r="WZX1" t="s">
        <v>18604</v>
      </c>
      <c r="WZY1" t="s">
        <v>18605</v>
      </c>
      <c r="WZZ1" t="s">
        <v>18606</v>
      </c>
      <c r="XAA1" t="s">
        <v>18607</v>
      </c>
      <c r="XAB1" t="s">
        <v>18608</v>
      </c>
      <c r="XAC1" t="s">
        <v>18609</v>
      </c>
      <c r="XAD1" t="s">
        <v>18610</v>
      </c>
      <c r="XAE1" t="s">
        <v>18611</v>
      </c>
      <c r="XAF1" t="s">
        <v>18612</v>
      </c>
      <c r="XAG1" t="s">
        <v>18613</v>
      </c>
      <c r="XAH1" t="s">
        <v>18614</v>
      </c>
      <c r="XAI1" t="s">
        <v>18615</v>
      </c>
      <c r="XAJ1" t="s">
        <v>18616</v>
      </c>
      <c r="XAK1" t="s">
        <v>18617</v>
      </c>
      <c r="XAL1" t="s">
        <v>18618</v>
      </c>
      <c r="XAM1" t="s">
        <v>18619</v>
      </c>
      <c r="XAN1" t="s">
        <v>18620</v>
      </c>
      <c r="XAO1" t="s">
        <v>18621</v>
      </c>
      <c r="XAP1" t="s">
        <v>18622</v>
      </c>
      <c r="XAQ1" t="s">
        <v>18623</v>
      </c>
      <c r="XAR1" t="s">
        <v>18624</v>
      </c>
      <c r="XAS1" t="s">
        <v>18625</v>
      </c>
      <c r="XAT1" t="s">
        <v>18626</v>
      </c>
      <c r="XAU1" t="s">
        <v>18627</v>
      </c>
      <c r="XAV1" t="s">
        <v>18628</v>
      </c>
      <c r="XAW1" t="s">
        <v>18629</v>
      </c>
      <c r="XAX1" t="s">
        <v>18630</v>
      </c>
      <c r="XAY1" t="s">
        <v>18631</v>
      </c>
      <c r="XAZ1" t="s">
        <v>18632</v>
      </c>
      <c r="XBA1" t="s">
        <v>18633</v>
      </c>
      <c r="XBB1" t="s">
        <v>18634</v>
      </c>
      <c r="XBC1" t="s">
        <v>18635</v>
      </c>
      <c r="XBD1" t="s">
        <v>18636</v>
      </c>
      <c r="XBE1" t="s">
        <v>18637</v>
      </c>
      <c r="XBF1" t="s">
        <v>18638</v>
      </c>
      <c r="XBG1" t="s">
        <v>18639</v>
      </c>
      <c r="XBH1" t="s">
        <v>18640</v>
      </c>
      <c r="XBI1" t="s">
        <v>18641</v>
      </c>
      <c r="XBJ1" t="s">
        <v>18642</v>
      </c>
      <c r="XBK1" t="s">
        <v>18643</v>
      </c>
      <c r="XBL1" t="s">
        <v>18644</v>
      </c>
      <c r="XBM1" t="s">
        <v>18645</v>
      </c>
      <c r="XBN1" t="s">
        <v>18646</v>
      </c>
      <c r="XBO1" t="s">
        <v>18647</v>
      </c>
      <c r="XBP1" t="s">
        <v>18648</v>
      </c>
      <c r="XBQ1" t="s">
        <v>18649</v>
      </c>
      <c r="XBR1" t="s">
        <v>18650</v>
      </c>
      <c r="XBS1" t="s">
        <v>18651</v>
      </c>
      <c r="XBT1" t="s">
        <v>18652</v>
      </c>
      <c r="XBU1" t="s">
        <v>18653</v>
      </c>
      <c r="XBV1" t="s">
        <v>18654</v>
      </c>
      <c r="XBW1" t="s">
        <v>18655</v>
      </c>
      <c r="XBX1" t="s">
        <v>18656</v>
      </c>
      <c r="XBY1" t="s">
        <v>18657</v>
      </c>
      <c r="XBZ1" t="s">
        <v>18658</v>
      </c>
      <c r="XCA1" t="s">
        <v>18659</v>
      </c>
      <c r="XCB1" t="s">
        <v>18660</v>
      </c>
      <c r="XCC1" t="s">
        <v>18661</v>
      </c>
      <c r="XCD1" t="s">
        <v>18662</v>
      </c>
      <c r="XCE1" t="s">
        <v>18663</v>
      </c>
      <c r="XCF1" t="s">
        <v>18664</v>
      </c>
      <c r="XCG1" t="s">
        <v>18665</v>
      </c>
      <c r="XCH1" t="s">
        <v>18666</v>
      </c>
      <c r="XCI1" t="s">
        <v>18667</v>
      </c>
      <c r="XCJ1" t="s">
        <v>18668</v>
      </c>
      <c r="XCK1" t="s">
        <v>18669</v>
      </c>
      <c r="XCL1" t="s">
        <v>18670</v>
      </c>
      <c r="XCM1" t="s">
        <v>18671</v>
      </c>
      <c r="XCN1" t="s">
        <v>18672</v>
      </c>
      <c r="XCO1" t="s">
        <v>18673</v>
      </c>
      <c r="XCP1" t="s">
        <v>18674</v>
      </c>
      <c r="XCQ1" t="s">
        <v>18675</v>
      </c>
      <c r="XCR1" t="s">
        <v>18676</v>
      </c>
      <c r="XCS1" t="s">
        <v>18677</v>
      </c>
      <c r="XCT1" t="s">
        <v>18678</v>
      </c>
      <c r="XCU1" t="s">
        <v>18679</v>
      </c>
      <c r="XCV1" t="s">
        <v>18680</v>
      </c>
      <c r="XCW1" t="s">
        <v>18681</v>
      </c>
      <c r="XCX1" t="s">
        <v>18682</v>
      </c>
      <c r="XCY1" t="s">
        <v>18683</v>
      </c>
      <c r="XCZ1" t="s">
        <v>18684</v>
      </c>
      <c r="XDA1" t="s">
        <v>18685</v>
      </c>
      <c r="XDB1" t="s">
        <v>18686</v>
      </c>
      <c r="XDC1" t="s">
        <v>18687</v>
      </c>
      <c r="XDD1" t="s">
        <v>18688</v>
      </c>
      <c r="XDE1" t="s">
        <v>18689</v>
      </c>
      <c r="XDF1" t="s">
        <v>18690</v>
      </c>
      <c r="XDG1" t="s">
        <v>18691</v>
      </c>
      <c r="XDH1" t="s">
        <v>18692</v>
      </c>
      <c r="XDI1" t="s">
        <v>18693</v>
      </c>
      <c r="XDJ1" t="s">
        <v>18694</v>
      </c>
      <c r="XDK1" t="s">
        <v>18695</v>
      </c>
      <c r="XDL1" t="s">
        <v>18696</v>
      </c>
      <c r="XDM1" t="s">
        <v>18697</v>
      </c>
      <c r="XDN1" t="s">
        <v>18698</v>
      </c>
      <c r="XDO1" t="s">
        <v>18699</v>
      </c>
      <c r="XDP1" t="s">
        <v>18700</v>
      </c>
      <c r="XDQ1" t="s">
        <v>18701</v>
      </c>
      <c r="XDR1" t="s">
        <v>18702</v>
      </c>
      <c r="XDS1" t="s">
        <v>18703</v>
      </c>
      <c r="XDT1" t="s">
        <v>18704</v>
      </c>
      <c r="XDU1" t="s">
        <v>18705</v>
      </c>
      <c r="XDV1" t="s">
        <v>18706</v>
      </c>
      <c r="XDW1" t="s">
        <v>18707</v>
      </c>
      <c r="XDX1" t="s">
        <v>18708</v>
      </c>
      <c r="XDY1" t="s">
        <v>18709</v>
      </c>
      <c r="XDZ1" t="s">
        <v>18710</v>
      </c>
      <c r="XEA1" t="s">
        <v>18711</v>
      </c>
      <c r="XEB1" t="s">
        <v>18712</v>
      </c>
      <c r="XEC1" t="s">
        <v>18713</v>
      </c>
      <c r="XED1" t="s">
        <v>18714</v>
      </c>
      <c r="XEE1" t="s">
        <v>18715</v>
      </c>
      <c r="XEF1" t="s">
        <v>18716</v>
      </c>
      <c r="XEG1" t="s">
        <v>18717</v>
      </c>
      <c r="XEH1" t="s">
        <v>18718</v>
      </c>
      <c r="XEI1" t="s">
        <v>18719</v>
      </c>
      <c r="XEJ1" t="s">
        <v>18720</v>
      </c>
      <c r="XEK1" t="s">
        <v>18721</v>
      </c>
      <c r="XEL1" t="s">
        <v>18722</v>
      </c>
      <c r="XEM1" t="s">
        <v>18723</v>
      </c>
      <c r="XEN1" t="s">
        <v>18724</v>
      </c>
      <c r="XEO1" t="s">
        <v>18725</v>
      </c>
      <c r="XEP1" t="s">
        <v>18726</v>
      </c>
      <c r="XEQ1" t="s">
        <v>18727</v>
      </c>
      <c r="XER1" t="s">
        <v>18728</v>
      </c>
      <c r="XES1" t="s">
        <v>18729</v>
      </c>
      <c r="XET1" t="s">
        <v>18730</v>
      </c>
      <c r="XEU1" t="s">
        <v>18731</v>
      </c>
      <c r="XEV1" t="s">
        <v>18732</v>
      </c>
      <c r="XEW1" t="s">
        <v>18733</v>
      </c>
      <c r="XEX1" t="s">
        <v>18734</v>
      </c>
      <c r="XEY1" t="s">
        <v>18735</v>
      </c>
      <c r="XEZ1" t="s">
        <v>18736</v>
      </c>
      <c r="XFA1" t="s">
        <v>18737</v>
      </c>
      <c r="XFB1" t="s">
        <v>18738</v>
      </c>
      <c r="XFC1" t="s">
        <v>18739</v>
      </c>
      <c r="XFD1" t="s">
        <v>18740</v>
      </c>
    </row>
    <row r="2" spans="1:16384" customFormat="1" ht="22.5" customHeight="1" x14ac:dyDescent="0.35">
      <c r="A2" t="s">
        <v>0</v>
      </c>
      <c r="B2" t="s">
        <v>1</v>
      </c>
      <c r="C2" t="s">
        <v>2</v>
      </c>
      <c r="D2" t="s">
        <v>3</v>
      </c>
      <c r="E2" t="s">
        <v>4</v>
      </c>
      <c r="G2" t="s">
        <v>5</v>
      </c>
      <c r="H2" t="s">
        <v>6</v>
      </c>
      <c r="I2" t="s">
        <v>7</v>
      </c>
      <c r="L2" t="s">
        <v>8</v>
      </c>
      <c r="M2" t="s">
        <v>9</v>
      </c>
      <c r="O2" t="s">
        <v>10</v>
      </c>
      <c r="P2" t="s">
        <v>11</v>
      </c>
      <c r="Q2" t="s">
        <v>12</v>
      </c>
      <c r="R2" t="s">
        <v>13</v>
      </c>
      <c r="S2" t="s">
        <v>14</v>
      </c>
      <c r="T2" t="s">
        <v>15</v>
      </c>
      <c r="U2" t="s">
        <v>16</v>
      </c>
      <c r="V2" t="s">
        <v>17</v>
      </c>
      <c r="W2" t="s">
        <v>18</v>
      </c>
      <c r="X2" t="s">
        <v>19</v>
      </c>
      <c r="Y2" t="s">
        <v>20</v>
      </c>
      <c r="Z2" t="s">
        <v>21</v>
      </c>
      <c r="AA2" t="s">
        <v>22</v>
      </c>
      <c r="AB2" t="s">
        <v>23</v>
      </c>
      <c r="AC2" t="s">
        <v>24</v>
      </c>
      <c r="AD2" t="s">
        <v>25</v>
      </c>
      <c r="AE2" t="s">
        <v>26</v>
      </c>
      <c r="AF2" t="s">
        <v>27</v>
      </c>
      <c r="AG2" t="s">
        <v>28</v>
      </c>
      <c r="AH2" t="s">
        <v>29</v>
      </c>
    </row>
    <row r="3" spans="1:16384" customFormat="1" ht="22.5" customHeight="1" x14ac:dyDescent="0.35">
      <c r="A3" t="s">
        <v>30</v>
      </c>
      <c r="B3" t="str">
        <f>Table1[[#This Row],[Column1]]</f>
        <v>Data scientist</v>
      </c>
      <c r="C3" t="str" cm="1">
        <f t="array" ref="C3">_xlfn.IFS(IFERROR(SEARCH("Senior", A3), 0) &gt; 0, "SENIOR", IFERROR(SEARCH("Junior", A3), 0) &gt; 0, "JUNIOR", TRUE, "NOTMENTIONED")</f>
        <v>NOTMENTIONED</v>
      </c>
      <c r="D3" t="s">
        <v>31</v>
      </c>
      <c r="E3">
        <v>53</v>
      </c>
      <c r="H3" t="str">
        <f>_xlfn.CONCAT("$",E3,"k")</f>
        <v>$53k</v>
      </c>
      <c r="I3">
        <v>91</v>
      </c>
      <c r="L3" t="str">
        <f>_xlfn.CONCAT("$",I3,"k")</f>
        <v>$91k</v>
      </c>
      <c r="M3">
        <f>AVERAGE(E3,I3)</f>
        <v>72</v>
      </c>
      <c r="N3" t="str">
        <f>_xlfn.CONCAT("$",M3,"k")</f>
        <v>$72k</v>
      </c>
      <c r="O3" s="1" t="s">
        <v>32</v>
      </c>
      <c r="P3" s="1">
        <f>IF(SEARCH("python",O3,1)&gt;1,1,0)</f>
        <v>1</v>
      </c>
      <c r="Q3" s="1">
        <f>IF(SEARCH("MACHINE LEARNING",O3,1)&gt;=1,1,0)</f>
        <v>1</v>
      </c>
      <c r="R3" s="1">
        <f>IF(SEARCH("Excel",O3,1)&gt;=1,1,0)</f>
        <v>1</v>
      </c>
      <c r="S3" s="1"/>
      <c r="T3" s="1">
        <f>LEN(O3)</f>
        <v>2548</v>
      </c>
      <c r="U3">
        <v>3.8</v>
      </c>
      <c r="V3" s="1" t="s">
        <v>33</v>
      </c>
      <c r="W3" s="1" t="s">
        <v>34</v>
      </c>
      <c r="X3" t="s">
        <v>35</v>
      </c>
      <c r="Y3" t="s">
        <v>36</v>
      </c>
      <c r="Z3">
        <f>IF(X3=Y3,1,0)</f>
        <v>0</v>
      </c>
      <c r="AA3" t="s">
        <v>37</v>
      </c>
      <c r="AB3">
        <v>1973</v>
      </c>
      <c r="AC3">
        <f ca="1">(YEAR(TODAY())-AB3)</f>
        <v>51</v>
      </c>
      <c r="AD3" t="s">
        <v>38</v>
      </c>
      <c r="AE3" t="s">
        <v>39</v>
      </c>
      <c r="AF3" t="s">
        <v>39</v>
      </c>
      <c r="AG3" t="s">
        <v>40</v>
      </c>
      <c r="AH3">
        <v>-1</v>
      </c>
    </row>
    <row r="4" spans="1:16384" customFormat="1" ht="22.5" customHeight="1" x14ac:dyDescent="0.35">
      <c r="A4" t="s">
        <v>41</v>
      </c>
      <c r="B4" t="s">
        <v>41</v>
      </c>
      <c r="C4" t="str" cm="1">
        <f t="array" ref="C4">_xlfn.IFS(IFERROR(SEARCH("Senior", A4), 0) &gt; 0, "SENIOR", IFERROR(SEARCH("Junior", A4), 0) &gt; 0, "JUNIOR", TRUE, "NOTMENTIONED")</f>
        <v>NOTMENTIONED</v>
      </c>
      <c r="D4" t="s">
        <v>42</v>
      </c>
      <c r="E4">
        <v>63</v>
      </c>
      <c r="H4" t="str">
        <f t="shared" ref="H4:H67" si="0">_xlfn.CONCAT("$",E4,"k")</f>
        <v>$63k</v>
      </c>
      <c r="I4">
        <v>112</v>
      </c>
      <c r="L4" t="str">
        <f t="shared" ref="L4:L67" si="1">_xlfn.CONCAT("$",I4,"k")</f>
        <v>$112k</v>
      </c>
      <c r="M4">
        <f t="shared" ref="M4:M67" si="2">AVERAGE(E4,I4)</f>
        <v>87.5</v>
      </c>
      <c r="N4" t="str">
        <f t="shared" ref="N4:N67" si="3">_xlfn.CONCAT("$",M4,"k")</f>
        <v>$87.5k</v>
      </c>
      <c r="O4" s="1" t="s">
        <v>43</v>
      </c>
      <c r="P4" s="1">
        <f t="shared" ref="P4:P20" si="4">IF(SEARCH("python",O4,1)&gt;1,1,0)</f>
        <v>1</v>
      </c>
      <c r="Q4" s="1">
        <f t="shared" ref="Q4:Q67" si="5">IF(SEARCH("MACHINE LEARNING",O4,1)&gt;=1,1,0)</f>
        <v>1</v>
      </c>
      <c r="R4" s="1" t="e">
        <f t="shared" ref="R4:R67" si="6">IF(SEARCH("Excel",O4,1)&gt;=1,1,0)</f>
        <v>#VALUE!</v>
      </c>
      <c r="S4" s="1"/>
      <c r="T4" s="1">
        <f t="shared" ref="T4:T67" si="7">LEN(O4)</f>
        <v>4857</v>
      </c>
      <c r="U4">
        <v>3.4</v>
      </c>
      <c r="V4" s="1" t="s">
        <v>44</v>
      </c>
      <c r="W4" s="1" t="s">
        <v>45</v>
      </c>
      <c r="X4" t="s">
        <v>46</v>
      </c>
      <c r="Y4" t="s">
        <v>47</v>
      </c>
      <c r="Z4">
        <f t="shared" ref="Z4:Z15" si="8">IF(X4=Y4,1,0)</f>
        <v>0</v>
      </c>
      <c r="AA4" t="s">
        <v>48</v>
      </c>
      <c r="AB4">
        <v>1984</v>
      </c>
      <c r="AC4">
        <f t="shared" ref="AC4:AC11" ca="1" si="9">(YEAR(TODAY())-AB4)</f>
        <v>40</v>
      </c>
      <c r="AD4" t="s">
        <v>49</v>
      </c>
      <c r="AE4" t="s">
        <v>50</v>
      </c>
      <c r="AF4" t="s">
        <v>51</v>
      </c>
      <c r="AG4" t="s">
        <v>52</v>
      </c>
      <c r="AH4">
        <v>-1</v>
      </c>
    </row>
    <row r="5" spans="1:16384" customFormat="1" ht="22.5" customHeight="1" x14ac:dyDescent="0.35">
      <c r="A5" t="s">
        <v>30</v>
      </c>
      <c r="B5" t="s">
        <v>30</v>
      </c>
      <c r="C5" t="str" cm="1">
        <f t="array" ref="C5">_xlfn.IFS(IFERROR(SEARCH("Senior", A5), 0) &gt; 0, "SENIOR", IFERROR(SEARCH("Junior", A5), 0) &gt; 0, "JUNIOR", TRUE, "NOTMENTIONED")</f>
        <v>NOTMENTIONED</v>
      </c>
      <c r="D5" t="s">
        <v>53</v>
      </c>
      <c r="E5">
        <v>80</v>
      </c>
      <c r="H5" t="str">
        <f t="shared" si="0"/>
        <v>$80k</v>
      </c>
      <c r="I5">
        <v>90</v>
      </c>
      <c r="L5" t="str">
        <f t="shared" si="1"/>
        <v>$90k</v>
      </c>
      <c r="M5">
        <f t="shared" si="2"/>
        <v>85</v>
      </c>
      <c r="N5" t="str">
        <f t="shared" si="3"/>
        <v>$85k</v>
      </c>
      <c r="O5" s="1" t="s">
        <v>54</v>
      </c>
      <c r="P5" s="1">
        <f t="shared" si="4"/>
        <v>1</v>
      </c>
      <c r="Q5" s="1">
        <f t="shared" si="5"/>
        <v>1</v>
      </c>
      <c r="R5" s="1">
        <f t="shared" si="6"/>
        <v>1</v>
      </c>
      <c r="S5" s="1"/>
      <c r="T5" s="1">
        <f t="shared" si="7"/>
        <v>3462</v>
      </c>
      <c r="U5">
        <v>4.8</v>
      </c>
      <c r="V5" s="1" t="s">
        <v>55</v>
      </c>
      <c r="W5" s="1" t="s">
        <v>56</v>
      </c>
      <c r="X5" t="s">
        <v>57</v>
      </c>
      <c r="Y5" t="s">
        <v>57</v>
      </c>
      <c r="Z5">
        <f t="shared" si="8"/>
        <v>1</v>
      </c>
      <c r="AA5" t="s">
        <v>37</v>
      </c>
      <c r="AB5">
        <v>2010</v>
      </c>
      <c r="AC5">
        <f t="shared" ca="1" si="9"/>
        <v>14</v>
      </c>
      <c r="AD5" t="s">
        <v>38</v>
      </c>
      <c r="AE5" t="s">
        <v>58</v>
      </c>
      <c r="AF5" t="s">
        <v>59</v>
      </c>
      <c r="AG5" t="s">
        <v>60</v>
      </c>
      <c r="AH5">
        <v>-1</v>
      </c>
    </row>
    <row r="6" spans="1:16384" customFormat="1" ht="22.5" customHeight="1" x14ac:dyDescent="0.35">
      <c r="A6" t="s">
        <v>30</v>
      </c>
      <c r="B6" t="s">
        <v>30</v>
      </c>
      <c r="C6" t="str" cm="1">
        <f t="array" ref="C6">_xlfn.IFS(IFERROR(SEARCH("Senior", A6), 0) &gt; 0, "SENIOR", IFERROR(SEARCH("Junior", A6), 0) &gt; 0, "JUNIOR", TRUE, "NOTMENTIONED")</f>
        <v>NOTMENTIONED</v>
      </c>
      <c r="D6" t="s">
        <v>61</v>
      </c>
      <c r="E6">
        <v>56</v>
      </c>
      <c r="H6" t="str">
        <f t="shared" si="0"/>
        <v>$56k</v>
      </c>
      <c r="I6">
        <v>97</v>
      </c>
      <c r="L6" t="str">
        <f t="shared" si="1"/>
        <v>$97k</v>
      </c>
      <c r="M6">
        <f t="shared" si="2"/>
        <v>76.5</v>
      </c>
      <c r="N6" t="str">
        <f t="shared" si="3"/>
        <v>$76.5k</v>
      </c>
      <c r="O6" s="1" t="s">
        <v>62</v>
      </c>
      <c r="P6" s="1">
        <f t="shared" si="4"/>
        <v>1</v>
      </c>
      <c r="Q6" s="1">
        <f t="shared" si="5"/>
        <v>1</v>
      </c>
      <c r="R6" s="1" t="e">
        <f t="shared" si="6"/>
        <v>#VALUE!</v>
      </c>
      <c r="S6" s="1"/>
      <c r="T6" s="1">
        <f t="shared" si="7"/>
        <v>3883</v>
      </c>
      <c r="U6">
        <v>3.8</v>
      </c>
      <c r="V6" s="1" t="s">
        <v>63</v>
      </c>
      <c r="W6" s="1" t="s">
        <v>64</v>
      </c>
      <c r="X6" t="s">
        <v>65</v>
      </c>
      <c r="Y6" t="s">
        <v>65</v>
      </c>
      <c r="Z6">
        <f t="shared" si="8"/>
        <v>1</v>
      </c>
      <c r="AA6" t="s">
        <v>66</v>
      </c>
      <c r="AB6">
        <v>1965</v>
      </c>
      <c r="AC6">
        <f t="shared" ca="1" si="9"/>
        <v>59</v>
      </c>
      <c r="AD6" t="s">
        <v>67</v>
      </c>
      <c r="AE6" t="s">
        <v>68</v>
      </c>
      <c r="AF6" t="s">
        <v>69</v>
      </c>
      <c r="AG6" t="s">
        <v>70</v>
      </c>
      <c r="AH6" t="s">
        <v>71</v>
      </c>
    </row>
    <row r="7" spans="1:16384" customFormat="1" ht="22.5" customHeight="1" x14ac:dyDescent="0.35">
      <c r="A7" t="s">
        <v>30</v>
      </c>
      <c r="B7" t="s">
        <v>30</v>
      </c>
      <c r="C7" t="str" cm="1">
        <f t="array" ref="C7">_xlfn.IFS(IFERROR(SEARCH("Senior", A7), 0) &gt; 0, "SENIOR", IFERROR(SEARCH("Junior", A7), 0) &gt; 0, "JUNIOR", TRUE, "NOTMENTIONED")</f>
        <v>NOTMENTIONED</v>
      </c>
      <c r="D7" t="s">
        <v>72</v>
      </c>
      <c r="E7">
        <v>86</v>
      </c>
      <c r="H7" t="str">
        <f t="shared" si="0"/>
        <v>$86k</v>
      </c>
      <c r="I7">
        <v>143</v>
      </c>
      <c r="L7" t="str">
        <f t="shared" si="1"/>
        <v>$143k</v>
      </c>
      <c r="M7">
        <f t="shared" si="2"/>
        <v>114.5</v>
      </c>
      <c r="N7" t="str">
        <f t="shared" si="3"/>
        <v>$114.5k</v>
      </c>
      <c r="O7" s="1" t="s">
        <v>73</v>
      </c>
      <c r="P7" s="1">
        <f t="shared" si="4"/>
        <v>1</v>
      </c>
      <c r="Q7" s="1">
        <f t="shared" si="5"/>
        <v>1</v>
      </c>
      <c r="R7" s="1">
        <f t="shared" si="6"/>
        <v>1</v>
      </c>
      <c r="S7" s="1"/>
      <c r="T7" s="1">
        <f t="shared" si="7"/>
        <v>2743</v>
      </c>
      <c r="U7">
        <v>2.9</v>
      </c>
      <c r="V7" s="1" t="s">
        <v>74</v>
      </c>
      <c r="W7" s="1" t="s">
        <v>75</v>
      </c>
      <c r="X7" t="s">
        <v>76</v>
      </c>
      <c r="Y7" t="s">
        <v>76</v>
      </c>
      <c r="Z7">
        <f t="shared" si="8"/>
        <v>1</v>
      </c>
      <c r="AA7" t="s">
        <v>77</v>
      </c>
      <c r="AB7">
        <v>1998</v>
      </c>
      <c r="AC7">
        <f t="shared" ca="1" si="9"/>
        <v>26</v>
      </c>
      <c r="AD7" t="s">
        <v>38</v>
      </c>
      <c r="AE7" t="s">
        <v>78</v>
      </c>
      <c r="AF7" t="s">
        <v>59</v>
      </c>
      <c r="AG7" t="s">
        <v>79</v>
      </c>
      <c r="AH7" t="s">
        <v>80</v>
      </c>
    </row>
    <row r="8" spans="1:16384" customFormat="1" ht="22.5" customHeight="1" x14ac:dyDescent="0.35">
      <c r="A8" t="s">
        <v>30</v>
      </c>
      <c r="B8" t="s">
        <v>30</v>
      </c>
      <c r="C8" t="str" cm="1">
        <f t="array" ref="C8">_xlfn.IFS(IFERROR(SEARCH("Senior", A8), 0) &gt; 0, "SENIOR", IFERROR(SEARCH("Junior", A8), 0) &gt; 0, "JUNIOR", TRUE, "NOTMENTIONED")</f>
        <v>NOTMENTIONED</v>
      </c>
      <c r="D8" t="s">
        <v>81</v>
      </c>
      <c r="E8">
        <v>71</v>
      </c>
      <c r="H8" t="str">
        <f t="shared" si="0"/>
        <v>$71k</v>
      </c>
      <c r="I8">
        <v>119</v>
      </c>
      <c r="L8" t="str">
        <f t="shared" si="1"/>
        <v>$119k</v>
      </c>
      <c r="M8">
        <f t="shared" si="2"/>
        <v>95</v>
      </c>
      <c r="N8" t="str">
        <f t="shared" si="3"/>
        <v>$95k</v>
      </c>
      <c r="O8" s="1" t="s">
        <v>82</v>
      </c>
      <c r="P8" s="1">
        <f t="shared" si="4"/>
        <v>1</v>
      </c>
      <c r="Q8" s="1">
        <f t="shared" si="5"/>
        <v>1</v>
      </c>
      <c r="R8" s="1">
        <f t="shared" si="6"/>
        <v>1</v>
      </c>
      <c r="S8" s="1"/>
      <c r="T8" s="1">
        <f t="shared" si="7"/>
        <v>3747</v>
      </c>
      <c r="U8">
        <v>3.4</v>
      </c>
      <c r="V8" s="1" t="s">
        <v>83</v>
      </c>
      <c r="W8" s="1" t="s">
        <v>84</v>
      </c>
      <c r="X8" t="s">
        <v>85</v>
      </c>
      <c r="Y8" t="s">
        <v>85</v>
      </c>
      <c r="Z8">
        <f t="shared" si="8"/>
        <v>1</v>
      </c>
      <c r="AA8" t="s">
        <v>86</v>
      </c>
      <c r="AB8">
        <v>2000</v>
      </c>
      <c r="AC8">
        <f t="shared" ca="1" si="9"/>
        <v>24</v>
      </c>
      <c r="AD8" t="s">
        <v>87</v>
      </c>
      <c r="AE8" t="s">
        <v>88</v>
      </c>
      <c r="AF8" t="s">
        <v>88</v>
      </c>
      <c r="AG8" t="s">
        <v>89</v>
      </c>
      <c r="AH8" t="s">
        <v>90</v>
      </c>
    </row>
    <row r="9" spans="1:16384" customFormat="1" ht="22.5" customHeight="1" x14ac:dyDescent="0.35">
      <c r="A9" t="s">
        <v>30</v>
      </c>
      <c r="B9" t="s">
        <v>30</v>
      </c>
      <c r="C9" t="str" cm="1">
        <f t="array" ref="C9">_xlfn.IFS(IFERROR(SEARCH("Senior", A9), 0) &gt; 0, "SENIOR", IFERROR(SEARCH("Junior", A9), 0) &gt; 0, "JUNIOR", TRUE, "NOTMENTIONED")</f>
        <v>NOTMENTIONED</v>
      </c>
      <c r="D9" t="s">
        <v>91</v>
      </c>
      <c r="E9">
        <v>54</v>
      </c>
      <c r="H9" t="str">
        <f t="shared" si="0"/>
        <v>$54k</v>
      </c>
      <c r="I9">
        <v>93</v>
      </c>
      <c r="L9" t="str">
        <f t="shared" si="1"/>
        <v>$93k</v>
      </c>
      <c r="M9">
        <f t="shared" si="2"/>
        <v>73.5</v>
      </c>
      <c r="N9" t="str">
        <f t="shared" si="3"/>
        <v>$73.5k</v>
      </c>
      <c r="O9" s="1" t="s">
        <v>92</v>
      </c>
      <c r="P9" s="1" t="e">
        <f t="shared" si="4"/>
        <v>#VALUE!</v>
      </c>
      <c r="Q9" s="1" t="e">
        <f t="shared" si="5"/>
        <v>#VALUE!</v>
      </c>
      <c r="R9" s="1">
        <f t="shared" si="6"/>
        <v>1</v>
      </c>
      <c r="S9" s="1"/>
      <c r="T9" s="1">
        <f t="shared" si="7"/>
        <v>1788</v>
      </c>
      <c r="U9">
        <v>4.0999999999999996</v>
      </c>
      <c r="V9" s="1" t="s">
        <v>93</v>
      </c>
      <c r="W9" s="1" t="s">
        <v>94</v>
      </c>
      <c r="X9" t="s">
        <v>47</v>
      </c>
      <c r="Y9" t="s">
        <v>47</v>
      </c>
      <c r="Z9">
        <f t="shared" si="8"/>
        <v>1</v>
      </c>
      <c r="AA9" t="s">
        <v>37</v>
      </c>
      <c r="AB9">
        <v>2008</v>
      </c>
      <c r="AC9">
        <f t="shared" ca="1" si="9"/>
        <v>16</v>
      </c>
      <c r="AD9" t="s">
        <v>38</v>
      </c>
      <c r="AE9" t="s">
        <v>95</v>
      </c>
      <c r="AF9" t="s">
        <v>96</v>
      </c>
      <c r="AG9" t="s">
        <v>79</v>
      </c>
      <c r="AH9">
        <v>-1</v>
      </c>
    </row>
    <row r="10" spans="1:16384" customFormat="1" ht="22.5" customHeight="1" x14ac:dyDescent="0.35">
      <c r="A10" t="s">
        <v>30</v>
      </c>
      <c r="B10" t="s">
        <v>30</v>
      </c>
      <c r="C10" t="str" cm="1">
        <f t="array" ref="C10">_xlfn.IFS(IFERROR(SEARCH("Senior", A10), 0) &gt; 0, "SENIOR", IFERROR(SEARCH("Junior", A10), 0) &gt; 0, "JUNIOR", TRUE, "NOTMENTIONED")</f>
        <v>NOTMENTIONED</v>
      </c>
      <c r="D10" t="s">
        <v>97</v>
      </c>
      <c r="E10">
        <v>86</v>
      </c>
      <c r="H10" t="str">
        <f t="shared" si="0"/>
        <v>$86k</v>
      </c>
      <c r="I10">
        <v>142</v>
      </c>
      <c r="L10" t="str">
        <f t="shared" si="1"/>
        <v>$142k</v>
      </c>
      <c r="M10">
        <f t="shared" si="2"/>
        <v>114</v>
      </c>
      <c r="N10" t="str">
        <f t="shared" si="3"/>
        <v>$114k</v>
      </c>
      <c r="O10" s="1" t="s">
        <v>98</v>
      </c>
      <c r="P10" s="1">
        <f t="shared" si="4"/>
        <v>1</v>
      </c>
      <c r="Q10" s="1">
        <f t="shared" si="5"/>
        <v>1</v>
      </c>
      <c r="R10" s="1">
        <f t="shared" si="6"/>
        <v>1</v>
      </c>
      <c r="S10" s="1"/>
      <c r="T10" s="1">
        <f t="shared" si="7"/>
        <v>3832</v>
      </c>
      <c r="U10">
        <v>3.8</v>
      </c>
      <c r="V10" s="1" t="s">
        <v>99</v>
      </c>
      <c r="W10" s="1" t="s">
        <v>100</v>
      </c>
      <c r="X10" t="s">
        <v>101</v>
      </c>
      <c r="Y10" t="s">
        <v>102</v>
      </c>
      <c r="Z10">
        <f t="shared" si="8"/>
        <v>0</v>
      </c>
      <c r="AA10" t="s">
        <v>86</v>
      </c>
      <c r="AB10">
        <v>2005</v>
      </c>
      <c r="AC10">
        <f t="shared" ca="1" si="9"/>
        <v>19</v>
      </c>
      <c r="AD10" t="s">
        <v>38</v>
      </c>
      <c r="AE10" t="s">
        <v>103</v>
      </c>
      <c r="AF10" t="s">
        <v>59</v>
      </c>
      <c r="AG10" t="s">
        <v>104</v>
      </c>
      <c r="AH10">
        <v>-1</v>
      </c>
    </row>
    <row r="11" spans="1:16384" customFormat="1" ht="22.5" customHeight="1" x14ac:dyDescent="0.35">
      <c r="A11" t="s">
        <v>105</v>
      </c>
      <c r="B11" t="s">
        <v>105</v>
      </c>
      <c r="C11" t="str" cm="1">
        <f t="array" ref="C11">_xlfn.IFS(IFERROR(SEARCH("Senior", A11), 0) &gt; 0, "SENIOR", IFERROR(SEARCH("Junior", A11), 0) &gt; 0, "JUNIOR", TRUE, "NOTMENTIONED")</f>
        <v>NOTMENTIONED</v>
      </c>
      <c r="D11" t="s">
        <v>106</v>
      </c>
      <c r="E11">
        <v>38</v>
      </c>
      <c r="H11" t="str">
        <f t="shared" si="0"/>
        <v>$38k</v>
      </c>
      <c r="I11">
        <v>84</v>
      </c>
      <c r="L11" t="str">
        <f t="shared" si="1"/>
        <v>$84k</v>
      </c>
      <c r="M11">
        <f t="shared" si="2"/>
        <v>61</v>
      </c>
      <c r="N11" t="str">
        <f t="shared" si="3"/>
        <v>$61k</v>
      </c>
      <c r="O11" s="1" t="s">
        <v>107</v>
      </c>
      <c r="P11" s="1" t="e">
        <f t="shared" si="4"/>
        <v>#VALUE!</v>
      </c>
      <c r="Q11" s="1" t="e">
        <f t="shared" si="5"/>
        <v>#VALUE!</v>
      </c>
      <c r="R11" s="1" t="e">
        <f t="shared" si="6"/>
        <v>#VALUE!</v>
      </c>
      <c r="S11" s="1"/>
      <c r="T11" s="1">
        <f t="shared" si="7"/>
        <v>1538</v>
      </c>
      <c r="U11">
        <v>3.3</v>
      </c>
      <c r="V11" s="1" t="s">
        <v>108</v>
      </c>
      <c r="W11" s="1" t="s">
        <v>109</v>
      </c>
      <c r="X11" t="s">
        <v>110</v>
      </c>
      <c r="Y11" t="s">
        <v>110</v>
      </c>
      <c r="Z11">
        <f t="shared" si="8"/>
        <v>1</v>
      </c>
      <c r="AA11" t="s">
        <v>48</v>
      </c>
      <c r="AB11">
        <v>2014</v>
      </c>
      <c r="AC11">
        <f t="shared" ca="1" si="9"/>
        <v>10</v>
      </c>
      <c r="AD11" t="s">
        <v>111</v>
      </c>
      <c r="AE11" t="s">
        <v>50</v>
      </c>
      <c r="AF11" t="s">
        <v>51</v>
      </c>
      <c r="AG11" t="s">
        <v>70</v>
      </c>
      <c r="AH11">
        <v>-1</v>
      </c>
    </row>
    <row r="12" spans="1:16384" customFormat="1" ht="22.5" customHeight="1" x14ac:dyDescent="0.35">
      <c r="A12" t="s">
        <v>30</v>
      </c>
      <c r="B12" t="s">
        <v>30</v>
      </c>
      <c r="C12" t="str" cm="1">
        <f t="array" ref="C12">_xlfn.IFS(IFERROR(SEARCH("Senior", A12), 0) &gt; 0, "SENIOR", IFERROR(SEARCH("Junior", A12), 0) &gt; 0, "JUNIOR", TRUE, "NOTMENTIONED")</f>
        <v>NOTMENTIONED</v>
      </c>
      <c r="D12" t="s">
        <v>112</v>
      </c>
      <c r="E12">
        <v>120</v>
      </c>
      <c r="H12" t="str">
        <f t="shared" si="0"/>
        <v>$120k</v>
      </c>
      <c r="I12">
        <v>160</v>
      </c>
      <c r="L12" t="str">
        <f t="shared" si="1"/>
        <v>$160k</v>
      </c>
      <c r="M12">
        <f t="shared" si="2"/>
        <v>140</v>
      </c>
      <c r="N12" t="str">
        <f t="shared" si="3"/>
        <v>$140k</v>
      </c>
      <c r="O12" s="1" t="s">
        <v>113</v>
      </c>
      <c r="P12" s="1">
        <f t="shared" si="4"/>
        <v>1</v>
      </c>
      <c r="Q12" s="1">
        <f t="shared" si="5"/>
        <v>1</v>
      </c>
      <c r="R12" s="1" t="e">
        <f t="shared" si="6"/>
        <v>#VALUE!</v>
      </c>
      <c r="S12" s="1"/>
      <c r="T12" s="1">
        <f t="shared" si="7"/>
        <v>4606</v>
      </c>
      <c r="U12">
        <v>4.5999999999999996</v>
      </c>
      <c r="V12" s="1" t="s">
        <v>114</v>
      </c>
      <c r="W12" s="1" t="s">
        <v>115</v>
      </c>
      <c r="X12" t="s">
        <v>76</v>
      </c>
      <c r="Y12" t="s">
        <v>76</v>
      </c>
      <c r="Z12">
        <f t="shared" si="8"/>
        <v>1</v>
      </c>
      <c r="AA12" t="s">
        <v>77</v>
      </c>
      <c r="AB12">
        <v>2009</v>
      </c>
      <c r="AC12">
        <f ca="1">(YEAR(TODAY())-AB12)</f>
        <v>15</v>
      </c>
      <c r="AD12" t="s">
        <v>38</v>
      </c>
      <c r="AE12" t="s">
        <v>116</v>
      </c>
      <c r="AF12" t="s">
        <v>117</v>
      </c>
      <c r="AG12" t="s">
        <v>60</v>
      </c>
      <c r="AH12" t="s">
        <v>118</v>
      </c>
    </row>
    <row r="13" spans="1:16384" customFormat="1" ht="22.5" customHeight="1" x14ac:dyDescent="0.35">
      <c r="A13" t="s">
        <v>30</v>
      </c>
      <c r="B13" t="s">
        <v>30</v>
      </c>
      <c r="C13" t="str" cm="1">
        <f t="array" ref="C13">_xlfn.IFS(IFERROR(SEARCH("Senior", A13), 0) &gt; 0, "SENIOR", IFERROR(SEARCH("Junior", A13), 0) &gt; 0, "JUNIOR", TRUE, "NOTMENTIONED")</f>
        <v>NOTMENTIONED</v>
      </c>
      <c r="D13" t="s">
        <v>119</v>
      </c>
      <c r="E13">
        <v>126</v>
      </c>
      <c r="H13" t="str">
        <f t="shared" si="0"/>
        <v>$126k</v>
      </c>
      <c r="I13">
        <v>201</v>
      </c>
      <c r="L13" t="str">
        <f t="shared" si="1"/>
        <v>$201k</v>
      </c>
      <c r="M13">
        <f t="shared" si="2"/>
        <v>163.5</v>
      </c>
      <c r="N13" t="str">
        <f t="shared" si="3"/>
        <v>$163.5k</v>
      </c>
      <c r="O13" s="1" t="s">
        <v>120</v>
      </c>
      <c r="P13" s="1">
        <f t="shared" si="4"/>
        <v>1</v>
      </c>
      <c r="Q13" s="1">
        <f t="shared" si="5"/>
        <v>1</v>
      </c>
      <c r="R13" s="1" t="e">
        <f t="shared" si="6"/>
        <v>#VALUE!</v>
      </c>
      <c r="S13" s="1"/>
      <c r="T13" s="1">
        <f t="shared" si="7"/>
        <v>2765</v>
      </c>
      <c r="U13">
        <v>3.5</v>
      </c>
      <c r="V13" s="1" t="s">
        <v>121</v>
      </c>
      <c r="W13" s="1" t="s">
        <v>122</v>
      </c>
      <c r="X13" t="s">
        <v>101</v>
      </c>
      <c r="Y13" t="s">
        <v>123</v>
      </c>
      <c r="Z13">
        <f t="shared" si="8"/>
        <v>0</v>
      </c>
      <c r="AA13" t="s">
        <v>37</v>
      </c>
      <c r="AB13">
        <v>2011</v>
      </c>
      <c r="AC13">
        <f t="shared" ref="AC13:AC76" ca="1" si="10">(YEAR(TODAY())-AB13)</f>
        <v>13</v>
      </c>
      <c r="AD13" t="s">
        <v>38</v>
      </c>
      <c r="AE13" t="s">
        <v>124</v>
      </c>
      <c r="AF13" t="s">
        <v>125</v>
      </c>
      <c r="AG13" t="s">
        <v>89</v>
      </c>
      <c r="AH13">
        <v>-1</v>
      </c>
    </row>
    <row r="14" spans="1:16384" customFormat="1" ht="22.5" customHeight="1" x14ac:dyDescent="0.35">
      <c r="A14" t="s">
        <v>30</v>
      </c>
      <c r="B14" t="s">
        <v>30</v>
      </c>
      <c r="C14" t="str" cm="1">
        <f t="array" ref="C14">_xlfn.IFS(IFERROR(SEARCH("Senior", A14), 0) &gt; 0, "SENIOR", IFERROR(SEARCH("Junior", A14), 0) &gt; 0, "JUNIOR", TRUE, "NOTMENTIONED")</f>
        <v>NOTMENTIONED</v>
      </c>
      <c r="D14" t="s">
        <v>126</v>
      </c>
      <c r="E14">
        <v>64</v>
      </c>
      <c r="H14" t="str">
        <f t="shared" si="0"/>
        <v>$64k</v>
      </c>
      <c r="I14">
        <v>106</v>
      </c>
      <c r="L14" t="str">
        <f t="shared" si="1"/>
        <v>$106k</v>
      </c>
      <c r="M14">
        <f t="shared" si="2"/>
        <v>85</v>
      </c>
      <c r="N14" t="str">
        <f t="shared" si="3"/>
        <v>$85k</v>
      </c>
      <c r="O14" s="1" t="s">
        <v>127</v>
      </c>
      <c r="P14" s="1" t="e">
        <f t="shared" si="4"/>
        <v>#VALUE!</v>
      </c>
      <c r="Q14" s="1">
        <f t="shared" si="5"/>
        <v>1</v>
      </c>
      <c r="R14" s="1" t="e">
        <f t="shared" si="6"/>
        <v>#VALUE!</v>
      </c>
      <c r="S14" s="1"/>
      <c r="T14" s="1">
        <f t="shared" si="7"/>
        <v>3490</v>
      </c>
      <c r="U14">
        <v>4.0999999999999996</v>
      </c>
      <c r="V14" s="1" t="s">
        <v>128</v>
      </c>
      <c r="W14" s="1" t="s">
        <v>129</v>
      </c>
      <c r="X14" t="s">
        <v>130</v>
      </c>
      <c r="Y14" t="s">
        <v>131</v>
      </c>
      <c r="Z14">
        <f t="shared" si="8"/>
        <v>0</v>
      </c>
      <c r="AA14" t="s">
        <v>132</v>
      </c>
      <c r="AB14">
        <v>1968</v>
      </c>
      <c r="AC14">
        <f t="shared" ca="1" si="10"/>
        <v>56</v>
      </c>
      <c r="AD14" t="s">
        <v>87</v>
      </c>
      <c r="AE14" t="s">
        <v>133</v>
      </c>
      <c r="AF14" t="s">
        <v>59</v>
      </c>
      <c r="AG14" t="s">
        <v>89</v>
      </c>
      <c r="AH14">
        <v>-1</v>
      </c>
    </row>
    <row r="15" spans="1:16384" customFormat="1" ht="22.5" customHeight="1" x14ac:dyDescent="0.35">
      <c r="A15" t="s">
        <v>134</v>
      </c>
      <c r="B15" t="s">
        <v>134</v>
      </c>
      <c r="C15" t="str" cm="1">
        <f t="array" ref="C15">_xlfn.IFS(IFERROR(SEARCH("Senior", A15), 0) &gt; 0, "SENIOR", IFERROR(SEARCH("Junior", A15), 0) &gt; 0, "JUNIOR", TRUE, "NOTMENTIONED")</f>
        <v>NOTMENTIONED</v>
      </c>
      <c r="D15" t="s">
        <v>135</v>
      </c>
      <c r="E15">
        <v>106</v>
      </c>
      <c r="H15" t="str">
        <f t="shared" si="0"/>
        <v>$106k</v>
      </c>
      <c r="I15">
        <v>172</v>
      </c>
      <c r="L15" t="str">
        <f t="shared" si="1"/>
        <v>$172k</v>
      </c>
      <c r="M15">
        <f t="shared" si="2"/>
        <v>139</v>
      </c>
      <c r="N15" t="str">
        <f t="shared" si="3"/>
        <v>$139k</v>
      </c>
      <c r="O15" s="1" t="s">
        <v>136</v>
      </c>
      <c r="P15" s="1" t="e">
        <f t="shared" si="4"/>
        <v>#VALUE!</v>
      </c>
      <c r="Q15" s="1" t="e">
        <f t="shared" si="5"/>
        <v>#VALUE!</v>
      </c>
      <c r="R15" s="1" t="e">
        <f t="shared" si="6"/>
        <v>#VALUE!</v>
      </c>
      <c r="S15" s="1"/>
      <c r="T15" s="1">
        <f t="shared" si="7"/>
        <v>3934</v>
      </c>
      <c r="U15">
        <v>3.2</v>
      </c>
      <c r="V15" s="1" t="s">
        <v>137</v>
      </c>
      <c r="W15" s="1" t="s">
        <v>138</v>
      </c>
      <c r="X15" t="s">
        <v>139</v>
      </c>
      <c r="Y15" t="s">
        <v>140</v>
      </c>
      <c r="Z15">
        <f t="shared" si="8"/>
        <v>0</v>
      </c>
      <c r="AA15" t="s">
        <v>48</v>
      </c>
      <c r="AB15">
        <v>1962</v>
      </c>
      <c r="AC15">
        <f t="shared" ca="1" si="10"/>
        <v>62</v>
      </c>
      <c r="AD15" t="s">
        <v>87</v>
      </c>
      <c r="AE15" t="s">
        <v>141</v>
      </c>
      <c r="AF15" t="s">
        <v>125</v>
      </c>
      <c r="AG15" t="s">
        <v>142</v>
      </c>
      <c r="AH15" t="s">
        <v>143</v>
      </c>
    </row>
    <row r="16" spans="1:16384" customFormat="1" ht="22.5" customHeight="1" x14ac:dyDescent="0.35">
      <c r="A16" t="s">
        <v>144</v>
      </c>
      <c r="B16" t="s">
        <v>144</v>
      </c>
      <c r="C16" t="str" cm="1">
        <f t="array" ref="C16">_xlfn.IFS(IFERROR(SEARCH("Senior", A16), 0) &gt; 0, "SENIOR", IFERROR(SEARCH("Junior", A16), 0) &gt; 0, "JUNIOR", TRUE, "NOTMENTIONED")</f>
        <v>NOTMENTIONED</v>
      </c>
      <c r="D16" t="s">
        <v>145</v>
      </c>
      <c r="E16">
        <v>46</v>
      </c>
      <c r="H16" t="str">
        <f t="shared" si="0"/>
        <v>$46k</v>
      </c>
      <c r="I16">
        <v>85</v>
      </c>
      <c r="L16" t="str">
        <f t="shared" si="1"/>
        <v>$85k</v>
      </c>
      <c r="M16">
        <f t="shared" si="2"/>
        <v>65.5</v>
      </c>
      <c r="N16" t="str">
        <f t="shared" si="3"/>
        <v>$65.5k</v>
      </c>
      <c r="O16" s="1" t="s">
        <v>146</v>
      </c>
      <c r="P16" s="1">
        <f t="shared" si="4"/>
        <v>1</v>
      </c>
      <c r="Q16" s="1" t="e">
        <f t="shared" si="5"/>
        <v>#VALUE!</v>
      </c>
      <c r="R16" s="1">
        <f t="shared" si="6"/>
        <v>1</v>
      </c>
      <c r="S16" s="1"/>
      <c r="T16" s="1">
        <f t="shared" si="7"/>
        <v>4913</v>
      </c>
      <c r="U16">
        <v>4.0999999999999996</v>
      </c>
      <c r="V16" s="1" t="s">
        <v>147</v>
      </c>
      <c r="W16" s="1" t="s">
        <v>148</v>
      </c>
      <c r="X16" t="s">
        <v>102</v>
      </c>
      <c r="Y16" t="s">
        <v>102</v>
      </c>
      <c r="Z16">
        <f>IF(X16=Y16,1,0)</f>
        <v>1</v>
      </c>
      <c r="AA16" t="s">
        <v>86</v>
      </c>
      <c r="AB16">
        <v>2012</v>
      </c>
      <c r="AC16">
        <f t="shared" ca="1" si="10"/>
        <v>12</v>
      </c>
      <c r="AD16" t="s">
        <v>38</v>
      </c>
      <c r="AE16" t="s">
        <v>78</v>
      </c>
      <c r="AF16" t="s">
        <v>59</v>
      </c>
      <c r="AG16" t="s">
        <v>79</v>
      </c>
      <c r="AH16">
        <v>-1</v>
      </c>
    </row>
    <row r="17" spans="1:34" ht="22.5" customHeight="1" x14ac:dyDescent="0.35">
      <c r="A17" t="s">
        <v>30</v>
      </c>
      <c r="B17" t="s">
        <v>30</v>
      </c>
      <c r="C17" t="str" cm="1">
        <f t="array" ref="C17">_xlfn.IFS(IFERROR(SEARCH("Senior", A17), 0) &gt; 0, "SENIOR", IFERROR(SEARCH("Junior", A17), 0) &gt; 0, "JUNIOR", TRUE, "NOTMENTIONED")</f>
        <v>NOTMENTIONED</v>
      </c>
      <c r="D17" t="s">
        <v>149</v>
      </c>
      <c r="E17">
        <v>83</v>
      </c>
      <c r="H17" t="str">
        <f t="shared" si="0"/>
        <v>$83k</v>
      </c>
      <c r="I17">
        <v>144</v>
      </c>
      <c r="L17" t="str">
        <f t="shared" si="1"/>
        <v>$144k</v>
      </c>
      <c r="M17">
        <f t="shared" si="2"/>
        <v>113.5</v>
      </c>
      <c r="N17" t="str">
        <f t="shared" si="3"/>
        <v>$113.5k</v>
      </c>
      <c r="O17" s="1" t="s">
        <v>150</v>
      </c>
      <c r="P17" s="1">
        <f t="shared" si="4"/>
        <v>1</v>
      </c>
      <c r="Q17" s="1">
        <f t="shared" si="5"/>
        <v>1</v>
      </c>
      <c r="R17" s="1" t="e">
        <f t="shared" si="6"/>
        <v>#VALUE!</v>
      </c>
      <c r="S17" s="1"/>
      <c r="T17" s="1">
        <f t="shared" si="7"/>
        <v>3739</v>
      </c>
      <c r="U17">
        <v>3.7</v>
      </c>
      <c r="V17" s="1" t="s">
        <v>151</v>
      </c>
      <c r="W17" s="1" t="s">
        <v>152</v>
      </c>
      <c r="X17" t="s">
        <v>153</v>
      </c>
      <c r="Y17" t="s">
        <v>154</v>
      </c>
      <c r="Z17">
        <f t="shared" ref="Z17:Z37" si="11">IF(X17=Y17,1,0)</f>
        <v>0</v>
      </c>
      <c r="AA17" t="s">
        <v>48</v>
      </c>
      <c r="AB17">
        <v>1781</v>
      </c>
      <c r="AC17">
        <f t="shared" ca="1" si="10"/>
        <v>243</v>
      </c>
      <c r="AD17" t="s">
        <v>87</v>
      </c>
      <c r="AE17" t="s">
        <v>155</v>
      </c>
      <c r="AF17" t="s">
        <v>155</v>
      </c>
      <c r="AG17" t="s">
        <v>142</v>
      </c>
      <c r="AH17" t="s">
        <v>156</v>
      </c>
    </row>
    <row r="18" spans="1:34" ht="22.5" customHeight="1" x14ac:dyDescent="0.35">
      <c r="A18" t="s">
        <v>157</v>
      </c>
      <c r="B18" t="s">
        <v>157</v>
      </c>
      <c r="C18" t="str" cm="1">
        <f t="array" ref="C18">_xlfn.IFS(IFERROR(SEARCH("Senior", A18), 0) &gt; 0, "SENIOR", IFERROR(SEARCH("Junior", A18), 0) &gt; 0, "JUNIOR", TRUE, "NOTMENTIONED")</f>
        <v>NOTMENTIONED</v>
      </c>
      <c r="D18" t="s">
        <v>158</v>
      </c>
      <c r="E18">
        <v>102</v>
      </c>
      <c r="H18" t="str">
        <f t="shared" si="0"/>
        <v>$102k</v>
      </c>
      <c r="I18">
        <v>190</v>
      </c>
      <c r="L18" t="str">
        <f t="shared" si="1"/>
        <v>$190k</v>
      </c>
      <c r="M18">
        <f t="shared" si="2"/>
        <v>146</v>
      </c>
      <c r="N18" t="str">
        <f t="shared" si="3"/>
        <v>$146k</v>
      </c>
      <c r="O18" s="1" t="s">
        <v>159</v>
      </c>
      <c r="P18" s="1" t="e">
        <f t="shared" si="4"/>
        <v>#VALUE!</v>
      </c>
      <c r="Q18" s="1" t="e">
        <f t="shared" si="5"/>
        <v>#VALUE!</v>
      </c>
      <c r="R18" s="1">
        <f t="shared" si="6"/>
        <v>1</v>
      </c>
      <c r="S18" s="1"/>
      <c r="T18" s="1">
        <f t="shared" si="7"/>
        <v>1895</v>
      </c>
      <c r="U18">
        <v>3.6</v>
      </c>
      <c r="V18" s="1" t="s">
        <v>160</v>
      </c>
      <c r="W18" s="1" t="s">
        <v>161</v>
      </c>
      <c r="X18" t="s">
        <v>162</v>
      </c>
      <c r="Y18" t="s">
        <v>162</v>
      </c>
      <c r="Z18">
        <f t="shared" si="11"/>
        <v>1</v>
      </c>
      <c r="AA18" t="s">
        <v>66</v>
      </c>
      <c r="AB18">
        <v>1995</v>
      </c>
      <c r="AC18">
        <f t="shared" ca="1" si="10"/>
        <v>29</v>
      </c>
      <c r="AD18" t="s">
        <v>163</v>
      </c>
      <c r="AE18" t="s">
        <v>164</v>
      </c>
      <c r="AF18" t="s">
        <v>165</v>
      </c>
      <c r="AG18" t="s">
        <v>79</v>
      </c>
      <c r="AH18">
        <v>-1</v>
      </c>
    </row>
    <row r="19" spans="1:34" ht="22.5" customHeight="1" x14ac:dyDescent="0.35">
      <c r="A19" t="s">
        <v>166</v>
      </c>
      <c r="B19" t="s">
        <v>166</v>
      </c>
      <c r="C19" t="str" cm="1">
        <f t="array" ref="C19">_xlfn.IFS(IFERROR(SEARCH("Senior", A19), 0) &gt; 0, "SENIOR", IFERROR(SEARCH("Junior", A19), 0) &gt; 0, "JUNIOR", TRUE, "NOTMENTIONED")</f>
        <v>NOTMENTIONED</v>
      </c>
      <c r="D19" t="s">
        <v>167</v>
      </c>
      <c r="E19">
        <v>67</v>
      </c>
      <c r="H19" t="str">
        <f t="shared" si="0"/>
        <v>$67k</v>
      </c>
      <c r="I19">
        <v>137</v>
      </c>
      <c r="L19" t="str">
        <f t="shared" si="1"/>
        <v>$137k</v>
      </c>
      <c r="M19">
        <f t="shared" si="2"/>
        <v>102</v>
      </c>
      <c r="N19" t="str">
        <f t="shared" si="3"/>
        <v>$102k</v>
      </c>
      <c r="O19" s="1" t="s">
        <v>168</v>
      </c>
      <c r="P19" s="1" t="e">
        <f t="shared" si="4"/>
        <v>#VALUE!</v>
      </c>
      <c r="Q19" s="1" t="e">
        <f t="shared" si="5"/>
        <v>#VALUE!</v>
      </c>
      <c r="R19" s="1">
        <f t="shared" si="6"/>
        <v>1</v>
      </c>
      <c r="S19" s="1"/>
      <c r="T19" s="1">
        <f t="shared" si="7"/>
        <v>3639</v>
      </c>
      <c r="U19">
        <v>3.9</v>
      </c>
      <c r="V19" s="1" t="s">
        <v>169</v>
      </c>
      <c r="W19" s="1" t="s">
        <v>170</v>
      </c>
      <c r="X19" t="s">
        <v>153</v>
      </c>
      <c r="Y19" t="s">
        <v>153</v>
      </c>
      <c r="Z19">
        <f t="shared" si="11"/>
        <v>1</v>
      </c>
      <c r="AA19" t="s">
        <v>77</v>
      </c>
      <c r="AB19">
        <v>2011</v>
      </c>
      <c r="AC19">
        <f t="shared" ca="1" si="10"/>
        <v>13</v>
      </c>
      <c r="AD19" t="s">
        <v>87</v>
      </c>
      <c r="AE19" t="s">
        <v>155</v>
      </c>
      <c r="AF19" t="s">
        <v>155</v>
      </c>
      <c r="AG19" t="s">
        <v>171</v>
      </c>
      <c r="AH19" t="s">
        <v>172</v>
      </c>
    </row>
    <row r="20" spans="1:34" ht="22.5" customHeight="1" x14ac:dyDescent="0.35">
      <c r="A20" t="s">
        <v>173</v>
      </c>
      <c r="B20" t="s">
        <v>173</v>
      </c>
      <c r="C20" t="str" cm="1">
        <f t="array" ref="C20">_xlfn.IFS(IFERROR(SEARCH("Senior", A20), 0) &gt; 0, "SENIOR", IFERROR(SEARCH("Junior", A20), 0) &gt; 0, "JUNIOR", TRUE, "NOTMENTIONED")</f>
        <v>NOTMENTIONED</v>
      </c>
      <c r="D20" t="s">
        <v>174</v>
      </c>
      <c r="E20">
        <v>118</v>
      </c>
      <c r="H20" t="str">
        <f t="shared" si="0"/>
        <v>$118k</v>
      </c>
      <c r="I20">
        <v>189</v>
      </c>
      <c r="L20" t="str">
        <f t="shared" si="1"/>
        <v>$189k</v>
      </c>
      <c r="M20">
        <f t="shared" si="2"/>
        <v>153.5</v>
      </c>
      <c r="N20" t="str">
        <f t="shared" si="3"/>
        <v>$153.5k</v>
      </c>
      <c r="O20" s="1" t="s">
        <v>175</v>
      </c>
      <c r="P20" s="1">
        <f t="shared" si="4"/>
        <v>1</v>
      </c>
      <c r="Q20" s="1">
        <f t="shared" si="5"/>
        <v>1</v>
      </c>
      <c r="R20" s="1">
        <f t="shared" si="6"/>
        <v>1</v>
      </c>
      <c r="S20" s="1"/>
      <c r="T20" s="1">
        <f t="shared" si="7"/>
        <v>4163</v>
      </c>
      <c r="U20">
        <v>4.3</v>
      </c>
      <c r="V20" s="1" t="s">
        <v>176</v>
      </c>
      <c r="W20" s="1" t="s">
        <v>177</v>
      </c>
      <c r="X20" t="s">
        <v>178</v>
      </c>
      <c r="Y20" t="s">
        <v>178</v>
      </c>
      <c r="Z20">
        <f t="shared" si="11"/>
        <v>1</v>
      </c>
      <c r="AA20" t="s">
        <v>86</v>
      </c>
      <c r="AB20">
        <v>2011</v>
      </c>
      <c r="AC20">
        <f t="shared" ca="1" si="10"/>
        <v>13</v>
      </c>
      <c r="AD20" t="s">
        <v>38</v>
      </c>
      <c r="AE20" t="s">
        <v>179</v>
      </c>
      <c r="AF20" t="s">
        <v>117</v>
      </c>
      <c r="AG20" t="s">
        <v>79</v>
      </c>
      <c r="AH20">
        <v>-1</v>
      </c>
    </row>
    <row r="21" spans="1:34" ht="22.5" customHeight="1" x14ac:dyDescent="0.35">
      <c r="A21" t="s">
        <v>180</v>
      </c>
      <c r="B21" t="s">
        <v>180</v>
      </c>
      <c r="C21" t="str" cm="1">
        <f t="array" ref="C21">_xlfn.IFS(IFERROR(SEARCH("Senior", A21), 0) &gt; 0, "SENIOR", IFERROR(SEARCH("Junior", A21), 0) &gt; 0, "JUNIOR", TRUE, "NOTMENTIONED")</f>
        <v>NOTMENTIONED</v>
      </c>
      <c r="D21" t="s">
        <v>181</v>
      </c>
      <c r="E21">
        <v>110</v>
      </c>
      <c r="H21" t="str">
        <f t="shared" si="0"/>
        <v>$110k</v>
      </c>
      <c r="I21">
        <v>175</v>
      </c>
      <c r="L21" t="str">
        <f t="shared" si="1"/>
        <v>$175k</v>
      </c>
      <c r="M21">
        <f t="shared" si="2"/>
        <v>142.5</v>
      </c>
      <c r="N21" t="str">
        <f t="shared" si="3"/>
        <v>$142.5k</v>
      </c>
      <c r="O21" s="1" t="s">
        <v>182</v>
      </c>
      <c r="P21" s="1" t="e">
        <f>IF(SEARCH("python",O21,1)&gt;=1,1,0)</f>
        <v>#VALUE!</v>
      </c>
      <c r="Q21" s="1">
        <f t="shared" si="5"/>
        <v>1</v>
      </c>
      <c r="R21" s="1" t="e">
        <f t="shared" si="6"/>
        <v>#VALUE!</v>
      </c>
      <c r="S21" s="1"/>
      <c r="T21" s="1">
        <f t="shared" si="7"/>
        <v>3514</v>
      </c>
      <c r="U21">
        <v>4.2</v>
      </c>
      <c r="V21" s="1" t="s">
        <v>183</v>
      </c>
      <c r="W21" s="1" t="s">
        <v>184</v>
      </c>
      <c r="X21" t="s">
        <v>123</v>
      </c>
      <c r="Y21" t="s">
        <v>123</v>
      </c>
      <c r="Z21">
        <f t="shared" si="11"/>
        <v>1</v>
      </c>
      <c r="AA21" t="s">
        <v>77</v>
      </c>
      <c r="AB21">
        <v>2010</v>
      </c>
      <c r="AC21">
        <f t="shared" ca="1" si="10"/>
        <v>14</v>
      </c>
      <c r="AD21" t="s">
        <v>38</v>
      </c>
      <c r="AE21" t="s">
        <v>179</v>
      </c>
      <c r="AF21" t="s">
        <v>117</v>
      </c>
      <c r="AG21" t="s">
        <v>79</v>
      </c>
      <c r="AH21">
        <v>-1</v>
      </c>
    </row>
    <row r="22" spans="1:34" ht="22.5" customHeight="1" x14ac:dyDescent="0.35">
      <c r="A22" t="s">
        <v>30</v>
      </c>
      <c r="B22" t="s">
        <v>30</v>
      </c>
      <c r="C22" t="str" cm="1">
        <f t="array" ref="C22">_xlfn.IFS(IFERROR(SEARCH("Senior", A22), 0) &gt; 0, "SENIOR", IFERROR(SEARCH("Junior", A22), 0) &gt; 0, "JUNIOR", TRUE, "NOTMENTIONED")</f>
        <v>NOTMENTIONED</v>
      </c>
      <c r="D22" t="s">
        <v>185</v>
      </c>
      <c r="E22">
        <v>64</v>
      </c>
      <c r="H22" t="str">
        <f t="shared" si="0"/>
        <v>$64k</v>
      </c>
      <c r="I22">
        <v>111</v>
      </c>
      <c r="L22" t="str">
        <f t="shared" si="1"/>
        <v>$111k</v>
      </c>
      <c r="M22">
        <f t="shared" si="2"/>
        <v>87.5</v>
      </c>
      <c r="N22" t="str">
        <f t="shared" si="3"/>
        <v>$87.5k</v>
      </c>
      <c r="O22" s="1" t="s">
        <v>186</v>
      </c>
      <c r="P22" s="1">
        <f t="shared" ref="P22:P85" si="12">IF(SEARCH("python",O22,1)&gt;1,1,0)</f>
        <v>1</v>
      </c>
      <c r="Q22" s="1">
        <f t="shared" si="5"/>
        <v>1</v>
      </c>
      <c r="R22" s="1">
        <f t="shared" si="6"/>
        <v>1</v>
      </c>
      <c r="S22" s="1"/>
      <c r="T22" s="1">
        <f t="shared" si="7"/>
        <v>4399</v>
      </c>
      <c r="U22">
        <v>4</v>
      </c>
      <c r="V22" s="1" t="s">
        <v>187</v>
      </c>
      <c r="W22" s="1" t="s">
        <v>188</v>
      </c>
      <c r="X22" t="s">
        <v>189</v>
      </c>
      <c r="Y22" t="s">
        <v>189</v>
      </c>
      <c r="Z22">
        <f t="shared" si="11"/>
        <v>1</v>
      </c>
      <c r="AA22" t="s">
        <v>37</v>
      </c>
      <c r="AB22">
        <v>1915</v>
      </c>
      <c r="AC22">
        <f t="shared" ca="1" si="10"/>
        <v>109</v>
      </c>
      <c r="AD22" t="s">
        <v>190</v>
      </c>
      <c r="AE22" t="s">
        <v>191</v>
      </c>
      <c r="AF22" t="s">
        <v>192</v>
      </c>
      <c r="AG22" t="s">
        <v>70</v>
      </c>
      <c r="AH22">
        <v>-1</v>
      </c>
    </row>
    <row r="23" spans="1:34" ht="22.5" customHeight="1" x14ac:dyDescent="0.35">
      <c r="A23" t="s">
        <v>30</v>
      </c>
      <c r="B23" t="s">
        <v>30</v>
      </c>
      <c r="C23" t="str" cm="1">
        <f t="array" ref="C23">_xlfn.IFS(IFERROR(SEARCH("Senior", A23), 0) &gt; 0, "SENIOR", IFERROR(SEARCH("Junior", A23), 0) &gt; 0, "JUNIOR", TRUE, "NOTMENTIONED")</f>
        <v>NOTMENTIONED</v>
      </c>
      <c r="D23" t="s">
        <v>193</v>
      </c>
      <c r="E23">
        <v>81</v>
      </c>
      <c r="H23" t="str">
        <f t="shared" si="0"/>
        <v>$81k</v>
      </c>
      <c r="I23">
        <v>130</v>
      </c>
      <c r="L23" t="str">
        <f t="shared" si="1"/>
        <v>$130k</v>
      </c>
      <c r="M23">
        <f t="shared" si="2"/>
        <v>105.5</v>
      </c>
      <c r="N23" t="str">
        <f t="shared" si="3"/>
        <v>$105.5k</v>
      </c>
      <c r="O23" s="1" t="s">
        <v>194</v>
      </c>
      <c r="P23" s="1">
        <f t="shared" si="12"/>
        <v>1</v>
      </c>
      <c r="Q23" s="1">
        <f t="shared" si="5"/>
        <v>1</v>
      </c>
      <c r="R23" s="1" t="e">
        <f t="shared" si="6"/>
        <v>#VALUE!</v>
      </c>
      <c r="S23" s="1"/>
      <c r="T23" s="1">
        <f t="shared" si="7"/>
        <v>2918</v>
      </c>
      <c r="U23">
        <v>3.2</v>
      </c>
      <c r="V23" s="1" t="s">
        <v>195</v>
      </c>
      <c r="W23" s="1" t="s">
        <v>196</v>
      </c>
      <c r="X23" t="s">
        <v>102</v>
      </c>
      <c r="Y23" t="s">
        <v>102</v>
      </c>
      <c r="Z23">
        <f t="shared" si="11"/>
        <v>1</v>
      </c>
      <c r="AA23" t="s">
        <v>86</v>
      </c>
      <c r="AB23">
        <v>2012</v>
      </c>
      <c r="AC23">
        <f t="shared" ca="1" si="10"/>
        <v>12</v>
      </c>
      <c r="AD23" t="s">
        <v>38</v>
      </c>
      <c r="AE23" t="s">
        <v>116</v>
      </c>
      <c r="AF23" t="s">
        <v>117</v>
      </c>
      <c r="AG23" t="s">
        <v>79</v>
      </c>
      <c r="AH23" t="s">
        <v>197</v>
      </c>
    </row>
    <row r="24" spans="1:34" ht="22.5" customHeight="1" x14ac:dyDescent="0.35">
      <c r="A24" t="s">
        <v>198</v>
      </c>
      <c r="B24" t="s">
        <v>198</v>
      </c>
      <c r="C24" t="str" cm="1">
        <f t="array" ref="C24">_xlfn.IFS(IFERROR(SEARCH("Senior", A24), 0) &gt; 0, "SENIOR", IFERROR(SEARCH("Junior", A24), 0) &gt; 0, "JUNIOR", TRUE, "NOTMENTIONED")</f>
        <v>SENIOR</v>
      </c>
      <c r="D24" t="s">
        <v>199</v>
      </c>
      <c r="E24">
        <v>73</v>
      </c>
      <c r="H24" t="str">
        <f t="shared" si="0"/>
        <v>$73k</v>
      </c>
      <c r="I24">
        <v>119</v>
      </c>
      <c r="L24" t="str">
        <f t="shared" si="1"/>
        <v>$119k</v>
      </c>
      <c r="M24">
        <f t="shared" si="2"/>
        <v>96</v>
      </c>
      <c r="N24" t="str">
        <f t="shared" si="3"/>
        <v>$96k</v>
      </c>
      <c r="O24" s="1" t="s">
        <v>200</v>
      </c>
      <c r="P24" s="1" t="e">
        <f t="shared" si="12"/>
        <v>#VALUE!</v>
      </c>
      <c r="Q24" s="1">
        <f t="shared" si="5"/>
        <v>1</v>
      </c>
      <c r="R24" s="1">
        <f t="shared" si="6"/>
        <v>1</v>
      </c>
      <c r="S24" s="1"/>
      <c r="T24" s="1">
        <f t="shared" si="7"/>
        <v>6925</v>
      </c>
      <c r="U24">
        <v>3.9</v>
      </c>
      <c r="V24" s="1" t="s">
        <v>201</v>
      </c>
      <c r="W24" s="1" t="s">
        <v>202</v>
      </c>
      <c r="X24" t="s">
        <v>85</v>
      </c>
      <c r="Y24" t="s">
        <v>178</v>
      </c>
      <c r="Z24">
        <f t="shared" si="11"/>
        <v>0</v>
      </c>
      <c r="AA24" t="s">
        <v>86</v>
      </c>
      <c r="AB24">
        <v>2013</v>
      </c>
      <c r="AC24">
        <f t="shared" ca="1" si="10"/>
        <v>11</v>
      </c>
      <c r="AD24" t="s">
        <v>38</v>
      </c>
      <c r="AE24" t="s">
        <v>203</v>
      </c>
      <c r="AF24" t="s">
        <v>192</v>
      </c>
      <c r="AG24" t="s">
        <v>79</v>
      </c>
      <c r="AH24">
        <v>-1</v>
      </c>
    </row>
    <row r="25" spans="1:34" ht="22.5" customHeight="1" x14ac:dyDescent="0.35">
      <c r="A25" t="s">
        <v>204</v>
      </c>
      <c r="B25" t="s">
        <v>204</v>
      </c>
      <c r="C25" t="str" cm="1">
        <f t="array" ref="C25">_xlfn.IFS(IFERROR(SEARCH("Senior", A25), 0) &gt; 0, "SENIOR", IFERROR(SEARCH("Junior", A25), 0) &gt; 0, "JUNIOR", TRUE, "NOTMENTIONED")</f>
        <v>NOTMENTIONED</v>
      </c>
      <c r="D25" t="s">
        <v>205</v>
      </c>
      <c r="E25">
        <v>86</v>
      </c>
      <c r="H25" t="str">
        <f t="shared" si="0"/>
        <v>$86k</v>
      </c>
      <c r="I25">
        <v>139</v>
      </c>
      <c r="L25" t="str">
        <f t="shared" si="1"/>
        <v>$139k</v>
      </c>
      <c r="M25">
        <f t="shared" si="2"/>
        <v>112.5</v>
      </c>
      <c r="N25" t="str">
        <f t="shared" si="3"/>
        <v>$112.5k</v>
      </c>
      <c r="O25" s="1" t="s">
        <v>206</v>
      </c>
      <c r="P25" s="1">
        <f t="shared" si="12"/>
        <v>1</v>
      </c>
      <c r="Q25" s="1">
        <f t="shared" si="5"/>
        <v>1</v>
      </c>
      <c r="R25" s="1">
        <f t="shared" si="6"/>
        <v>1</v>
      </c>
      <c r="S25" s="1"/>
      <c r="T25" s="1">
        <f t="shared" si="7"/>
        <v>6414</v>
      </c>
      <c r="U25">
        <v>3.8</v>
      </c>
      <c r="V25" s="1" t="s">
        <v>207</v>
      </c>
      <c r="W25" s="1" t="s">
        <v>208</v>
      </c>
      <c r="X25" t="s">
        <v>209</v>
      </c>
      <c r="Y25" t="s">
        <v>210</v>
      </c>
      <c r="Z25">
        <f t="shared" si="11"/>
        <v>0</v>
      </c>
      <c r="AA25" t="s">
        <v>37</v>
      </c>
      <c r="AB25">
        <v>1995</v>
      </c>
      <c r="AC25">
        <f t="shared" ca="1" si="10"/>
        <v>29</v>
      </c>
      <c r="AD25" t="s">
        <v>38</v>
      </c>
      <c r="AE25" t="s">
        <v>211</v>
      </c>
      <c r="AF25" t="s">
        <v>212</v>
      </c>
      <c r="AG25" t="s">
        <v>79</v>
      </c>
      <c r="AH25">
        <v>-1</v>
      </c>
    </row>
    <row r="26" spans="1:34" ht="22.5" customHeight="1" x14ac:dyDescent="0.35">
      <c r="A26" t="s">
        <v>30</v>
      </c>
      <c r="B26" t="s">
        <v>30</v>
      </c>
      <c r="C26" t="str" cm="1">
        <f t="array" ref="C26">_xlfn.IFS(IFERROR(SEARCH("Senior", A26), 0) &gt; 0, "SENIOR", IFERROR(SEARCH("Junior", A26), 0) &gt; 0, "JUNIOR", TRUE, "NOTMENTIONED")</f>
        <v>NOTMENTIONED</v>
      </c>
      <c r="D26" t="s">
        <v>213</v>
      </c>
      <c r="E26">
        <v>63</v>
      </c>
      <c r="H26" t="str">
        <f t="shared" si="0"/>
        <v>$63k</v>
      </c>
      <c r="I26">
        <v>105</v>
      </c>
      <c r="L26" t="str">
        <f t="shared" si="1"/>
        <v>$105k</v>
      </c>
      <c r="M26">
        <f t="shared" si="2"/>
        <v>84</v>
      </c>
      <c r="N26" t="str">
        <f t="shared" si="3"/>
        <v>$84k</v>
      </c>
      <c r="O26" s="1" t="s">
        <v>214</v>
      </c>
      <c r="P26" s="1">
        <f t="shared" si="12"/>
        <v>1</v>
      </c>
      <c r="Q26" s="1" t="e">
        <f t="shared" si="5"/>
        <v>#VALUE!</v>
      </c>
      <c r="R26" s="1">
        <f t="shared" si="6"/>
        <v>1</v>
      </c>
      <c r="S26" s="1"/>
      <c r="T26" s="1">
        <f t="shared" si="7"/>
        <v>2970</v>
      </c>
      <c r="U26">
        <v>4.3</v>
      </c>
      <c r="V26" s="1" t="s">
        <v>215</v>
      </c>
      <c r="W26" s="1" t="s">
        <v>216</v>
      </c>
      <c r="X26" t="s">
        <v>217</v>
      </c>
      <c r="Y26" t="s">
        <v>218</v>
      </c>
      <c r="Z26">
        <f t="shared" si="11"/>
        <v>0</v>
      </c>
      <c r="AA26" t="s">
        <v>77</v>
      </c>
      <c r="AB26">
        <v>1935</v>
      </c>
      <c r="AC26">
        <f t="shared" ca="1" si="10"/>
        <v>89</v>
      </c>
      <c r="AD26" t="s">
        <v>190</v>
      </c>
      <c r="AE26" t="s">
        <v>211</v>
      </c>
      <c r="AF26" t="s">
        <v>212</v>
      </c>
      <c r="AG26" t="s">
        <v>219</v>
      </c>
      <c r="AH26">
        <v>-1</v>
      </c>
    </row>
    <row r="27" spans="1:34" ht="22.5" customHeight="1" x14ac:dyDescent="0.35">
      <c r="A27" t="s">
        <v>30</v>
      </c>
      <c r="B27" t="s">
        <v>30</v>
      </c>
      <c r="C27" t="str" cm="1">
        <f t="array" ref="C27">_xlfn.IFS(IFERROR(SEARCH("Senior", A27), 0) &gt; 0, "SENIOR", IFERROR(SEARCH("Junior", A27), 0) &gt; 0, "JUNIOR", TRUE, "NOTMENTIONED")</f>
        <v>NOTMENTIONED</v>
      </c>
      <c r="D27" t="s">
        <v>220</v>
      </c>
      <c r="E27">
        <v>109</v>
      </c>
      <c r="H27" t="str">
        <f t="shared" si="0"/>
        <v>$109k</v>
      </c>
      <c r="I27">
        <v>177</v>
      </c>
      <c r="L27" t="str">
        <f t="shared" si="1"/>
        <v>$177k</v>
      </c>
      <c r="M27">
        <f t="shared" si="2"/>
        <v>143</v>
      </c>
      <c r="N27" t="str">
        <f t="shared" si="3"/>
        <v>$143k</v>
      </c>
      <c r="O27" s="1" t="s">
        <v>221</v>
      </c>
      <c r="P27" s="1">
        <f t="shared" si="12"/>
        <v>1</v>
      </c>
      <c r="Q27" s="1">
        <f t="shared" si="5"/>
        <v>1</v>
      </c>
      <c r="R27" s="1" t="e">
        <f t="shared" si="6"/>
        <v>#VALUE!</v>
      </c>
      <c r="S27" s="1"/>
      <c r="T27" s="1">
        <f t="shared" si="7"/>
        <v>3760</v>
      </c>
      <c r="U27">
        <v>4</v>
      </c>
      <c r="V27" s="1" t="s">
        <v>222</v>
      </c>
      <c r="W27" s="1" t="s">
        <v>223</v>
      </c>
      <c r="X27" t="s">
        <v>131</v>
      </c>
      <c r="Y27" t="s">
        <v>224</v>
      </c>
      <c r="Z27">
        <f t="shared" si="11"/>
        <v>0</v>
      </c>
      <c r="AA27" t="s">
        <v>37</v>
      </c>
      <c r="AB27">
        <v>2012</v>
      </c>
      <c r="AC27">
        <f t="shared" ca="1" si="10"/>
        <v>12</v>
      </c>
      <c r="AD27" t="s">
        <v>38</v>
      </c>
      <c r="AE27" t="s">
        <v>179</v>
      </c>
      <c r="AF27" t="s">
        <v>117</v>
      </c>
      <c r="AG27" t="s">
        <v>60</v>
      </c>
      <c r="AH27" t="s">
        <v>225</v>
      </c>
    </row>
    <row r="28" spans="1:34" ht="22.5" customHeight="1" x14ac:dyDescent="0.35">
      <c r="A28" t="s">
        <v>226</v>
      </c>
      <c r="B28" t="s">
        <v>226</v>
      </c>
      <c r="C28" t="str" cm="1">
        <f t="array" ref="C28">_xlfn.IFS(IFERROR(SEARCH("Senior", A28), 0) &gt; 0, "SENIOR", IFERROR(SEARCH("Junior", A28), 0) &gt; 0, "JUNIOR", TRUE, "NOTMENTIONED")</f>
        <v>NOTMENTIONED</v>
      </c>
      <c r="D28" t="s">
        <v>227</v>
      </c>
      <c r="E28">
        <v>63</v>
      </c>
      <c r="H28" t="str">
        <f t="shared" si="0"/>
        <v>$63k</v>
      </c>
      <c r="I28">
        <v>110</v>
      </c>
      <c r="L28" t="str">
        <f t="shared" si="1"/>
        <v>$110k</v>
      </c>
      <c r="M28">
        <f t="shared" si="2"/>
        <v>86.5</v>
      </c>
      <c r="N28" t="str">
        <f t="shared" si="3"/>
        <v>$86.5k</v>
      </c>
      <c r="O28" s="1" t="s">
        <v>228</v>
      </c>
      <c r="P28" s="1">
        <f t="shared" si="12"/>
        <v>1</v>
      </c>
      <c r="Q28" s="1">
        <f t="shared" si="5"/>
        <v>1</v>
      </c>
      <c r="R28" s="1">
        <f t="shared" si="6"/>
        <v>1</v>
      </c>
      <c r="S28" s="1"/>
      <c r="T28" s="1">
        <f t="shared" si="7"/>
        <v>3700</v>
      </c>
      <c r="U28">
        <v>4</v>
      </c>
      <c r="V28" s="1" t="s">
        <v>229</v>
      </c>
      <c r="W28" s="1" t="s">
        <v>230</v>
      </c>
      <c r="X28" t="s">
        <v>153</v>
      </c>
      <c r="Y28" t="s">
        <v>76</v>
      </c>
      <c r="Z28">
        <f t="shared" si="11"/>
        <v>0</v>
      </c>
      <c r="AA28" t="s">
        <v>48</v>
      </c>
      <c r="AB28">
        <v>1849</v>
      </c>
      <c r="AC28">
        <f t="shared" ca="1" si="10"/>
        <v>175</v>
      </c>
      <c r="AD28" t="s">
        <v>87</v>
      </c>
      <c r="AE28" t="s">
        <v>155</v>
      </c>
      <c r="AF28" t="s">
        <v>155</v>
      </c>
      <c r="AG28" t="s">
        <v>142</v>
      </c>
      <c r="AH28">
        <v>-1</v>
      </c>
    </row>
    <row r="29" spans="1:34" ht="22.5" customHeight="1" x14ac:dyDescent="0.35">
      <c r="A29" t="s">
        <v>30</v>
      </c>
      <c r="B29" t="s">
        <v>30</v>
      </c>
      <c r="C29" t="str" cm="1">
        <f t="array" ref="C29">_xlfn.IFS(IFERROR(SEARCH("Senior", A29), 0) &gt; 0, "SENIOR", IFERROR(SEARCH("Junior", A29), 0) &gt; 0, "JUNIOR", TRUE, "NOTMENTIONED")</f>
        <v>NOTMENTIONED</v>
      </c>
      <c r="D29" t="s">
        <v>231</v>
      </c>
      <c r="E29">
        <v>75</v>
      </c>
      <c r="H29" t="str">
        <f t="shared" si="0"/>
        <v>$75k</v>
      </c>
      <c r="I29">
        <v>124</v>
      </c>
      <c r="L29" t="str">
        <f t="shared" si="1"/>
        <v>$124k</v>
      </c>
      <c r="M29">
        <f t="shared" si="2"/>
        <v>99.5</v>
      </c>
      <c r="N29" t="str">
        <f t="shared" si="3"/>
        <v>$99.5k</v>
      </c>
      <c r="O29" s="1" t="s">
        <v>232</v>
      </c>
      <c r="P29" s="1">
        <f t="shared" si="12"/>
        <v>1</v>
      </c>
      <c r="Q29" s="1">
        <f t="shared" si="5"/>
        <v>1</v>
      </c>
      <c r="R29" s="1">
        <f t="shared" si="6"/>
        <v>1</v>
      </c>
      <c r="S29" s="1"/>
      <c r="T29" s="1">
        <f t="shared" si="7"/>
        <v>4420</v>
      </c>
      <c r="U29">
        <v>3.5</v>
      </c>
      <c r="V29" s="1" t="s">
        <v>233</v>
      </c>
      <c r="W29" s="1" t="s">
        <v>234</v>
      </c>
      <c r="X29" t="s">
        <v>235</v>
      </c>
      <c r="Y29" t="s">
        <v>101</v>
      </c>
      <c r="Z29">
        <f t="shared" si="11"/>
        <v>0</v>
      </c>
      <c r="AA29" t="s">
        <v>66</v>
      </c>
      <c r="AB29">
        <v>1952</v>
      </c>
      <c r="AC29">
        <f t="shared" ca="1" si="10"/>
        <v>72</v>
      </c>
      <c r="AD29" t="s">
        <v>38</v>
      </c>
      <c r="AE29" t="s">
        <v>95</v>
      </c>
      <c r="AF29" t="s">
        <v>96</v>
      </c>
      <c r="AG29" t="s">
        <v>60</v>
      </c>
      <c r="AH29">
        <v>-1</v>
      </c>
    </row>
    <row r="30" spans="1:34" ht="22.5" customHeight="1" x14ac:dyDescent="0.35">
      <c r="A30" t="s">
        <v>236</v>
      </c>
      <c r="B30" t="s">
        <v>236</v>
      </c>
      <c r="C30" t="str" cm="1">
        <f t="array" ref="C30">_xlfn.IFS(IFERROR(SEARCH("Senior", A30), 0) &gt; 0, "SENIOR", IFERROR(SEARCH("Junior", A30), 0) &gt; 0, "JUNIOR", TRUE, "NOTMENTIONED")</f>
        <v>NOTMENTIONED</v>
      </c>
      <c r="D30" t="s">
        <v>237</v>
      </c>
      <c r="E30">
        <v>34</v>
      </c>
      <c r="H30" t="str">
        <f t="shared" si="0"/>
        <v>$34k</v>
      </c>
      <c r="I30">
        <v>61</v>
      </c>
      <c r="L30" t="str">
        <f t="shared" si="1"/>
        <v>$61k</v>
      </c>
      <c r="M30">
        <f t="shared" si="2"/>
        <v>47.5</v>
      </c>
      <c r="N30" t="str">
        <f t="shared" si="3"/>
        <v>$47.5k</v>
      </c>
      <c r="O30" s="1" t="s">
        <v>238</v>
      </c>
      <c r="P30" s="1" t="e">
        <f t="shared" si="12"/>
        <v>#VALUE!</v>
      </c>
      <c r="Q30" s="1" t="e">
        <f t="shared" si="5"/>
        <v>#VALUE!</v>
      </c>
      <c r="R30" s="1">
        <f t="shared" si="6"/>
        <v>1</v>
      </c>
      <c r="S30" s="1"/>
      <c r="T30" s="1">
        <f t="shared" si="7"/>
        <v>4962</v>
      </c>
      <c r="U30">
        <v>3.7</v>
      </c>
      <c r="V30" s="1" t="s">
        <v>239</v>
      </c>
      <c r="W30" s="1" t="s">
        <v>240</v>
      </c>
      <c r="X30" t="s">
        <v>241</v>
      </c>
      <c r="Y30" t="s">
        <v>241</v>
      </c>
      <c r="Z30">
        <f t="shared" si="11"/>
        <v>1</v>
      </c>
      <c r="AA30" t="s">
        <v>132</v>
      </c>
      <c r="AB30">
        <v>1852</v>
      </c>
      <c r="AC30">
        <f t="shared" ca="1" si="10"/>
        <v>172</v>
      </c>
      <c r="AD30" t="s">
        <v>87</v>
      </c>
      <c r="AE30" t="s">
        <v>191</v>
      </c>
      <c r="AF30" t="s">
        <v>192</v>
      </c>
      <c r="AG30" t="s">
        <v>242</v>
      </c>
      <c r="AH30">
        <v>-1</v>
      </c>
    </row>
    <row r="31" spans="1:34" ht="22.5" customHeight="1" x14ac:dyDescent="0.35">
      <c r="A31" t="s">
        <v>243</v>
      </c>
      <c r="B31" t="s">
        <v>243</v>
      </c>
      <c r="C31" t="str" cm="1">
        <f t="array" ref="C31">_xlfn.IFS(IFERROR(SEARCH("Senior", A31), 0) &gt; 0, "SENIOR", IFERROR(SEARCH("Junior", A31), 0) &gt; 0, "JUNIOR", TRUE, "NOTMENTIONED")</f>
        <v>NOTMENTIONED</v>
      </c>
      <c r="D31" t="s">
        <v>213</v>
      </c>
      <c r="E31">
        <v>63</v>
      </c>
      <c r="H31" t="str">
        <f t="shared" si="0"/>
        <v>$63k</v>
      </c>
      <c r="I31">
        <v>105</v>
      </c>
      <c r="L31" t="str">
        <f t="shared" si="1"/>
        <v>$105k</v>
      </c>
      <c r="M31">
        <f t="shared" si="2"/>
        <v>84</v>
      </c>
      <c r="N31" t="str">
        <f t="shared" si="3"/>
        <v>$84k</v>
      </c>
      <c r="O31" s="1" t="s">
        <v>244</v>
      </c>
      <c r="P31" s="1" t="e">
        <f t="shared" si="12"/>
        <v>#VALUE!</v>
      </c>
      <c r="Q31" s="1" t="e">
        <f t="shared" si="5"/>
        <v>#VALUE!</v>
      </c>
      <c r="R31" s="1">
        <f t="shared" si="6"/>
        <v>1</v>
      </c>
      <c r="S31" s="1"/>
      <c r="T31" s="1">
        <f t="shared" si="7"/>
        <v>5019</v>
      </c>
      <c r="U31">
        <v>4</v>
      </c>
      <c r="V31" s="1" t="s">
        <v>229</v>
      </c>
      <c r="W31" s="1" t="s">
        <v>230</v>
      </c>
      <c r="X31" t="s">
        <v>245</v>
      </c>
      <c r="Y31" t="s">
        <v>76</v>
      </c>
      <c r="Z31">
        <f t="shared" si="11"/>
        <v>0</v>
      </c>
      <c r="AA31" t="s">
        <v>48</v>
      </c>
      <c r="AB31">
        <v>1849</v>
      </c>
      <c r="AC31">
        <f t="shared" ca="1" si="10"/>
        <v>175</v>
      </c>
      <c r="AD31" t="s">
        <v>87</v>
      </c>
      <c r="AE31" t="s">
        <v>155</v>
      </c>
      <c r="AF31" t="s">
        <v>155</v>
      </c>
      <c r="AG31" t="s">
        <v>142</v>
      </c>
      <c r="AH31">
        <v>-1</v>
      </c>
    </row>
    <row r="32" spans="1:34" ht="22.5" customHeight="1" x14ac:dyDescent="0.35">
      <c r="A32" t="s">
        <v>30</v>
      </c>
      <c r="B32" t="s">
        <v>30</v>
      </c>
      <c r="C32" t="str" cm="1">
        <f t="array" ref="C32">_xlfn.IFS(IFERROR(SEARCH("Senior", A32), 0) &gt; 0, "SENIOR", IFERROR(SEARCH("Junior", A32), 0) &gt; 0, "JUNIOR", TRUE, "NOTMENTIONED")</f>
        <v>NOTMENTIONED</v>
      </c>
      <c r="D32" t="s">
        <v>246</v>
      </c>
      <c r="E32">
        <v>72</v>
      </c>
      <c r="H32" t="str">
        <f t="shared" si="0"/>
        <v>$72k</v>
      </c>
      <c r="I32">
        <v>120</v>
      </c>
      <c r="L32" t="str">
        <f t="shared" si="1"/>
        <v>$120k</v>
      </c>
      <c r="M32">
        <f t="shared" si="2"/>
        <v>96</v>
      </c>
      <c r="N32" t="str">
        <f t="shared" si="3"/>
        <v>$96k</v>
      </c>
      <c r="O32" s="1" t="s">
        <v>247</v>
      </c>
      <c r="P32" s="1">
        <f t="shared" si="12"/>
        <v>1</v>
      </c>
      <c r="Q32" s="1">
        <f t="shared" si="5"/>
        <v>1</v>
      </c>
      <c r="R32" s="1" t="e">
        <f t="shared" si="6"/>
        <v>#VALUE!</v>
      </c>
      <c r="S32" s="1"/>
      <c r="T32" s="1">
        <f t="shared" si="7"/>
        <v>3342</v>
      </c>
      <c r="U32">
        <v>3.6</v>
      </c>
      <c r="V32" s="1" t="s">
        <v>248</v>
      </c>
      <c r="W32" s="1" t="s">
        <v>249</v>
      </c>
      <c r="X32" t="s">
        <v>250</v>
      </c>
      <c r="Y32" t="s">
        <v>250</v>
      </c>
      <c r="Z32">
        <f t="shared" si="11"/>
        <v>1</v>
      </c>
      <c r="AA32" t="s">
        <v>66</v>
      </c>
      <c r="AB32">
        <v>1997</v>
      </c>
      <c r="AC32">
        <f t="shared" ca="1" si="10"/>
        <v>27</v>
      </c>
      <c r="AD32" t="s">
        <v>38</v>
      </c>
      <c r="AE32" t="s">
        <v>88</v>
      </c>
      <c r="AF32" t="s">
        <v>88</v>
      </c>
      <c r="AG32" t="s">
        <v>70</v>
      </c>
      <c r="AH32">
        <v>-1</v>
      </c>
    </row>
    <row r="33" spans="1:34" ht="22.5" customHeight="1" x14ac:dyDescent="0.35">
      <c r="A33" t="s">
        <v>251</v>
      </c>
      <c r="B33" t="s">
        <v>251</v>
      </c>
      <c r="C33" t="str" cm="1">
        <f t="array" ref="C33">_xlfn.IFS(IFERROR(SEARCH("Senior", A33), 0) &gt; 0, "SENIOR", IFERROR(SEARCH("Junior", A33), 0) &gt; 0, "JUNIOR", TRUE, "NOTMENTIONED")</f>
        <v>NOTMENTIONED</v>
      </c>
      <c r="D33" t="s">
        <v>72</v>
      </c>
      <c r="E33">
        <v>86</v>
      </c>
      <c r="H33" t="str">
        <f t="shared" si="0"/>
        <v>$86k</v>
      </c>
      <c r="I33">
        <v>143</v>
      </c>
      <c r="L33" t="str">
        <f t="shared" si="1"/>
        <v>$143k</v>
      </c>
      <c r="M33">
        <f t="shared" si="2"/>
        <v>114.5</v>
      </c>
      <c r="N33" t="str">
        <f t="shared" si="3"/>
        <v>$114.5k</v>
      </c>
      <c r="O33" s="1" t="s">
        <v>252</v>
      </c>
      <c r="P33" s="1">
        <f t="shared" si="12"/>
        <v>1</v>
      </c>
      <c r="Q33" s="1">
        <f t="shared" si="5"/>
        <v>1</v>
      </c>
      <c r="R33" s="1" t="e">
        <f t="shared" si="6"/>
        <v>#VALUE!</v>
      </c>
      <c r="S33" s="1"/>
      <c r="T33" s="1">
        <f t="shared" si="7"/>
        <v>5103</v>
      </c>
      <c r="U33">
        <v>3.8</v>
      </c>
      <c r="V33" s="1" t="s">
        <v>253</v>
      </c>
      <c r="W33" s="1" t="s">
        <v>254</v>
      </c>
      <c r="X33" t="s">
        <v>153</v>
      </c>
      <c r="Y33" t="s">
        <v>255</v>
      </c>
      <c r="Z33">
        <f t="shared" si="11"/>
        <v>0</v>
      </c>
      <c r="AA33" t="s">
        <v>48</v>
      </c>
      <c r="AB33">
        <v>1996</v>
      </c>
      <c r="AC33">
        <f t="shared" ca="1" si="10"/>
        <v>28</v>
      </c>
      <c r="AD33" t="s">
        <v>87</v>
      </c>
      <c r="AE33" t="s">
        <v>155</v>
      </c>
      <c r="AF33" t="s">
        <v>155</v>
      </c>
      <c r="AG33" t="s">
        <v>142</v>
      </c>
      <c r="AH33">
        <v>-1</v>
      </c>
    </row>
    <row r="34" spans="1:34" ht="22.5" customHeight="1" x14ac:dyDescent="0.35">
      <c r="A34" t="s">
        <v>30</v>
      </c>
      <c r="B34" t="s">
        <v>30</v>
      </c>
      <c r="C34" t="str" cm="1">
        <f t="array" ref="C34">_xlfn.IFS(IFERROR(SEARCH("Senior", A34), 0) &gt; 0, "SENIOR", IFERROR(SEARCH("Junior", A34), 0) &gt; 0, "JUNIOR", TRUE, "NOTMENTIONED")</f>
        <v>NOTMENTIONED</v>
      </c>
      <c r="D34" t="s">
        <v>256</v>
      </c>
      <c r="E34">
        <v>93</v>
      </c>
      <c r="H34" t="str">
        <f t="shared" si="0"/>
        <v>$93k</v>
      </c>
      <c r="I34">
        <v>149</v>
      </c>
      <c r="L34" t="str">
        <f t="shared" si="1"/>
        <v>$149k</v>
      </c>
      <c r="M34">
        <f t="shared" si="2"/>
        <v>121</v>
      </c>
      <c r="N34" t="str">
        <f t="shared" si="3"/>
        <v>$121k</v>
      </c>
      <c r="O34" s="1" t="s">
        <v>257</v>
      </c>
      <c r="P34" s="1">
        <f t="shared" si="12"/>
        <v>1</v>
      </c>
      <c r="Q34" s="1">
        <f t="shared" si="5"/>
        <v>1</v>
      </c>
      <c r="R34" s="1">
        <f t="shared" si="6"/>
        <v>1</v>
      </c>
      <c r="S34" s="1"/>
      <c r="T34" s="1">
        <f t="shared" si="7"/>
        <v>2364</v>
      </c>
      <c r="U34">
        <v>3.8</v>
      </c>
      <c r="V34" s="1" t="s">
        <v>258</v>
      </c>
      <c r="W34" s="1" t="s">
        <v>259</v>
      </c>
      <c r="X34" t="s">
        <v>260</v>
      </c>
      <c r="Y34" t="s">
        <v>260</v>
      </c>
      <c r="Z34">
        <f t="shared" si="11"/>
        <v>1</v>
      </c>
      <c r="AA34" t="s">
        <v>132</v>
      </c>
      <c r="AB34">
        <v>1996</v>
      </c>
      <c r="AC34">
        <f t="shared" ca="1" si="10"/>
        <v>28</v>
      </c>
      <c r="AD34" t="s">
        <v>87</v>
      </c>
      <c r="AE34" t="s">
        <v>261</v>
      </c>
      <c r="AF34" t="s">
        <v>262</v>
      </c>
      <c r="AG34" t="s">
        <v>52</v>
      </c>
      <c r="AH34">
        <v>-1</v>
      </c>
    </row>
    <row r="35" spans="1:34" ht="22.5" customHeight="1" x14ac:dyDescent="0.35">
      <c r="A35" t="s">
        <v>30</v>
      </c>
      <c r="B35" t="s">
        <v>30</v>
      </c>
      <c r="C35" t="str" cm="1">
        <f t="array" ref="C35">_xlfn.IFS(IFERROR(SEARCH("Senior", A35), 0) &gt; 0, "SENIOR", IFERROR(SEARCH("Junior", A35), 0) &gt; 0, "JUNIOR", TRUE, "NOTMENTIONED")</f>
        <v>NOTMENTIONED</v>
      </c>
      <c r="D35" t="s">
        <v>263</v>
      </c>
      <c r="E35">
        <v>85</v>
      </c>
      <c r="H35" t="str">
        <f t="shared" si="0"/>
        <v>$85k</v>
      </c>
      <c r="I35">
        <v>140</v>
      </c>
      <c r="L35" t="str">
        <f t="shared" si="1"/>
        <v>$140k</v>
      </c>
      <c r="M35">
        <f t="shared" si="2"/>
        <v>112.5</v>
      </c>
      <c r="N35" t="str">
        <f t="shared" si="3"/>
        <v>$112.5k</v>
      </c>
      <c r="O35" s="1" t="s">
        <v>264</v>
      </c>
      <c r="P35" s="1">
        <f t="shared" si="12"/>
        <v>1</v>
      </c>
      <c r="Q35" s="1" t="e">
        <f t="shared" si="5"/>
        <v>#VALUE!</v>
      </c>
      <c r="R35" s="1">
        <f t="shared" si="6"/>
        <v>1</v>
      </c>
      <c r="S35" s="1"/>
      <c r="T35" s="1">
        <f t="shared" si="7"/>
        <v>2161</v>
      </c>
      <c r="U35">
        <v>4.7</v>
      </c>
      <c r="V35" s="1" t="s">
        <v>265</v>
      </c>
      <c r="W35" s="1" t="s">
        <v>266</v>
      </c>
      <c r="X35" t="s">
        <v>267</v>
      </c>
      <c r="Y35" t="s">
        <v>267</v>
      </c>
      <c r="Z35">
        <f t="shared" si="11"/>
        <v>1</v>
      </c>
      <c r="AA35" t="s">
        <v>86</v>
      </c>
      <c r="AB35">
        <v>1974</v>
      </c>
      <c r="AC35">
        <f t="shared" ca="1" si="10"/>
        <v>50</v>
      </c>
      <c r="AD35" t="s">
        <v>38</v>
      </c>
      <c r="AE35" t="s">
        <v>155</v>
      </c>
      <c r="AF35" t="s">
        <v>155</v>
      </c>
      <c r="AG35" t="s">
        <v>79</v>
      </c>
      <c r="AH35" t="s">
        <v>268</v>
      </c>
    </row>
    <row r="36" spans="1:34" ht="22.5" customHeight="1" x14ac:dyDescent="0.35">
      <c r="A36" t="s">
        <v>269</v>
      </c>
      <c r="B36" t="s">
        <v>269</v>
      </c>
      <c r="C36" t="str" cm="1">
        <f t="array" ref="C36">_xlfn.IFS(IFERROR(SEARCH("Senior", A36), 0) &gt; 0, "SENIOR", IFERROR(SEARCH("Junior", A36), 0) &gt; 0, "JUNIOR", TRUE, "NOTMENTIONED")</f>
        <v>NOTMENTIONED</v>
      </c>
      <c r="D36" t="s">
        <v>270</v>
      </c>
      <c r="E36">
        <v>77</v>
      </c>
      <c r="H36" t="str">
        <f t="shared" si="0"/>
        <v>$77k</v>
      </c>
      <c r="I36">
        <v>135</v>
      </c>
      <c r="L36" t="str">
        <f t="shared" si="1"/>
        <v>$135k</v>
      </c>
      <c r="M36">
        <f t="shared" si="2"/>
        <v>106</v>
      </c>
      <c r="N36" t="str">
        <f t="shared" si="3"/>
        <v>$106k</v>
      </c>
      <c r="O36" s="1" t="s">
        <v>271</v>
      </c>
      <c r="P36" s="1">
        <f t="shared" si="12"/>
        <v>1</v>
      </c>
      <c r="Q36" s="1" t="e">
        <f t="shared" si="5"/>
        <v>#VALUE!</v>
      </c>
      <c r="R36" s="1">
        <f t="shared" si="6"/>
        <v>1</v>
      </c>
      <c r="S36" s="1"/>
      <c r="T36" s="1">
        <f t="shared" si="7"/>
        <v>1739</v>
      </c>
      <c r="U36">
        <v>4.2</v>
      </c>
      <c r="V36" s="1" t="s">
        <v>272</v>
      </c>
      <c r="W36" s="1" t="s">
        <v>273</v>
      </c>
      <c r="X36" t="s">
        <v>101</v>
      </c>
      <c r="Y36" t="s">
        <v>209</v>
      </c>
      <c r="Z36">
        <f t="shared" si="11"/>
        <v>0</v>
      </c>
      <c r="AA36" t="s">
        <v>86</v>
      </c>
      <c r="AB36">
        <v>2008</v>
      </c>
      <c r="AC36">
        <f t="shared" ca="1" si="10"/>
        <v>16</v>
      </c>
      <c r="AD36" t="s">
        <v>38</v>
      </c>
      <c r="AE36" t="s">
        <v>274</v>
      </c>
      <c r="AF36" t="s">
        <v>117</v>
      </c>
      <c r="AG36" t="s">
        <v>79</v>
      </c>
      <c r="AH36">
        <v>-1</v>
      </c>
    </row>
    <row r="37" spans="1:34" ht="22.5" customHeight="1" x14ac:dyDescent="0.35">
      <c r="A37" t="s">
        <v>30</v>
      </c>
      <c r="B37" t="s">
        <v>30</v>
      </c>
      <c r="C37" t="str" cm="1">
        <f t="array" ref="C37">_xlfn.IFS(IFERROR(SEARCH("Senior", A37), 0) &gt; 0, "SENIOR", IFERROR(SEARCH("Junior", A37), 0) &gt; 0, "JUNIOR", TRUE, "NOTMENTIONED")</f>
        <v>NOTMENTIONED</v>
      </c>
      <c r="D37" t="s">
        <v>275</v>
      </c>
      <c r="E37">
        <v>82</v>
      </c>
      <c r="H37" t="str">
        <f t="shared" si="0"/>
        <v>$82k</v>
      </c>
      <c r="I37">
        <v>132</v>
      </c>
      <c r="L37" t="str">
        <f t="shared" si="1"/>
        <v>$132k</v>
      </c>
      <c r="M37">
        <f t="shared" si="2"/>
        <v>107</v>
      </c>
      <c r="N37" t="str">
        <f t="shared" si="3"/>
        <v>$107k</v>
      </c>
      <c r="O37" s="1" t="s">
        <v>276</v>
      </c>
      <c r="P37" s="1">
        <f t="shared" si="12"/>
        <v>1</v>
      </c>
      <c r="Q37" s="1">
        <f t="shared" si="5"/>
        <v>1</v>
      </c>
      <c r="R37" s="1" t="e">
        <f t="shared" si="6"/>
        <v>#VALUE!</v>
      </c>
      <c r="S37" s="1"/>
      <c r="T37" s="1">
        <f t="shared" si="7"/>
        <v>5006</v>
      </c>
      <c r="U37">
        <v>3.5</v>
      </c>
      <c r="V37" s="1" t="s">
        <v>277</v>
      </c>
      <c r="W37" s="1" t="s">
        <v>278</v>
      </c>
      <c r="X37" t="s">
        <v>279</v>
      </c>
      <c r="Y37" t="s">
        <v>279</v>
      </c>
      <c r="Z37">
        <f t="shared" si="11"/>
        <v>1</v>
      </c>
      <c r="AA37" t="s">
        <v>66</v>
      </c>
      <c r="AB37">
        <v>1969</v>
      </c>
      <c r="AC37">
        <f t="shared" ca="1" si="10"/>
        <v>55</v>
      </c>
      <c r="AD37" t="s">
        <v>38</v>
      </c>
      <c r="AE37" t="s">
        <v>280</v>
      </c>
      <c r="AF37" t="s">
        <v>117</v>
      </c>
      <c r="AG37" t="s">
        <v>89</v>
      </c>
      <c r="AH37" t="s">
        <v>281</v>
      </c>
    </row>
    <row r="38" spans="1:34" ht="22.5" customHeight="1" x14ac:dyDescent="0.35">
      <c r="A38" t="s">
        <v>30</v>
      </c>
      <c r="B38" t="s">
        <v>30</v>
      </c>
      <c r="C38" t="str" cm="1">
        <f t="array" ref="C38">_xlfn.IFS(IFERROR(SEARCH("Senior", A38), 0) &gt; 0, "SENIOR", IFERROR(SEARCH("Junior", A38), 0) &gt; 0, "JUNIOR", TRUE, "NOTMENTIONED")</f>
        <v>NOTMENTIONED</v>
      </c>
      <c r="D38" t="s">
        <v>282</v>
      </c>
      <c r="E38">
        <v>83</v>
      </c>
      <c r="H38" t="str">
        <f t="shared" si="0"/>
        <v>$83k</v>
      </c>
      <c r="I38">
        <v>137</v>
      </c>
      <c r="L38" t="str">
        <f t="shared" si="1"/>
        <v>$137k</v>
      </c>
      <c r="M38">
        <f t="shared" si="2"/>
        <v>110</v>
      </c>
      <c r="N38" t="str">
        <f t="shared" si="3"/>
        <v>$110k</v>
      </c>
      <c r="O38" s="1" t="s">
        <v>283</v>
      </c>
      <c r="P38" s="1">
        <f t="shared" si="12"/>
        <v>1</v>
      </c>
      <c r="Q38" s="1">
        <f t="shared" si="5"/>
        <v>1</v>
      </c>
      <c r="R38" s="1">
        <f t="shared" si="6"/>
        <v>1</v>
      </c>
      <c r="S38" s="1"/>
      <c r="T38" s="1">
        <f t="shared" si="7"/>
        <v>3711</v>
      </c>
      <c r="U38">
        <v>4.7</v>
      </c>
      <c r="V38" s="1" t="s">
        <v>284</v>
      </c>
      <c r="W38" s="1" t="s">
        <v>285</v>
      </c>
      <c r="X38" t="s">
        <v>286</v>
      </c>
      <c r="Y38" t="s">
        <v>286</v>
      </c>
      <c r="Z38">
        <f>IF(X38=Y38,1,0)</f>
        <v>1</v>
      </c>
      <c r="AA38" t="s">
        <v>86</v>
      </c>
      <c r="AB38">
        <v>2010</v>
      </c>
      <c r="AC38">
        <f t="shared" ca="1" si="10"/>
        <v>14</v>
      </c>
      <c r="AD38" t="s">
        <v>38</v>
      </c>
      <c r="AE38" t="s">
        <v>39</v>
      </c>
      <c r="AF38" t="s">
        <v>39</v>
      </c>
      <c r="AG38" t="s">
        <v>60</v>
      </c>
      <c r="AH38">
        <v>-1</v>
      </c>
    </row>
    <row r="39" spans="1:34" ht="22.5" customHeight="1" x14ac:dyDescent="0.35">
      <c r="A39" t="s">
        <v>287</v>
      </c>
      <c r="B39" t="s">
        <v>287</v>
      </c>
      <c r="C39" t="str" cm="1">
        <f t="array" ref="C39">_xlfn.IFS(IFERROR(SEARCH("Senior", A39), 0) &gt; 0, "SENIOR", IFERROR(SEARCH("Junior", A39), 0) &gt; 0, "JUNIOR", TRUE, "NOTMENTIONED")</f>
        <v>SENIOR</v>
      </c>
      <c r="D39" t="s">
        <v>288</v>
      </c>
      <c r="E39">
        <v>115</v>
      </c>
      <c r="H39" t="str">
        <f t="shared" si="0"/>
        <v>$115k</v>
      </c>
      <c r="I39">
        <v>180</v>
      </c>
      <c r="L39" t="str">
        <f t="shared" si="1"/>
        <v>$180k</v>
      </c>
      <c r="M39">
        <f t="shared" si="2"/>
        <v>147.5</v>
      </c>
      <c r="N39" t="str">
        <f t="shared" si="3"/>
        <v>$147.5k</v>
      </c>
      <c r="O39" s="1" t="s">
        <v>289</v>
      </c>
      <c r="P39" s="1">
        <f t="shared" si="12"/>
        <v>1</v>
      </c>
      <c r="Q39" s="1">
        <f t="shared" si="5"/>
        <v>1</v>
      </c>
      <c r="R39" s="1">
        <f t="shared" si="6"/>
        <v>1</v>
      </c>
      <c r="S39" s="1"/>
      <c r="T39" s="1">
        <f t="shared" si="7"/>
        <v>3561</v>
      </c>
      <c r="U39">
        <v>3.5</v>
      </c>
      <c r="V39" s="1" t="s">
        <v>290</v>
      </c>
      <c r="W39" s="1" t="s">
        <v>291</v>
      </c>
      <c r="X39" t="s">
        <v>292</v>
      </c>
      <c r="Y39" t="s">
        <v>293</v>
      </c>
      <c r="Z39">
        <f t="shared" ref="Z39:Z102" si="13">IF(X39=Y39,1,0)</f>
        <v>0</v>
      </c>
      <c r="AA39" t="s">
        <v>132</v>
      </c>
      <c r="AB39">
        <v>1870</v>
      </c>
      <c r="AC39">
        <f t="shared" ca="1" si="10"/>
        <v>154</v>
      </c>
      <c r="AD39" t="s">
        <v>87</v>
      </c>
      <c r="AE39" t="s">
        <v>155</v>
      </c>
      <c r="AF39" t="s">
        <v>155</v>
      </c>
      <c r="AG39" t="s">
        <v>89</v>
      </c>
      <c r="AH39">
        <v>-1</v>
      </c>
    </row>
    <row r="40" spans="1:34" ht="22.5" customHeight="1" x14ac:dyDescent="0.35">
      <c r="A40" t="s">
        <v>294</v>
      </c>
      <c r="B40" t="s">
        <v>294</v>
      </c>
      <c r="C40" t="str" cm="1">
        <f t="array" ref="C40">_xlfn.IFS(IFERROR(SEARCH("Senior", A40), 0) &gt; 0, "SENIOR", IFERROR(SEARCH("Junior", A40), 0) &gt; 0, "JUNIOR", TRUE, "NOTMENTIONED")</f>
        <v>NOTMENTIONED</v>
      </c>
      <c r="D40" t="s">
        <v>295</v>
      </c>
      <c r="E40">
        <v>74</v>
      </c>
      <c r="H40" t="str">
        <f t="shared" si="0"/>
        <v>$74k</v>
      </c>
      <c r="I40">
        <v>138</v>
      </c>
      <c r="L40" t="str">
        <f t="shared" si="1"/>
        <v>$138k</v>
      </c>
      <c r="M40">
        <f t="shared" si="2"/>
        <v>106</v>
      </c>
      <c r="N40" t="str">
        <f t="shared" si="3"/>
        <v>$106k</v>
      </c>
      <c r="O40" s="1" t="s">
        <v>296</v>
      </c>
      <c r="P40" s="1">
        <f t="shared" si="12"/>
        <v>1</v>
      </c>
      <c r="Q40" s="1" t="e">
        <f t="shared" si="5"/>
        <v>#VALUE!</v>
      </c>
      <c r="R40" s="1">
        <f t="shared" si="6"/>
        <v>1</v>
      </c>
      <c r="S40" s="1"/>
      <c r="T40" s="1">
        <f t="shared" si="7"/>
        <v>1741</v>
      </c>
      <c r="U40">
        <v>3.5</v>
      </c>
      <c r="V40" s="1" t="s">
        <v>297</v>
      </c>
      <c r="W40" s="1" t="s">
        <v>298</v>
      </c>
      <c r="X40" t="s">
        <v>299</v>
      </c>
      <c r="Y40" t="s">
        <v>299</v>
      </c>
      <c r="Z40">
        <f t="shared" si="13"/>
        <v>1</v>
      </c>
      <c r="AA40" t="s">
        <v>86</v>
      </c>
      <c r="AB40">
        <v>1985</v>
      </c>
      <c r="AC40">
        <f t="shared" ca="1" si="10"/>
        <v>39</v>
      </c>
      <c r="AD40" t="s">
        <v>38</v>
      </c>
      <c r="AE40" t="s">
        <v>191</v>
      </c>
      <c r="AF40" t="s">
        <v>192</v>
      </c>
      <c r="AG40" t="s">
        <v>60</v>
      </c>
      <c r="AH40">
        <v>-1</v>
      </c>
    </row>
    <row r="41" spans="1:34" ht="22.5" customHeight="1" x14ac:dyDescent="0.35">
      <c r="A41" t="s">
        <v>144</v>
      </c>
      <c r="B41" t="s">
        <v>144</v>
      </c>
      <c r="C41" t="str" cm="1">
        <f t="array" ref="C41">_xlfn.IFS(IFERROR(SEARCH("Senior", A41), 0) &gt; 0, "SENIOR", IFERROR(SEARCH("Junior", A41), 0) &gt; 0, "JUNIOR", TRUE, "NOTMENTIONED")</f>
        <v>NOTMENTIONED</v>
      </c>
      <c r="D41" t="s">
        <v>300</v>
      </c>
      <c r="E41">
        <v>64</v>
      </c>
      <c r="H41" t="str">
        <f t="shared" si="0"/>
        <v>$64k</v>
      </c>
      <c r="I41">
        <v>112</v>
      </c>
      <c r="L41" t="str">
        <f t="shared" si="1"/>
        <v>$112k</v>
      </c>
      <c r="M41">
        <f t="shared" si="2"/>
        <v>88</v>
      </c>
      <c r="N41" t="str">
        <f t="shared" si="3"/>
        <v>$88k</v>
      </c>
      <c r="O41" s="1" t="s">
        <v>301</v>
      </c>
      <c r="P41" s="1">
        <f t="shared" si="12"/>
        <v>1</v>
      </c>
      <c r="Q41" s="1" t="e">
        <f t="shared" si="5"/>
        <v>#VALUE!</v>
      </c>
      <c r="R41" s="1">
        <f t="shared" si="6"/>
        <v>1</v>
      </c>
      <c r="S41" s="1"/>
      <c r="T41" s="1">
        <f t="shared" si="7"/>
        <v>3053</v>
      </c>
      <c r="U41">
        <v>4.2</v>
      </c>
      <c r="V41" s="1" t="s">
        <v>302</v>
      </c>
      <c r="W41" s="1" t="s">
        <v>303</v>
      </c>
      <c r="X41" t="s">
        <v>123</v>
      </c>
      <c r="Y41" t="s">
        <v>123</v>
      </c>
      <c r="Z41">
        <f t="shared" si="13"/>
        <v>1</v>
      </c>
      <c r="AA41" t="s">
        <v>86</v>
      </c>
      <c r="AB41">
        <v>2008</v>
      </c>
      <c r="AC41">
        <f t="shared" ca="1" si="10"/>
        <v>16</v>
      </c>
      <c r="AD41" t="s">
        <v>38</v>
      </c>
      <c r="AE41" t="s">
        <v>274</v>
      </c>
      <c r="AF41" t="s">
        <v>117</v>
      </c>
      <c r="AG41" t="s">
        <v>40</v>
      </c>
      <c r="AH41" t="s">
        <v>304</v>
      </c>
    </row>
    <row r="42" spans="1:34" ht="22.5" customHeight="1" x14ac:dyDescent="0.35">
      <c r="A42" t="s">
        <v>294</v>
      </c>
      <c r="B42" t="s">
        <v>294</v>
      </c>
      <c r="C42" t="str" cm="1">
        <f t="array" ref="C42">_xlfn.IFS(IFERROR(SEARCH("Senior", A42), 0) &gt; 0, "SENIOR", IFERROR(SEARCH("Junior", A42), 0) &gt; 0, "JUNIOR", TRUE, "NOTMENTIONED")</f>
        <v>NOTMENTIONED</v>
      </c>
      <c r="D42" t="s">
        <v>305</v>
      </c>
      <c r="E42">
        <v>68</v>
      </c>
      <c r="H42" t="str">
        <f t="shared" si="0"/>
        <v>$68k</v>
      </c>
      <c r="I42">
        <v>129</v>
      </c>
      <c r="L42" t="str">
        <f t="shared" si="1"/>
        <v>$129k</v>
      </c>
      <c r="M42">
        <f t="shared" si="2"/>
        <v>98.5</v>
      </c>
      <c r="N42" t="str">
        <f t="shared" si="3"/>
        <v>$98.5k</v>
      </c>
      <c r="O42" s="1" t="s">
        <v>306</v>
      </c>
      <c r="P42" s="1" t="e">
        <f t="shared" si="12"/>
        <v>#VALUE!</v>
      </c>
      <c r="Q42" s="1" t="e">
        <f t="shared" si="5"/>
        <v>#VALUE!</v>
      </c>
      <c r="R42" s="1">
        <f t="shared" si="6"/>
        <v>1</v>
      </c>
      <c r="S42" s="1"/>
      <c r="T42" s="1">
        <f t="shared" si="7"/>
        <v>2020</v>
      </c>
      <c r="U42">
        <v>3.6</v>
      </c>
      <c r="V42" s="1" t="s">
        <v>307</v>
      </c>
      <c r="W42" s="1" t="s">
        <v>308</v>
      </c>
      <c r="X42" t="s">
        <v>309</v>
      </c>
      <c r="Y42" t="s">
        <v>310</v>
      </c>
      <c r="Z42">
        <f t="shared" si="13"/>
        <v>0</v>
      </c>
      <c r="AA42" t="s">
        <v>311</v>
      </c>
      <c r="AB42">
        <v>-1</v>
      </c>
      <c r="AC42">
        <f t="shared" ca="1" si="10"/>
        <v>2025</v>
      </c>
      <c r="AD42" t="s">
        <v>38</v>
      </c>
      <c r="AE42">
        <v>-1</v>
      </c>
      <c r="AF42">
        <v>-1</v>
      </c>
      <c r="AG42" t="s">
        <v>312</v>
      </c>
      <c r="AH42">
        <v>-1</v>
      </c>
    </row>
    <row r="43" spans="1:34" ht="22.5" customHeight="1" x14ac:dyDescent="0.35">
      <c r="A43" t="s">
        <v>313</v>
      </c>
      <c r="B43" t="s">
        <v>313</v>
      </c>
      <c r="C43" t="str" cm="1">
        <f t="array" ref="C43">_xlfn.IFS(IFERROR(SEARCH("Senior", A43), 0) &gt; 0, "SENIOR", IFERROR(SEARCH("Junior", A43), 0) &gt; 0, "JUNIOR", TRUE, "NOTMENTIONED")</f>
        <v>NOTMENTIONED</v>
      </c>
      <c r="D43" t="s">
        <v>181</v>
      </c>
      <c r="E43">
        <v>110</v>
      </c>
      <c r="H43" t="str">
        <f t="shared" si="0"/>
        <v>$110k</v>
      </c>
      <c r="I43">
        <v>175</v>
      </c>
      <c r="L43" t="str">
        <f t="shared" si="1"/>
        <v>$175k</v>
      </c>
      <c r="M43">
        <f t="shared" si="2"/>
        <v>142.5</v>
      </c>
      <c r="N43" t="str">
        <f t="shared" si="3"/>
        <v>$142.5k</v>
      </c>
      <c r="O43" s="1" t="s">
        <v>314</v>
      </c>
      <c r="P43" s="1" t="e">
        <f t="shared" si="12"/>
        <v>#VALUE!</v>
      </c>
      <c r="Q43" s="1">
        <f t="shared" si="5"/>
        <v>1</v>
      </c>
      <c r="R43" s="1" t="e">
        <f t="shared" si="6"/>
        <v>#VALUE!</v>
      </c>
      <c r="S43" s="1"/>
      <c r="T43" s="1">
        <f t="shared" si="7"/>
        <v>3835</v>
      </c>
      <c r="U43">
        <v>4.2</v>
      </c>
      <c r="V43" s="1" t="s">
        <v>183</v>
      </c>
      <c r="W43" s="1" t="s">
        <v>184</v>
      </c>
      <c r="X43" t="s">
        <v>123</v>
      </c>
      <c r="Y43" t="s">
        <v>123</v>
      </c>
      <c r="Z43">
        <f t="shared" si="13"/>
        <v>1</v>
      </c>
      <c r="AA43" t="s">
        <v>77</v>
      </c>
      <c r="AB43">
        <v>2010</v>
      </c>
      <c r="AC43">
        <f t="shared" ca="1" si="10"/>
        <v>14</v>
      </c>
      <c r="AD43" t="s">
        <v>38</v>
      </c>
      <c r="AE43" t="s">
        <v>179</v>
      </c>
      <c r="AF43" t="s">
        <v>117</v>
      </c>
      <c r="AG43" t="s">
        <v>79</v>
      </c>
      <c r="AH43">
        <v>-1</v>
      </c>
    </row>
    <row r="44" spans="1:34" ht="22.5" customHeight="1" x14ac:dyDescent="0.35">
      <c r="A44" t="s">
        <v>315</v>
      </c>
      <c r="B44" t="s">
        <v>315</v>
      </c>
      <c r="C44" t="str" cm="1">
        <f t="array" ref="C44">_xlfn.IFS(IFERROR(SEARCH("Senior", A44), 0) &gt; 0, "SENIOR", IFERROR(SEARCH("Junior", A44), 0) &gt; 0, "JUNIOR", TRUE, "NOTMENTIONED")</f>
        <v>NOTMENTIONED</v>
      </c>
      <c r="D44" t="s">
        <v>316</v>
      </c>
      <c r="E44">
        <v>52</v>
      </c>
      <c r="H44" t="str">
        <f t="shared" si="0"/>
        <v>$52k</v>
      </c>
      <c r="I44">
        <v>113</v>
      </c>
      <c r="L44" t="str">
        <f t="shared" si="1"/>
        <v>$113k</v>
      </c>
      <c r="M44">
        <f t="shared" si="2"/>
        <v>82.5</v>
      </c>
      <c r="N44" t="str">
        <f t="shared" si="3"/>
        <v>$82.5k</v>
      </c>
      <c r="O44" s="1" t="s">
        <v>317</v>
      </c>
      <c r="P44" s="1" t="e">
        <f t="shared" si="12"/>
        <v>#VALUE!</v>
      </c>
      <c r="Q44" s="1" t="e">
        <f t="shared" si="5"/>
        <v>#VALUE!</v>
      </c>
      <c r="R44" s="1" t="e">
        <f t="shared" si="6"/>
        <v>#VALUE!</v>
      </c>
      <c r="S44" s="1"/>
      <c r="T44" s="1">
        <f t="shared" si="7"/>
        <v>3552</v>
      </c>
      <c r="U44">
        <v>3.4</v>
      </c>
      <c r="V44" s="1" t="s">
        <v>318</v>
      </c>
      <c r="W44" s="1" t="s">
        <v>319</v>
      </c>
      <c r="X44" t="s">
        <v>320</v>
      </c>
      <c r="Y44" t="s">
        <v>321</v>
      </c>
      <c r="Z44">
        <f t="shared" si="13"/>
        <v>0</v>
      </c>
      <c r="AA44" t="s">
        <v>132</v>
      </c>
      <c r="AB44">
        <v>2015</v>
      </c>
      <c r="AC44">
        <f t="shared" ca="1" si="10"/>
        <v>9</v>
      </c>
      <c r="AD44" t="s">
        <v>87</v>
      </c>
      <c r="AE44" t="s">
        <v>322</v>
      </c>
      <c r="AF44" t="s">
        <v>323</v>
      </c>
      <c r="AG44" t="s">
        <v>52</v>
      </c>
      <c r="AH44" t="s">
        <v>324</v>
      </c>
    </row>
    <row r="45" spans="1:34" ht="22.5" customHeight="1" x14ac:dyDescent="0.35">
      <c r="A45" t="s">
        <v>287</v>
      </c>
      <c r="B45" t="s">
        <v>287</v>
      </c>
      <c r="C45" t="str" cm="1">
        <f t="array" ref="C45">_xlfn.IFS(IFERROR(SEARCH("Senior", A45), 0) &gt; 0, "SENIOR", IFERROR(SEARCH("Junior", A45), 0) &gt; 0, "JUNIOR", TRUE, "NOTMENTIONED")</f>
        <v>SENIOR</v>
      </c>
      <c r="D45" t="s">
        <v>325</v>
      </c>
      <c r="E45">
        <v>110</v>
      </c>
      <c r="H45" t="str">
        <f t="shared" si="0"/>
        <v>$110k</v>
      </c>
      <c r="I45">
        <v>150</v>
      </c>
      <c r="L45" t="str">
        <f t="shared" si="1"/>
        <v>$150k</v>
      </c>
      <c r="M45">
        <f t="shared" si="2"/>
        <v>130</v>
      </c>
      <c r="N45" t="str">
        <f t="shared" si="3"/>
        <v>$130k</v>
      </c>
      <c r="O45" s="1" t="s">
        <v>326</v>
      </c>
      <c r="P45" s="1">
        <f t="shared" si="12"/>
        <v>1</v>
      </c>
      <c r="Q45" s="1">
        <f t="shared" si="5"/>
        <v>1</v>
      </c>
      <c r="R45" s="1">
        <f t="shared" si="6"/>
        <v>1</v>
      </c>
      <c r="S45" s="1"/>
      <c r="T45" s="1">
        <f t="shared" si="7"/>
        <v>9120</v>
      </c>
      <c r="U45">
        <v>4.3</v>
      </c>
      <c r="V45" s="1" t="s">
        <v>327</v>
      </c>
      <c r="W45" s="1" t="s">
        <v>328</v>
      </c>
      <c r="X45" t="s">
        <v>209</v>
      </c>
      <c r="Y45" t="s">
        <v>209</v>
      </c>
      <c r="Z45">
        <f t="shared" si="13"/>
        <v>1</v>
      </c>
      <c r="AA45" t="s">
        <v>66</v>
      </c>
      <c r="AB45">
        <v>1993</v>
      </c>
      <c r="AC45">
        <f t="shared" ca="1" si="10"/>
        <v>31</v>
      </c>
      <c r="AD45" t="s">
        <v>87</v>
      </c>
      <c r="AE45" t="s">
        <v>88</v>
      </c>
      <c r="AF45" t="s">
        <v>88</v>
      </c>
      <c r="AG45" t="s">
        <v>52</v>
      </c>
      <c r="AH45" t="s">
        <v>329</v>
      </c>
    </row>
    <row r="46" spans="1:34" ht="22.5" customHeight="1" x14ac:dyDescent="0.35">
      <c r="A46" t="s">
        <v>30</v>
      </c>
      <c r="B46" t="s">
        <v>30</v>
      </c>
      <c r="C46" t="str" cm="1">
        <f t="array" ref="C46">_xlfn.IFS(IFERROR(SEARCH("Senior", A46), 0) &gt; 0, "SENIOR", IFERROR(SEARCH("Junior", A46), 0) &gt; 0, "JUNIOR", TRUE, "NOTMENTIONED")</f>
        <v>NOTMENTIONED</v>
      </c>
      <c r="D46" t="s">
        <v>330</v>
      </c>
      <c r="E46">
        <v>150</v>
      </c>
      <c r="H46" t="str">
        <f t="shared" si="0"/>
        <v>$150k</v>
      </c>
      <c r="I46">
        <v>160</v>
      </c>
      <c r="L46" t="str">
        <f t="shared" si="1"/>
        <v>$160k</v>
      </c>
      <c r="M46">
        <f t="shared" si="2"/>
        <v>155</v>
      </c>
      <c r="N46" t="str">
        <f t="shared" si="3"/>
        <v>$155k</v>
      </c>
      <c r="O46" s="1" t="s">
        <v>331</v>
      </c>
      <c r="P46" s="1" t="e">
        <f t="shared" si="12"/>
        <v>#VALUE!</v>
      </c>
      <c r="Q46" s="1" t="e">
        <f t="shared" si="5"/>
        <v>#VALUE!</v>
      </c>
      <c r="R46" s="1">
        <f t="shared" si="6"/>
        <v>1</v>
      </c>
      <c r="S46" s="1"/>
      <c r="T46" s="1">
        <f t="shared" si="7"/>
        <v>3215</v>
      </c>
      <c r="U46">
        <v>5</v>
      </c>
      <c r="V46" s="1" t="s">
        <v>332</v>
      </c>
      <c r="W46" s="1" t="s">
        <v>333</v>
      </c>
      <c r="X46" t="s">
        <v>334</v>
      </c>
      <c r="Y46" t="s">
        <v>335</v>
      </c>
      <c r="Z46">
        <f t="shared" si="13"/>
        <v>0</v>
      </c>
      <c r="AA46" t="s">
        <v>336</v>
      </c>
      <c r="AB46">
        <v>-1</v>
      </c>
      <c r="AC46">
        <f t="shared" ca="1" si="10"/>
        <v>2025</v>
      </c>
      <c r="AD46" t="s">
        <v>38</v>
      </c>
      <c r="AE46" t="s">
        <v>179</v>
      </c>
      <c r="AF46" t="s">
        <v>117</v>
      </c>
      <c r="AG46" t="s">
        <v>79</v>
      </c>
      <c r="AH46">
        <v>-1</v>
      </c>
    </row>
    <row r="47" spans="1:34" ht="22.5" customHeight="1" x14ac:dyDescent="0.35">
      <c r="A47" t="s">
        <v>337</v>
      </c>
      <c r="B47" t="s">
        <v>337</v>
      </c>
      <c r="C47" t="str" cm="1">
        <f t="array" ref="C47">_xlfn.IFS(IFERROR(SEARCH("Senior", A47), 0) &gt; 0, "SENIOR", IFERROR(SEARCH("Junior", A47), 0) &gt; 0, "JUNIOR", TRUE, "NOTMENTIONED")</f>
        <v>NOTMENTIONED</v>
      </c>
      <c r="D47" t="s">
        <v>338</v>
      </c>
      <c r="E47">
        <v>158</v>
      </c>
      <c r="H47" t="str">
        <f t="shared" si="0"/>
        <v>$158k</v>
      </c>
      <c r="I47">
        <v>211</v>
      </c>
      <c r="L47" t="str">
        <f t="shared" si="1"/>
        <v>$211k</v>
      </c>
      <c r="M47">
        <f t="shared" si="2"/>
        <v>184.5</v>
      </c>
      <c r="N47" t="str">
        <f t="shared" si="3"/>
        <v>$184.5k</v>
      </c>
      <c r="O47" s="1" t="s">
        <v>339</v>
      </c>
      <c r="P47" s="1">
        <f t="shared" si="12"/>
        <v>1</v>
      </c>
      <c r="Q47" s="1">
        <f t="shared" si="5"/>
        <v>1</v>
      </c>
      <c r="R47" s="1">
        <f t="shared" si="6"/>
        <v>1</v>
      </c>
      <c r="S47" s="1"/>
      <c r="T47" s="1">
        <f t="shared" si="7"/>
        <v>7292</v>
      </c>
      <c r="U47">
        <v>3.7</v>
      </c>
      <c r="V47" s="1" t="s">
        <v>340</v>
      </c>
      <c r="W47" s="1" t="s">
        <v>341</v>
      </c>
      <c r="X47" t="s">
        <v>342</v>
      </c>
      <c r="Y47" t="s">
        <v>343</v>
      </c>
      <c r="Z47">
        <f t="shared" si="13"/>
        <v>0</v>
      </c>
      <c r="AA47" t="s">
        <v>48</v>
      </c>
      <c r="AB47">
        <v>1958</v>
      </c>
      <c r="AC47">
        <f t="shared" ca="1" si="10"/>
        <v>66</v>
      </c>
      <c r="AD47" t="s">
        <v>87</v>
      </c>
      <c r="AE47" t="s">
        <v>274</v>
      </c>
      <c r="AF47" t="s">
        <v>117</v>
      </c>
      <c r="AG47" t="s">
        <v>142</v>
      </c>
      <c r="AH47" t="s">
        <v>344</v>
      </c>
    </row>
    <row r="48" spans="1:34" ht="22.5" customHeight="1" x14ac:dyDescent="0.35">
      <c r="A48" t="s">
        <v>236</v>
      </c>
      <c r="B48" t="s">
        <v>236</v>
      </c>
      <c r="C48" t="str" cm="1">
        <f t="array" ref="C48">_xlfn.IFS(IFERROR(SEARCH("Senior", A48), 0) &gt; 0, "SENIOR", IFERROR(SEARCH("Junior", A48), 0) &gt; 0, "JUNIOR", TRUE, "NOTMENTIONED")</f>
        <v>NOTMENTIONED</v>
      </c>
      <c r="D48" t="s">
        <v>345</v>
      </c>
      <c r="E48">
        <v>20</v>
      </c>
      <c r="H48" t="str">
        <f t="shared" si="0"/>
        <v>$20k</v>
      </c>
      <c r="I48">
        <v>39</v>
      </c>
      <c r="L48" t="str">
        <f t="shared" si="1"/>
        <v>$39k</v>
      </c>
      <c r="M48">
        <f t="shared" si="2"/>
        <v>29.5</v>
      </c>
      <c r="N48" t="str">
        <f t="shared" si="3"/>
        <v>$29.5k</v>
      </c>
      <c r="O48" s="1" t="s">
        <v>346</v>
      </c>
      <c r="P48" s="1" t="e">
        <f t="shared" si="12"/>
        <v>#VALUE!</v>
      </c>
      <c r="Q48" s="1" t="e">
        <f t="shared" si="5"/>
        <v>#VALUE!</v>
      </c>
      <c r="R48" s="1">
        <f t="shared" si="6"/>
        <v>1</v>
      </c>
      <c r="S48" s="1"/>
      <c r="T48" s="1">
        <f t="shared" si="7"/>
        <v>3436</v>
      </c>
      <c r="U48">
        <v>3.1</v>
      </c>
      <c r="V48" s="1" t="s">
        <v>347</v>
      </c>
      <c r="W48" s="1" t="s">
        <v>348</v>
      </c>
      <c r="X48" t="s">
        <v>349</v>
      </c>
      <c r="Y48" t="s">
        <v>350</v>
      </c>
      <c r="Z48">
        <f t="shared" si="13"/>
        <v>0</v>
      </c>
      <c r="AA48" t="s">
        <v>132</v>
      </c>
      <c r="AB48">
        <v>1986</v>
      </c>
      <c r="AC48">
        <f t="shared" ca="1" si="10"/>
        <v>38</v>
      </c>
      <c r="AD48" t="s">
        <v>38</v>
      </c>
      <c r="AE48" t="s">
        <v>179</v>
      </c>
      <c r="AF48" t="s">
        <v>117</v>
      </c>
      <c r="AG48" t="s">
        <v>52</v>
      </c>
      <c r="AH48">
        <v>-1</v>
      </c>
    </row>
    <row r="49" spans="1:34" ht="22.5" customHeight="1" x14ac:dyDescent="0.35">
      <c r="A49" t="s">
        <v>351</v>
      </c>
      <c r="B49" t="s">
        <v>351</v>
      </c>
      <c r="C49" t="str" cm="1">
        <f t="array" ref="C49">_xlfn.IFS(IFERROR(SEARCH("Senior", A49), 0) &gt; 0, "SENIOR", IFERROR(SEARCH("Junior", A49), 0) &gt; 0, "JUNIOR", TRUE, "NOTMENTIONED")</f>
        <v>NOTMENTIONED</v>
      </c>
      <c r="D49" t="s">
        <v>352</v>
      </c>
      <c r="E49">
        <v>56</v>
      </c>
      <c r="H49" t="str">
        <f t="shared" si="0"/>
        <v>$56k</v>
      </c>
      <c r="I49">
        <v>117</v>
      </c>
      <c r="L49" t="str">
        <f t="shared" si="1"/>
        <v>$117k</v>
      </c>
      <c r="M49">
        <f t="shared" si="2"/>
        <v>86.5</v>
      </c>
      <c r="N49" t="str">
        <f t="shared" si="3"/>
        <v>$86.5k</v>
      </c>
      <c r="O49" s="1" t="s">
        <v>353</v>
      </c>
      <c r="P49" s="1" t="e">
        <f t="shared" si="12"/>
        <v>#VALUE!</v>
      </c>
      <c r="Q49" s="1" t="e">
        <f t="shared" si="5"/>
        <v>#VALUE!</v>
      </c>
      <c r="R49" s="1" t="e">
        <f t="shared" si="6"/>
        <v>#VALUE!</v>
      </c>
      <c r="S49" s="1"/>
      <c r="T49" s="1">
        <f t="shared" si="7"/>
        <v>2704</v>
      </c>
      <c r="U49">
        <v>4.7</v>
      </c>
      <c r="V49" s="1" t="s">
        <v>354</v>
      </c>
      <c r="W49" s="1" t="s">
        <v>355</v>
      </c>
      <c r="X49" t="s">
        <v>356</v>
      </c>
      <c r="Y49" t="s">
        <v>130</v>
      </c>
      <c r="Z49">
        <f t="shared" si="13"/>
        <v>0</v>
      </c>
      <c r="AA49" t="s">
        <v>37</v>
      </c>
      <c r="AB49">
        <v>1999</v>
      </c>
      <c r="AC49">
        <f t="shared" ca="1" si="10"/>
        <v>25</v>
      </c>
      <c r="AD49" t="s">
        <v>38</v>
      </c>
      <c r="AE49" t="s">
        <v>39</v>
      </c>
      <c r="AF49" t="s">
        <v>39</v>
      </c>
      <c r="AG49" t="s">
        <v>60</v>
      </c>
      <c r="AH49" t="s">
        <v>357</v>
      </c>
    </row>
    <row r="50" spans="1:34" ht="22.5" customHeight="1" x14ac:dyDescent="0.35">
      <c r="A50" t="s">
        <v>358</v>
      </c>
      <c r="B50" t="s">
        <v>358</v>
      </c>
      <c r="C50" t="str" cm="1">
        <f t="array" ref="C50">_xlfn.IFS(IFERROR(SEARCH("Senior", A50), 0) &gt; 0, "SENIOR", IFERROR(SEARCH("Junior", A50), 0) &gt; 0, "JUNIOR", TRUE, "NOTMENTIONED")</f>
        <v>NOTMENTIONED</v>
      </c>
      <c r="D50" t="s">
        <v>359</v>
      </c>
      <c r="E50">
        <v>63</v>
      </c>
      <c r="H50" t="str">
        <f t="shared" si="0"/>
        <v>$63k</v>
      </c>
      <c r="I50">
        <v>99</v>
      </c>
      <c r="L50" t="str">
        <f t="shared" si="1"/>
        <v>$99k</v>
      </c>
      <c r="M50">
        <f t="shared" si="2"/>
        <v>81</v>
      </c>
      <c r="N50" t="str">
        <f t="shared" si="3"/>
        <v>$81k</v>
      </c>
      <c r="O50" s="1" t="s">
        <v>360</v>
      </c>
      <c r="P50" s="1" t="e">
        <f t="shared" si="12"/>
        <v>#VALUE!</v>
      </c>
      <c r="Q50" s="1" t="e">
        <f t="shared" si="5"/>
        <v>#VALUE!</v>
      </c>
      <c r="R50" s="1" t="e">
        <f t="shared" si="6"/>
        <v>#VALUE!</v>
      </c>
      <c r="S50" s="1"/>
      <c r="T50" s="1">
        <f t="shared" si="7"/>
        <v>2739</v>
      </c>
      <c r="U50">
        <v>3.7</v>
      </c>
      <c r="V50" s="1" t="s">
        <v>361</v>
      </c>
      <c r="W50" s="1" t="s">
        <v>362</v>
      </c>
      <c r="X50" t="s">
        <v>363</v>
      </c>
      <c r="Y50" t="s">
        <v>364</v>
      </c>
      <c r="Z50">
        <f t="shared" si="13"/>
        <v>0</v>
      </c>
      <c r="AA50" t="s">
        <v>48</v>
      </c>
      <c r="AB50">
        <v>1925</v>
      </c>
      <c r="AC50">
        <f t="shared" ca="1" si="10"/>
        <v>99</v>
      </c>
      <c r="AD50" t="s">
        <v>87</v>
      </c>
      <c r="AE50" t="s">
        <v>365</v>
      </c>
      <c r="AF50" t="s">
        <v>323</v>
      </c>
      <c r="AG50" t="s">
        <v>142</v>
      </c>
      <c r="AH50" t="s">
        <v>366</v>
      </c>
    </row>
    <row r="51" spans="1:34" ht="22.5" customHeight="1" x14ac:dyDescent="0.35">
      <c r="A51" t="s">
        <v>30</v>
      </c>
      <c r="B51" t="s">
        <v>30</v>
      </c>
      <c r="C51" t="str" cm="1">
        <f t="array" ref="C51">_xlfn.IFS(IFERROR(SEARCH("Senior", A51), 0) &gt; 0, "SENIOR", IFERROR(SEARCH("Junior", A51), 0) &gt; 0, "JUNIOR", TRUE, "NOTMENTIONED")</f>
        <v>NOTMENTIONED</v>
      </c>
      <c r="D51" t="s">
        <v>367</v>
      </c>
      <c r="E51">
        <v>68</v>
      </c>
      <c r="H51" t="str">
        <f t="shared" si="0"/>
        <v>$68k</v>
      </c>
      <c r="I51">
        <v>114</v>
      </c>
      <c r="L51" t="str">
        <f t="shared" si="1"/>
        <v>$114k</v>
      </c>
      <c r="M51">
        <f t="shared" si="2"/>
        <v>91</v>
      </c>
      <c r="N51" t="str">
        <f t="shared" si="3"/>
        <v>$91k</v>
      </c>
      <c r="O51" s="1" t="s">
        <v>368</v>
      </c>
      <c r="P51" s="1">
        <f t="shared" si="12"/>
        <v>1</v>
      </c>
      <c r="Q51" s="1">
        <f t="shared" si="5"/>
        <v>1</v>
      </c>
      <c r="R51" s="1">
        <f t="shared" si="6"/>
        <v>1</v>
      </c>
      <c r="S51" s="1"/>
      <c r="T51" s="1">
        <f t="shared" si="7"/>
        <v>2915</v>
      </c>
      <c r="U51">
        <v>3.8</v>
      </c>
      <c r="V51" s="1" t="s">
        <v>369</v>
      </c>
      <c r="W51" s="1" t="s">
        <v>370</v>
      </c>
      <c r="X51" t="s">
        <v>371</v>
      </c>
      <c r="Y51" t="s">
        <v>371</v>
      </c>
      <c r="Z51">
        <f t="shared" si="13"/>
        <v>1</v>
      </c>
      <c r="AA51" t="s">
        <v>37</v>
      </c>
      <c r="AB51">
        <v>1984</v>
      </c>
      <c r="AC51">
        <f t="shared" ca="1" si="10"/>
        <v>40</v>
      </c>
      <c r="AD51" t="s">
        <v>163</v>
      </c>
      <c r="AE51" t="s">
        <v>78</v>
      </c>
      <c r="AF51" t="s">
        <v>59</v>
      </c>
      <c r="AG51" t="s">
        <v>79</v>
      </c>
      <c r="AH51">
        <v>-1</v>
      </c>
    </row>
    <row r="52" spans="1:34" ht="22.5" customHeight="1" x14ac:dyDescent="0.35">
      <c r="A52" t="s">
        <v>372</v>
      </c>
      <c r="B52" t="s">
        <v>372</v>
      </c>
      <c r="C52" t="str" cm="1">
        <f t="array" ref="C52">_xlfn.IFS(IFERROR(SEARCH("Senior", A52), 0) &gt; 0, "SENIOR", IFERROR(SEARCH("Junior", A52), 0) &gt; 0, "JUNIOR", TRUE, "NOTMENTIONED")</f>
        <v>NOTMENTIONED</v>
      </c>
      <c r="D52" t="s">
        <v>72</v>
      </c>
      <c r="E52">
        <v>86</v>
      </c>
      <c r="H52" t="str">
        <f t="shared" si="0"/>
        <v>$86k</v>
      </c>
      <c r="I52">
        <v>143</v>
      </c>
      <c r="L52" t="str">
        <f t="shared" si="1"/>
        <v>$143k</v>
      </c>
      <c r="M52">
        <f t="shared" si="2"/>
        <v>114.5</v>
      </c>
      <c r="N52" t="str">
        <f t="shared" si="3"/>
        <v>$114.5k</v>
      </c>
      <c r="O52" s="1" t="s">
        <v>373</v>
      </c>
      <c r="P52" s="1">
        <f t="shared" si="12"/>
        <v>1</v>
      </c>
      <c r="Q52" s="1">
        <f t="shared" si="5"/>
        <v>1</v>
      </c>
      <c r="R52" s="1" t="e">
        <f t="shared" si="6"/>
        <v>#VALUE!</v>
      </c>
      <c r="S52" s="1"/>
      <c r="T52" s="1">
        <f t="shared" si="7"/>
        <v>4244</v>
      </c>
      <c r="U52">
        <v>3.3</v>
      </c>
      <c r="V52" s="1" t="s">
        <v>374</v>
      </c>
      <c r="W52" s="1" t="s">
        <v>375</v>
      </c>
      <c r="X52" t="s">
        <v>376</v>
      </c>
      <c r="Y52" t="s">
        <v>376</v>
      </c>
      <c r="Z52">
        <f t="shared" si="13"/>
        <v>1</v>
      </c>
      <c r="AA52" t="s">
        <v>48</v>
      </c>
      <c r="AB52">
        <v>1912</v>
      </c>
      <c r="AC52">
        <f t="shared" ca="1" si="10"/>
        <v>112</v>
      </c>
      <c r="AD52" t="s">
        <v>38</v>
      </c>
      <c r="AE52" t="s">
        <v>191</v>
      </c>
      <c r="AF52" t="s">
        <v>192</v>
      </c>
      <c r="AG52" t="s">
        <v>142</v>
      </c>
      <c r="AH52" t="s">
        <v>377</v>
      </c>
    </row>
    <row r="53" spans="1:34" ht="22.5" customHeight="1" x14ac:dyDescent="0.35">
      <c r="A53" t="s">
        <v>378</v>
      </c>
      <c r="B53" t="s">
        <v>378</v>
      </c>
      <c r="C53" t="str" cm="1">
        <f t="array" ref="C53">_xlfn.IFS(IFERROR(SEARCH("Senior", A53), 0) &gt; 0, "SENIOR", IFERROR(SEARCH("Junior", A53), 0) &gt; 0, "JUNIOR", TRUE, "NOTMENTIONED")</f>
        <v>NOTMENTIONED</v>
      </c>
      <c r="D53" t="s">
        <v>379</v>
      </c>
      <c r="E53">
        <v>41</v>
      </c>
      <c r="H53" t="str">
        <f t="shared" si="0"/>
        <v>$41k</v>
      </c>
      <c r="I53">
        <v>95</v>
      </c>
      <c r="L53" t="str">
        <f t="shared" si="1"/>
        <v>$95k</v>
      </c>
      <c r="M53">
        <f t="shared" si="2"/>
        <v>68</v>
      </c>
      <c r="N53" t="str">
        <f t="shared" si="3"/>
        <v>$68k</v>
      </c>
      <c r="O53" s="1" t="s">
        <v>380</v>
      </c>
      <c r="P53" s="1">
        <f t="shared" si="12"/>
        <v>1</v>
      </c>
      <c r="Q53" s="1" t="e">
        <f t="shared" si="5"/>
        <v>#VALUE!</v>
      </c>
      <c r="R53" s="1">
        <f t="shared" si="6"/>
        <v>1</v>
      </c>
      <c r="S53" s="1"/>
      <c r="T53" s="1">
        <f t="shared" si="7"/>
        <v>1629</v>
      </c>
      <c r="U53">
        <v>4.5999999999999996</v>
      </c>
      <c r="V53" s="1" t="s">
        <v>381</v>
      </c>
      <c r="W53" s="1" t="s">
        <v>382</v>
      </c>
      <c r="X53" t="s">
        <v>383</v>
      </c>
      <c r="Y53" t="s">
        <v>383</v>
      </c>
      <c r="Z53">
        <f t="shared" si="13"/>
        <v>1</v>
      </c>
      <c r="AA53" t="s">
        <v>66</v>
      </c>
      <c r="AB53">
        <v>2002</v>
      </c>
      <c r="AC53">
        <f t="shared" ca="1" si="10"/>
        <v>22</v>
      </c>
      <c r="AD53" t="s">
        <v>38</v>
      </c>
      <c r="AE53" t="s">
        <v>39</v>
      </c>
      <c r="AF53" t="s">
        <v>39</v>
      </c>
      <c r="AG53" t="s">
        <v>60</v>
      </c>
      <c r="AH53">
        <v>-1</v>
      </c>
    </row>
    <row r="54" spans="1:34" ht="22.5" customHeight="1" x14ac:dyDescent="0.35">
      <c r="A54" t="s">
        <v>30</v>
      </c>
      <c r="B54" t="s">
        <v>30</v>
      </c>
      <c r="C54" t="str" cm="1">
        <f t="array" ref="C54">_xlfn.IFS(IFERROR(SEARCH("Senior", A54), 0) &gt; 0, "SENIOR", IFERROR(SEARCH("Junior", A54), 0) &gt; 0, "JUNIOR", TRUE, "NOTMENTIONED")</f>
        <v>NOTMENTIONED</v>
      </c>
      <c r="D54" t="s">
        <v>384</v>
      </c>
      <c r="E54">
        <v>86</v>
      </c>
      <c r="H54" t="str">
        <f t="shared" si="0"/>
        <v>$86k</v>
      </c>
      <c r="I54">
        <v>144</v>
      </c>
      <c r="L54" t="str">
        <f t="shared" si="1"/>
        <v>$144k</v>
      </c>
      <c r="M54">
        <f t="shared" si="2"/>
        <v>115</v>
      </c>
      <c r="N54" t="str">
        <f t="shared" si="3"/>
        <v>$115k</v>
      </c>
      <c r="O54" s="1" t="s">
        <v>385</v>
      </c>
      <c r="P54" s="1">
        <f t="shared" si="12"/>
        <v>1</v>
      </c>
      <c r="Q54" s="1">
        <f t="shared" si="5"/>
        <v>1</v>
      </c>
      <c r="R54" s="1">
        <f t="shared" si="6"/>
        <v>1</v>
      </c>
      <c r="S54" s="1"/>
      <c r="T54" s="1">
        <f t="shared" si="7"/>
        <v>4746</v>
      </c>
      <c r="U54">
        <v>3.7</v>
      </c>
      <c r="V54" s="1" t="s">
        <v>386</v>
      </c>
      <c r="W54" s="1" t="s">
        <v>387</v>
      </c>
      <c r="X54" t="s">
        <v>388</v>
      </c>
      <c r="Y54" t="s">
        <v>389</v>
      </c>
      <c r="Z54">
        <f t="shared" si="13"/>
        <v>0</v>
      </c>
      <c r="AA54" t="s">
        <v>48</v>
      </c>
      <c r="AB54">
        <v>1863</v>
      </c>
      <c r="AC54">
        <f t="shared" ca="1" si="10"/>
        <v>161</v>
      </c>
      <c r="AD54" t="s">
        <v>87</v>
      </c>
      <c r="AE54" t="s">
        <v>203</v>
      </c>
      <c r="AF54" t="s">
        <v>192</v>
      </c>
      <c r="AG54" t="s">
        <v>142</v>
      </c>
      <c r="AH54" t="s">
        <v>390</v>
      </c>
    </row>
    <row r="55" spans="1:34" ht="22.5" customHeight="1" x14ac:dyDescent="0.35">
      <c r="A55" t="s">
        <v>30</v>
      </c>
      <c r="B55" t="s">
        <v>30</v>
      </c>
      <c r="C55" t="str" cm="1">
        <f t="array" ref="C55">_xlfn.IFS(IFERROR(SEARCH("Senior", A55), 0) &gt; 0, "SENIOR", IFERROR(SEARCH("Junior", A55), 0) &gt; 0, "JUNIOR", TRUE, "NOTMENTIONED")</f>
        <v>NOTMENTIONED</v>
      </c>
      <c r="D55" t="s">
        <v>391</v>
      </c>
      <c r="E55">
        <v>80</v>
      </c>
      <c r="H55" t="str">
        <f t="shared" si="0"/>
        <v>$80k</v>
      </c>
      <c r="I55">
        <v>139</v>
      </c>
      <c r="L55" t="str">
        <f t="shared" si="1"/>
        <v>$139k</v>
      </c>
      <c r="M55">
        <f t="shared" si="2"/>
        <v>109.5</v>
      </c>
      <c r="N55" t="str">
        <f t="shared" si="3"/>
        <v>$109.5k</v>
      </c>
      <c r="O55" s="1" t="s">
        <v>392</v>
      </c>
      <c r="P55" s="1" t="e">
        <f t="shared" si="12"/>
        <v>#VALUE!</v>
      </c>
      <c r="Q55" s="1" t="e">
        <f t="shared" si="5"/>
        <v>#VALUE!</v>
      </c>
      <c r="R55" s="1">
        <f t="shared" si="6"/>
        <v>1</v>
      </c>
      <c r="S55" s="1"/>
      <c r="T55" s="1">
        <f t="shared" si="7"/>
        <v>4448</v>
      </c>
      <c r="U55">
        <v>3.7</v>
      </c>
      <c r="V55" s="1" t="s">
        <v>393</v>
      </c>
      <c r="W55" s="1" t="s">
        <v>394</v>
      </c>
      <c r="X55" t="s">
        <v>395</v>
      </c>
      <c r="Y55" t="s">
        <v>396</v>
      </c>
      <c r="Z55">
        <f t="shared" si="13"/>
        <v>0</v>
      </c>
      <c r="AA55" t="s">
        <v>48</v>
      </c>
      <c r="AB55">
        <v>1939</v>
      </c>
      <c r="AC55">
        <f t="shared" ca="1" si="10"/>
        <v>85</v>
      </c>
      <c r="AD55" t="s">
        <v>87</v>
      </c>
      <c r="AE55" t="s">
        <v>39</v>
      </c>
      <c r="AF55" t="s">
        <v>39</v>
      </c>
      <c r="AG55" t="s">
        <v>142</v>
      </c>
      <c r="AH55">
        <v>-1</v>
      </c>
    </row>
    <row r="56" spans="1:34" ht="22.5" customHeight="1" x14ac:dyDescent="0.35">
      <c r="A56" t="s">
        <v>30</v>
      </c>
      <c r="B56" t="s">
        <v>30</v>
      </c>
      <c r="C56" t="str" cm="1">
        <f t="array" ref="C56">_xlfn.IFS(IFERROR(SEARCH("Senior", A56), 0) &gt; 0, "SENIOR", IFERROR(SEARCH("Junior", A56), 0) &gt; 0, "JUNIOR", TRUE, "NOTMENTIONED")</f>
        <v>NOTMENTIONED</v>
      </c>
      <c r="D56" t="s">
        <v>397</v>
      </c>
      <c r="E56">
        <v>56</v>
      </c>
      <c r="H56" t="str">
        <f t="shared" si="0"/>
        <v>$56k</v>
      </c>
      <c r="I56">
        <v>95</v>
      </c>
      <c r="L56" t="str">
        <f t="shared" si="1"/>
        <v>$95k</v>
      </c>
      <c r="M56">
        <f t="shared" si="2"/>
        <v>75.5</v>
      </c>
      <c r="N56" t="str">
        <f t="shared" si="3"/>
        <v>$75.5k</v>
      </c>
      <c r="O56" s="1" t="s">
        <v>398</v>
      </c>
      <c r="P56" s="1">
        <f t="shared" si="12"/>
        <v>1</v>
      </c>
      <c r="Q56" s="1">
        <f t="shared" si="5"/>
        <v>1</v>
      </c>
      <c r="R56" s="1">
        <f t="shared" si="6"/>
        <v>1</v>
      </c>
      <c r="S56" s="1"/>
      <c r="T56" s="1">
        <f t="shared" si="7"/>
        <v>3551</v>
      </c>
      <c r="U56">
        <v>3.5</v>
      </c>
      <c r="V56" s="1" t="s">
        <v>290</v>
      </c>
      <c r="W56" s="1" t="s">
        <v>291</v>
      </c>
      <c r="X56" t="s">
        <v>35</v>
      </c>
      <c r="Y56" t="s">
        <v>293</v>
      </c>
      <c r="Z56">
        <f t="shared" si="13"/>
        <v>0</v>
      </c>
      <c r="AA56" t="s">
        <v>132</v>
      </c>
      <c r="AB56">
        <v>1870</v>
      </c>
      <c r="AC56">
        <f t="shared" ca="1" si="10"/>
        <v>154</v>
      </c>
      <c r="AD56" t="s">
        <v>87</v>
      </c>
      <c r="AE56" t="s">
        <v>155</v>
      </c>
      <c r="AF56" t="s">
        <v>155</v>
      </c>
      <c r="AG56" t="s">
        <v>89</v>
      </c>
      <c r="AH56">
        <v>-1</v>
      </c>
    </row>
    <row r="57" spans="1:34" ht="22.5" customHeight="1" x14ac:dyDescent="0.35">
      <c r="A57" t="s">
        <v>30</v>
      </c>
      <c r="B57" t="s">
        <v>30</v>
      </c>
      <c r="C57" t="str" cm="1">
        <f t="array" ref="C57">_xlfn.IFS(IFERROR(SEARCH("Senior", A57), 0) &gt; 0, "SENIOR", IFERROR(SEARCH("Junior", A57), 0) &gt; 0, "JUNIOR", TRUE, "NOTMENTIONED")</f>
        <v>NOTMENTIONED</v>
      </c>
      <c r="D57" t="s">
        <v>399</v>
      </c>
      <c r="E57">
        <v>120</v>
      </c>
      <c r="H57" t="str">
        <f t="shared" si="0"/>
        <v>$120k</v>
      </c>
      <c r="I57">
        <v>189</v>
      </c>
      <c r="L57" t="str">
        <f t="shared" si="1"/>
        <v>$189k</v>
      </c>
      <c r="M57">
        <f t="shared" si="2"/>
        <v>154.5</v>
      </c>
      <c r="N57" t="str">
        <f t="shared" si="3"/>
        <v>$154.5k</v>
      </c>
      <c r="O57" s="1" t="s">
        <v>400</v>
      </c>
      <c r="P57" s="1">
        <f t="shared" si="12"/>
        <v>1</v>
      </c>
      <c r="Q57" s="1">
        <f t="shared" si="5"/>
        <v>1</v>
      </c>
      <c r="R57" s="1">
        <f t="shared" si="6"/>
        <v>1</v>
      </c>
      <c r="S57" s="1"/>
      <c r="T57" s="1">
        <f t="shared" si="7"/>
        <v>4203</v>
      </c>
      <c r="U57">
        <v>4.0999999999999996</v>
      </c>
      <c r="V57" s="1" t="s">
        <v>401</v>
      </c>
      <c r="W57" s="1" t="s">
        <v>402</v>
      </c>
      <c r="X57" t="s">
        <v>123</v>
      </c>
      <c r="Y57" t="s">
        <v>403</v>
      </c>
      <c r="Z57">
        <f t="shared" si="13"/>
        <v>0</v>
      </c>
      <c r="AA57" t="s">
        <v>37</v>
      </c>
      <c r="AB57">
        <v>2012</v>
      </c>
      <c r="AC57">
        <f t="shared" ca="1" si="10"/>
        <v>12</v>
      </c>
      <c r="AD57" t="s">
        <v>38</v>
      </c>
      <c r="AE57" t="s">
        <v>179</v>
      </c>
      <c r="AF57" t="s">
        <v>117</v>
      </c>
      <c r="AG57" t="s">
        <v>79</v>
      </c>
      <c r="AH57" t="s">
        <v>404</v>
      </c>
    </row>
    <row r="58" spans="1:34" ht="22.5" customHeight="1" x14ac:dyDescent="0.35">
      <c r="A58" t="s">
        <v>30</v>
      </c>
      <c r="B58" t="s">
        <v>30</v>
      </c>
      <c r="C58" t="str" cm="1">
        <f t="array" ref="C58">_xlfn.IFS(IFERROR(SEARCH("Senior", A58), 0) &gt; 0, "SENIOR", IFERROR(SEARCH("Junior", A58), 0) &gt; 0, "JUNIOR", TRUE, "NOTMENTIONED")</f>
        <v>NOTMENTIONED</v>
      </c>
      <c r="D58" t="s">
        <v>405</v>
      </c>
      <c r="E58">
        <v>111</v>
      </c>
      <c r="H58" t="str">
        <f t="shared" si="0"/>
        <v>$111k</v>
      </c>
      <c r="I58">
        <v>176</v>
      </c>
      <c r="L58" t="str">
        <f t="shared" si="1"/>
        <v>$176k</v>
      </c>
      <c r="M58">
        <f t="shared" si="2"/>
        <v>143.5</v>
      </c>
      <c r="N58" t="str">
        <f t="shared" si="3"/>
        <v>$143.5k</v>
      </c>
      <c r="O58" s="1" t="s">
        <v>406</v>
      </c>
      <c r="P58" s="1">
        <f t="shared" si="12"/>
        <v>1</v>
      </c>
      <c r="Q58" s="1">
        <f t="shared" si="5"/>
        <v>1</v>
      </c>
      <c r="R58" s="1" t="e">
        <f t="shared" si="6"/>
        <v>#VALUE!</v>
      </c>
      <c r="S58" s="1"/>
      <c r="T58" s="1">
        <f t="shared" si="7"/>
        <v>5020</v>
      </c>
      <c r="U58">
        <v>4.7</v>
      </c>
      <c r="V58" s="1" t="s">
        <v>407</v>
      </c>
      <c r="W58" s="1" t="s">
        <v>408</v>
      </c>
      <c r="X58" t="s">
        <v>409</v>
      </c>
      <c r="Y58" t="s">
        <v>409</v>
      </c>
      <c r="Z58">
        <f t="shared" si="13"/>
        <v>1</v>
      </c>
      <c r="AA58" t="s">
        <v>77</v>
      </c>
      <c r="AB58">
        <v>2016</v>
      </c>
      <c r="AC58">
        <f t="shared" ca="1" si="10"/>
        <v>8</v>
      </c>
      <c r="AD58" t="s">
        <v>38</v>
      </c>
      <c r="AE58" t="s">
        <v>274</v>
      </c>
      <c r="AF58" t="s">
        <v>117</v>
      </c>
      <c r="AG58" t="s">
        <v>79</v>
      </c>
      <c r="AH58" t="s">
        <v>410</v>
      </c>
    </row>
    <row r="59" spans="1:34" ht="22.5" customHeight="1" x14ac:dyDescent="0.35">
      <c r="A59" t="s">
        <v>287</v>
      </c>
      <c r="B59" t="s">
        <v>287</v>
      </c>
      <c r="C59" t="str" cm="1">
        <f t="array" ref="C59">_xlfn.IFS(IFERROR(SEARCH("Senior", A59), 0) &gt; 0, "SENIOR", IFERROR(SEARCH("Junior", A59), 0) &gt; 0, "JUNIOR", TRUE, "NOTMENTIONED")</f>
        <v>SENIOR</v>
      </c>
      <c r="D59" t="s">
        <v>275</v>
      </c>
      <c r="E59">
        <v>82</v>
      </c>
      <c r="H59" t="str">
        <f t="shared" si="0"/>
        <v>$82k</v>
      </c>
      <c r="I59">
        <v>132</v>
      </c>
      <c r="L59" t="str">
        <f t="shared" si="1"/>
        <v>$132k</v>
      </c>
      <c r="M59">
        <f t="shared" si="2"/>
        <v>107</v>
      </c>
      <c r="N59" t="str">
        <f t="shared" si="3"/>
        <v>$107k</v>
      </c>
      <c r="O59" s="1" t="s">
        <v>411</v>
      </c>
      <c r="P59" s="1">
        <f t="shared" si="12"/>
        <v>1</v>
      </c>
      <c r="Q59" s="1">
        <f t="shared" si="5"/>
        <v>1</v>
      </c>
      <c r="R59" s="1" t="e">
        <f t="shared" si="6"/>
        <v>#VALUE!</v>
      </c>
      <c r="S59" s="1"/>
      <c r="T59" s="1">
        <f t="shared" si="7"/>
        <v>4823</v>
      </c>
      <c r="U59">
        <v>4.4000000000000004</v>
      </c>
      <c r="V59" s="1" t="s">
        <v>412</v>
      </c>
      <c r="W59" s="1" t="s">
        <v>413</v>
      </c>
      <c r="X59" t="s">
        <v>414</v>
      </c>
      <c r="Y59" t="s">
        <v>414</v>
      </c>
      <c r="Z59">
        <f t="shared" si="13"/>
        <v>1</v>
      </c>
      <c r="AA59" t="s">
        <v>86</v>
      </c>
      <c r="AB59">
        <v>1885</v>
      </c>
      <c r="AC59">
        <f t="shared" ca="1" si="10"/>
        <v>139</v>
      </c>
      <c r="AD59" t="s">
        <v>163</v>
      </c>
      <c r="AE59" t="s">
        <v>415</v>
      </c>
      <c r="AF59" t="s">
        <v>416</v>
      </c>
      <c r="AG59" t="s">
        <v>79</v>
      </c>
      <c r="AH59">
        <v>-1</v>
      </c>
    </row>
    <row r="60" spans="1:34" ht="22.5" customHeight="1" x14ac:dyDescent="0.35">
      <c r="A60" t="s">
        <v>30</v>
      </c>
      <c r="B60" t="s">
        <v>30</v>
      </c>
      <c r="C60" t="str" cm="1">
        <f t="array" ref="C60">_xlfn.IFS(IFERROR(SEARCH("Senior", A60), 0) &gt; 0, "SENIOR", IFERROR(SEARCH("Junior", A60), 0) &gt; 0, "JUNIOR", TRUE, "NOTMENTIONED")</f>
        <v>NOTMENTIONED</v>
      </c>
      <c r="D60" t="s">
        <v>417</v>
      </c>
      <c r="E60">
        <v>84</v>
      </c>
      <c r="H60" t="str">
        <f t="shared" si="0"/>
        <v>$84k</v>
      </c>
      <c r="I60">
        <v>146</v>
      </c>
      <c r="L60" t="str">
        <f t="shared" si="1"/>
        <v>$146k</v>
      </c>
      <c r="M60">
        <f t="shared" si="2"/>
        <v>115</v>
      </c>
      <c r="N60" t="str">
        <f t="shared" si="3"/>
        <v>$115k</v>
      </c>
      <c r="O60" s="1" t="s">
        <v>418</v>
      </c>
      <c r="P60" s="1">
        <f t="shared" si="12"/>
        <v>1</v>
      </c>
      <c r="Q60" s="1">
        <f t="shared" si="5"/>
        <v>1</v>
      </c>
      <c r="R60" s="1" t="e">
        <f t="shared" si="6"/>
        <v>#VALUE!</v>
      </c>
      <c r="S60" s="1"/>
      <c r="T60" s="1">
        <f t="shared" si="7"/>
        <v>1382</v>
      </c>
      <c r="U60">
        <v>4.3</v>
      </c>
      <c r="V60" s="1" t="s">
        <v>419</v>
      </c>
      <c r="W60" s="1" t="s">
        <v>420</v>
      </c>
      <c r="X60" t="s">
        <v>76</v>
      </c>
      <c r="Y60" t="s">
        <v>76</v>
      </c>
      <c r="Z60">
        <f t="shared" si="13"/>
        <v>1</v>
      </c>
      <c r="AA60" t="s">
        <v>86</v>
      </c>
      <c r="AB60">
        <v>2011</v>
      </c>
      <c r="AC60">
        <f t="shared" ca="1" si="10"/>
        <v>13</v>
      </c>
      <c r="AD60" t="s">
        <v>38</v>
      </c>
      <c r="AE60" t="s">
        <v>103</v>
      </c>
      <c r="AF60" t="s">
        <v>59</v>
      </c>
      <c r="AG60" t="s">
        <v>219</v>
      </c>
      <c r="AH60">
        <v>-1</v>
      </c>
    </row>
    <row r="61" spans="1:34" ht="22.5" customHeight="1" x14ac:dyDescent="0.35">
      <c r="A61" t="s">
        <v>421</v>
      </c>
      <c r="B61" t="s">
        <v>421</v>
      </c>
      <c r="C61" t="str" cm="1">
        <f t="array" ref="C61">_xlfn.IFS(IFERROR(SEARCH("Senior", A61), 0) &gt; 0, "SENIOR", IFERROR(SEARCH("Junior", A61), 0) &gt; 0, "JUNIOR", TRUE, "NOTMENTIONED")</f>
        <v>SENIOR</v>
      </c>
      <c r="D61" t="s">
        <v>422</v>
      </c>
      <c r="E61">
        <v>107</v>
      </c>
      <c r="H61" t="str">
        <f t="shared" si="0"/>
        <v>$107k</v>
      </c>
      <c r="I61">
        <v>172</v>
      </c>
      <c r="L61" t="str">
        <f t="shared" si="1"/>
        <v>$172k</v>
      </c>
      <c r="M61">
        <f t="shared" si="2"/>
        <v>139.5</v>
      </c>
      <c r="N61" t="str">
        <f t="shared" si="3"/>
        <v>$139.5k</v>
      </c>
      <c r="O61" s="1" t="s">
        <v>423</v>
      </c>
      <c r="P61" s="1" t="e">
        <f t="shared" si="12"/>
        <v>#VALUE!</v>
      </c>
      <c r="Q61" s="1">
        <f t="shared" si="5"/>
        <v>1</v>
      </c>
      <c r="R61" s="1" t="e">
        <f t="shared" si="6"/>
        <v>#VALUE!</v>
      </c>
      <c r="S61" s="1"/>
      <c r="T61" s="1">
        <f t="shared" si="7"/>
        <v>2955</v>
      </c>
      <c r="U61">
        <v>3.8</v>
      </c>
      <c r="V61" s="1" t="s">
        <v>424</v>
      </c>
      <c r="W61" s="1" t="s">
        <v>425</v>
      </c>
      <c r="X61" t="s">
        <v>426</v>
      </c>
      <c r="Y61" t="s">
        <v>426</v>
      </c>
      <c r="Z61">
        <f t="shared" si="13"/>
        <v>1</v>
      </c>
      <c r="AA61" t="s">
        <v>37</v>
      </c>
      <c r="AB61">
        <v>2006</v>
      </c>
      <c r="AC61">
        <f t="shared" ca="1" si="10"/>
        <v>18</v>
      </c>
      <c r="AD61" t="s">
        <v>87</v>
      </c>
      <c r="AE61" t="s">
        <v>427</v>
      </c>
      <c r="AF61" t="s">
        <v>96</v>
      </c>
      <c r="AG61" t="s">
        <v>40</v>
      </c>
      <c r="AH61">
        <v>-1</v>
      </c>
    </row>
    <row r="62" spans="1:34" ht="22.5" customHeight="1" x14ac:dyDescent="0.35">
      <c r="A62" t="s">
        <v>428</v>
      </c>
      <c r="B62" t="s">
        <v>428</v>
      </c>
      <c r="C62" t="str" cm="1">
        <f t="array" ref="C62">_xlfn.IFS(IFERROR(SEARCH("Senior", A62), 0) &gt; 0, "SENIOR", IFERROR(SEARCH("Junior", A62), 0) &gt; 0, "JUNIOR", TRUE, "NOTMENTIONED")</f>
        <v>NOTMENTIONED</v>
      </c>
      <c r="D62" t="s">
        <v>429</v>
      </c>
      <c r="E62">
        <v>49</v>
      </c>
      <c r="H62" t="str">
        <f t="shared" si="0"/>
        <v>$49k</v>
      </c>
      <c r="I62">
        <v>85</v>
      </c>
      <c r="L62" t="str">
        <f t="shared" si="1"/>
        <v>$85k</v>
      </c>
      <c r="M62">
        <f t="shared" si="2"/>
        <v>67</v>
      </c>
      <c r="N62" t="str">
        <f t="shared" si="3"/>
        <v>$67k</v>
      </c>
      <c r="O62" s="1" t="s">
        <v>430</v>
      </c>
      <c r="P62" s="1" t="e">
        <f t="shared" si="12"/>
        <v>#VALUE!</v>
      </c>
      <c r="Q62" s="1">
        <f t="shared" si="5"/>
        <v>1</v>
      </c>
      <c r="R62" s="1" t="e">
        <f t="shared" si="6"/>
        <v>#VALUE!</v>
      </c>
      <c r="S62" s="1"/>
      <c r="T62" s="1">
        <f t="shared" si="7"/>
        <v>4945</v>
      </c>
      <c r="U62">
        <v>3.8</v>
      </c>
      <c r="V62" s="1" t="s">
        <v>431</v>
      </c>
      <c r="W62" s="1" t="s">
        <v>432</v>
      </c>
      <c r="X62" t="s">
        <v>65</v>
      </c>
      <c r="Y62" t="s">
        <v>65</v>
      </c>
      <c r="Z62">
        <f t="shared" si="13"/>
        <v>1</v>
      </c>
      <c r="AA62" t="s">
        <v>66</v>
      </c>
      <c r="AB62">
        <v>1965</v>
      </c>
      <c r="AC62">
        <f t="shared" ca="1" si="10"/>
        <v>59</v>
      </c>
      <c r="AD62" t="s">
        <v>67</v>
      </c>
      <c r="AE62" t="s">
        <v>68</v>
      </c>
      <c r="AF62" t="s">
        <v>69</v>
      </c>
      <c r="AG62" t="s">
        <v>70</v>
      </c>
      <c r="AH62" t="s">
        <v>71</v>
      </c>
    </row>
    <row r="63" spans="1:34" ht="22.5" customHeight="1" x14ac:dyDescent="0.35">
      <c r="A63" t="s">
        <v>30</v>
      </c>
      <c r="B63" t="s">
        <v>30</v>
      </c>
      <c r="C63" t="str" cm="1">
        <f t="array" ref="C63">_xlfn.IFS(IFERROR(SEARCH("Senior", A63), 0) &gt; 0, "SENIOR", IFERROR(SEARCH("Junior", A63), 0) &gt; 0, "JUNIOR", TRUE, "NOTMENTIONED")</f>
        <v>NOTMENTIONED</v>
      </c>
      <c r="D63" t="s">
        <v>433</v>
      </c>
      <c r="E63">
        <v>61</v>
      </c>
      <c r="H63" t="str">
        <f t="shared" si="0"/>
        <v>$61k</v>
      </c>
      <c r="I63">
        <v>109</v>
      </c>
      <c r="L63" t="str">
        <f t="shared" si="1"/>
        <v>$109k</v>
      </c>
      <c r="M63">
        <f t="shared" si="2"/>
        <v>85</v>
      </c>
      <c r="N63" t="str">
        <f t="shared" si="3"/>
        <v>$85k</v>
      </c>
      <c r="O63" s="1" t="s">
        <v>434</v>
      </c>
      <c r="P63" s="1">
        <f t="shared" si="12"/>
        <v>1</v>
      </c>
      <c r="Q63" s="1">
        <f t="shared" si="5"/>
        <v>1</v>
      </c>
      <c r="R63" s="1" t="e">
        <f t="shared" si="6"/>
        <v>#VALUE!</v>
      </c>
      <c r="S63" s="1"/>
      <c r="T63" s="1">
        <f t="shared" si="7"/>
        <v>2493</v>
      </c>
      <c r="U63">
        <v>3.8</v>
      </c>
      <c r="V63" s="1" t="s">
        <v>435</v>
      </c>
      <c r="W63" s="1" t="s">
        <v>436</v>
      </c>
      <c r="X63" t="s">
        <v>437</v>
      </c>
      <c r="Y63" t="s">
        <v>437</v>
      </c>
      <c r="Z63">
        <f t="shared" si="13"/>
        <v>1</v>
      </c>
      <c r="AA63" t="s">
        <v>48</v>
      </c>
      <c r="AB63">
        <v>1948</v>
      </c>
      <c r="AC63">
        <f t="shared" ca="1" si="10"/>
        <v>76</v>
      </c>
      <c r="AD63" t="s">
        <v>87</v>
      </c>
      <c r="AE63" t="s">
        <v>438</v>
      </c>
      <c r="AF63" t="s">
        <v>125</v>
      </c>
      <c r="AG63" t="s">
        <v>242</v>
      </c>
      <c r="AH63" t="s">
        <v>439</v>
      </c>
    </row>
    <row r="64" spans="1:34" ht="22.5" customHeight="1" x14ac:dyDescent="0.35">
      <c r="A64" t="s">
        <v>30</v>
      </c>
      <c r="B64" t="s">
        <v>30</v>
      </c>
      <c r="C64" t="str" cm="1">
        <f t="array" ref="C64">_xlfn.IFS(IFERROR(SEARCH("Senior", A64), 0) &gt; 0, "SENIOR", IFERROR(SEARCH("Junior", A64), 0) &gt; 0, "JUNIOR", TRUE, "NOTMENTIONED")</f>
        <v>NOTMENTIONED</v>
      </c>
      <c r="D64" t="s">
        <v>440</v>
      </c>
      <c r="E64">
        <v>88</v>
      </c>
      <c r="H64" t="str">
        <f t="shared" si="0"/>
        <v>$88k</v>
      </c>
      <c r="I64">
        <v>148</v>
      </c>
      <c r="L64" t="str">
        <f t="shared" si="1"/>
        <v>$148k</v>
      </c>
      <c r="M64">
        <f t="shared" si="2"/>
        <v>118</v>
      </c>
      <c r="N64" t="str">
        <f t="shared" si="3"/>
        <v>$118k</v>
      </c>
      <c r="O64" s="1" t="s">
        <v>441</v>
      </c>
      <c r="P64" s="1">
        <f t="shared" si="12"/>
        <v>1</v>
      </c>
      <c r="Q64" s="1" t="e">
        <f t="shared" si="5"/>
        <v>#VALUE!</v>
      </c>
      <c r="R64" s="1">
        <f t="shared" si="6"/>
        <v>1</v>
      </c>
      <c r="S64" s="1"/>
      <c r="T64" s="1">
        <f t="shared" si="7"/>
        <v>1939</v>
      </c>
      <c r="U64">
        <v>2.8</v>
      </c>
      <c r="V64" s="1" t="s">
        <v>442</v>
      </c>
      <c r="W64" s="1" t="s">
        <v>443</v>
      </c>
      <c r="X64" t="s">
        <v>444</v>
      </c>
      <c r="Y64" t="s">
        <v>444</v>
      </c>
      <c r="Z64">
        <f t="shared" si="13"/>
        <v>1</v>
      </c>
      <c r="AA64" t="s">
        <v>77</v>
      </c>
      <c r="AB64">
        <v>2006</v>
      </c>
      <c r="AC64">
        <f t="shared" ca="1" si="10"/>
        <v>18</v>
      </c>
      <c r="AD64" t="s">
        <v>38</v>
      </c>
      <c r="AE64" t="s">
        <v>155</v>
      </c>
      <c r="AF64" t="s">
        <v>155</v>
      </c>
      <c r="AG64" t="s">
        <v>171</v>
      </c>
      <c r="AH64">
        <v>-1</v>
      </c>
    </row>
    <row r="65" spans="1:34" ht="22.5" customHeight="1" x14ac:dyDescent="0.35">
      <c r="A65" t="s">
        <v>30</v>
      </c>
      <c r="B65" t="s">
        <v>30</v>
      </c>
      <c r="C65" t="str" cm="1">
        <f t="array" ref="C65">_xlfn.IFS(IFERROR(SEARCH("Senior", A65), 0) &gt; 0, "SENIOR", IFERROR(SEARCH("Junior", A65), 0) &gt; 0, "JUNIOR", TRUE, "NOTMENTIONED")</f>
        <v>NOTMENTIONED</v>
      </c>
      <c r="D65" t="s">
        <v>445</v>
      </c>
      <c r="E65">
        <v>60</v>
      </c>
      <c r="H65" t="str">
        <f t="shared" si="0"/>
        <v>$60k</v>
      </c>
      <c r="I65">
        <v>99</v>
      </c>
      <c r="L65" t="str">
        <f t="shared" si="1"/>
        <v>$99k</v>
      </c>
      <c r="M65">
        <f t="shared" si="2"/>
        <v>79.5</v>
      </c>
      <c r="N65" t="str">
        <f t="shared" si="3"/>
        <v>$79.5k</v>
      </c>
      <c r="O65" s="1" t="s">
        <v>446</v>
      </c>
      <c r="P65" s="1">
        <f t="shared" si="12"/>
        <v>1</v>
      </c>
      <c r="Q65" s="1">
        <f t="shared" si="5"/>
        <v>1</v>
      </c>
      <c r="R65" s="1">
        <f t="shared" si="6"/>
        <v>1</v>
      </c>
      <c r="S65" s="1"/>
      <c r="T65" s="1">
        <f t="shared" si="7"/>
        <v>3089</v>
      </c>
      <c r="U65">
        <v>4.7</v>
      </c>
      <c r="V65" s="1" t="s">
        <v>447</v>
      </c>
      <c r="W65" s="1" t="s">
        <v>448</v>
      </c>
      <c r="X65" t="s">
        <v>449</v>
      </c>
      <c r="Y65" t="s">
        <v>449</v>
      </c>
      <c r="Z65">
        <f t="shared" si="13"/>
        <v>1</v>
      </c>
      <c r="AA65" t="s">
        <v>77</v>
      </c>
      <c r="AB65">
        <v>2003</v>
      </c>
      <c r="AC65">
        <f t="shared" ca="1" si="10"/>
        <v>21</v>
      </c>
      <c r="AD65" t="s">
        <v>38</v>
      </c>
      <c r="AE65" t="s">
        <v>280</v>
      </c>
      <c r="AF65" t="s">
        <v>117</v>
      </c>
      <c r="AG65" t="s">
        <v>104</v>
      </c>
      <c r="AH65">
        <v>-1</v>
      </c>
    </row>
    <row r="66" spans="1:34" ht="22.5" customHeight="1" x14ac:dyDescent="0.35">
      <c r="A66" t="s">
        <v>450</v>
      </c>
      <c r="B66" t="s">
        <v>450</v>
      </c>
      <c r="C66" t="str" cm="1">
        <f t="array" ref="C66">_xlfn.IFS(IFERROR(SEARCH("Senior", A66), 0) &gt; 0, "SENIOR", IFERROR(SEARCH("Junior", A66), 0) &gt; 0, "JUNIOR", TRUE, "NOTMENTIONED")</f>
        <v>NOTMENTIONED</v>
      </c>
      <c r="D66" t="s">
        <v>451</v>
      </c>
      <c r="E66">
        <v>41</v>
      </c>
      <c r="H66" t="str">
        <f t="shared" si="0"/>
        <v>$41k</v>
      </c>
      <c r="I66">
        <v>72</v>
      </c>
      <c r="L66" t="str">
        <f t="shared" si="1"/>
        <v>$72k</v>
      </c>
      <c r="M66">
        <f t="shared" si="2"/>
        <v>56.5</v>
      </c>
      <c r="N66" t="str">
        <f t="shared" si="3"/>
        <v>$56.5k</v>
      </c>
      <c r="O66" s="1" t="s">
        <v>452</v>
      </c>
      <c r="P66" s="1">
        <f t="shared" si="12"/>
        <v>1</v>
      </c>
      <c r="Q66" s="1">
        <f t="shared" si="5"/>
        <v>1</v>
      </c>
      <c r="R66" s="1" t="e">
        <f t="shared" si="6"/>
        <v>#VALUE!</v>
      </c>
      <c r="S66" s="1"/>
      <c r="T66" s="1">
        <f t="shared" si="7"/>
        <v>8407</v>
      </c>
      <c r="U66">
        <v>3.1</v>
      </c>
      <c r="V66" s="1" t="s">
        <v>453</v>
      </c>
      <c r="W66" s="1" t="s">
        <v>454</v>
      </c>
      <c r="X66" t="s">
        <v>376</v>
      </c>
      <c r="Y66" t="s">
        <v>376</v>
      </c>
      <c r="Z66">
        <f t="shared" si="13"/>
        <v>1</v>
      </c>
      <c r="AA66" t="s">
        <v>86</v>
      </c>
      <c r="AB66">
        <v>1999</v>
      </c>
      <c r="AC66">
        <f t="shared" ca="1" si="10"/>
        <v>25</v>
      </c>
      <c r="AD66" t="s">
        <v>87</v>
      </c>
      <c r="AE66" t="s">
        <v>78</v>
      </c>
      <c r="AF66" t="s">
        <v>59</v>
      </c>
      <c r="AG66" t="s">
        <v>60</v>
      </c>
      <c r="AH66" t="s">
        <v>455</v>
      </c>
    </row>
    <row r="67" spans="1:34" ht="22.5" customHeight="1" x14ac:dyDescent="0.35">
      <c r="A67" t="s">
        <v>30</v>
      </c>
      <c r="B67" t="s">
        <v>30</v>
      </c>
      <c r="C67" t="str" cm="1">
        <f t="array" ref="C67">_xlfn.IFS(IFERROR(SEARCH("Senior", A67), 0) &gt; 0, "SENIOR", IFERROR(SEARCH("Junior", A67), 0) &gt; 0, "JUNIOR", TRUE, "NOTMENTIONED")</f>
        <v>NOTMENTIONED</v>
      </c>
      <c r="D67" t="s">
        <v>456</v>
      </c>
      <c r="E67">
        <v>96</v>
      </c>
      <c r="H67" t="str">
        <f t="shared" si="0"/>
        <v>$96k</v>
      </c>
      <c r="I67">
        <v>161</v>
      </c>
      <c r="L67" t="str">
        <f t="shared" si="1"/>
        <v>$161k</v>
      </c>
      <c r="M67">
        <f t="shared" si="2"/>
        <v>128.5</v>
      </c>
      <c r="N67" t="str">
        <f t="shared" si="3"/>
        <v>$128.5k</v>
      </c>
      <c r="O67" s="1" t="s">
        <v>457</v>
      </c>
      <c r="P67" s="1">
        <f t="shared" si="12"/>
        <v>1</v>
      </c>
      <c r="Q67" s="1">
        <f t="shared" si="5"/>
        <v>1</v>
      </c>
      <c r="R67" s="1" t="e">
        <f t="shared" si="6"/>
        <v>#VALUE!</v>
      </c>
      <c r="S67" s="1"/>
      <c r="T67" s="1">
        <f t="shared" si="7"/>
        <v>2352</v>
      </c>
      <c r="U67">
        <v>3.2</v>
      </c>
      <c r="V67" s="1" t="s">
        <v>458</v>
      </c>
      <c r="W67" s="1" t="s">
        <v>459</v>
      </c>
      <c r="X67" t="s">
        <v>460</v>
      </c>
      <c r="Y67" t="s">
        <v>461</v>
      </c>
      <c r="Z67">
        <f t="shared" si="13"/>
        <v>0</v>
      </c>
      <c r="AA67" t="s">
        <v>311</v>
      </c>
      <c r="AB67">
        <v>-1</v>
      </c>
      <c r="AC67">
        <f t="shared" ca="1" si="10"/>
        <v>2025</v>
      </c>
      <c r="AD67" t="s">
        <v>38</v>
      </c>
      <c r="AE67" t="s">
        <v>462</v>
      </c>
      <c r="AF67" t="s">
        <v>59</v>
      </c>
      <c r="AG67" t="s">
        <v>463</v>
      </c>
      <c r="AH67">
        <v>-1</v>
      </c>
    </row>
    <row r="68" spans="1:34" ht="22.5" customHeight="1" x14ac:dyDescent="0.35">
      <c r="A68" t="s">
        <v>464</v>
      </c>
      <c r="B68" t="s">
        <v>464</v>
      </c>
      <c r="C68" t="str" cm="1">
        <f t="array" ref="C68">_xlfn.IFS(IFERROR(SEARCH("Senior", A68), 0) &gt; 0, "SENIOR", IFERROR(SEARCH("Junior", A68), 0) &gt; 0, "JUNIOR", TRUE, "NOTMENTIONED")</f>
        <v>NOTMENTIONED</v>
      </c>
      <c r="D68" t="s">
        <v>465</v>
      </c>
      <c r="E68">
        <v>65</v>
      </c>
      <c r="H68" t="str">
        <f t="shared" ref="H68:H131" si="14">_xlfn.CONCAT("$",E68,"k")</f>
        <v>$65k</v>
      </c>
      <c r="I68">
        <v>130</v>
      </c>
      <c r="L68" t="str">
        <f t="shared" ref="L68:L131" si="15">_xlfn.CONCAT("$",I68,"k")</f>
        <v>$130k</v>
      </c>
      <c r="M68">
        <f t="shared" ref="M68:M131" si="16">AVERAGE(E68,I68)</f>
        <v>97.5</v>
      </c>
      <c r="N68" t="str">
        <f t="shared" ref="N68:N131" si="17">_xlfn.CONCAT("$",M68,"k")</f>
        <v>$97.5k</v>
      </c>
      <c r="O68" s="1" t="s">
        <v>466</v>
      </c>
      <c r="P68" s="1" t="e">
        <f t="shared" si="12"/>
        <v>#VALUE!</v>
      </c>
      <c r="Q68" s="1" t="e">
        <f t="shared" ref="Q68:Q131" si="18">IF(SEARCH("MACHINE LEARNING",O68,1)&gt;=1,1,0)</f>
        <v>#VALUE!</v>
      </c>
      <c r="R68" s="1" t="e">
        <f t="shared" ref="R68:R131" si="19">IF(SEARCH("Excel",O68,1)&gt;=1,1,0)</f>
        <v>#VALUE!</v>
      </c>
      <c r="S68" s="1"/>
      <c r="T68" s="1">
        <f t="shared" ref="T68:T131" si="20">LEN(O68)</f>
        <v>2291</v>
      </c>
      <c r="U68">
        <v>4</v>
      </c>
      <c r="V68" s="1" t="s">
        <v>467</v>
      </c>
      <c r="W68" s="1" t="s">
        <v>468</v>
      </c>
      <c r="X68" t="s">
        <v>469</v>
      </c>
      <c r="Y68" t="s">
        <v>426</v>
      </c>
      <c r="Z68">
        <f t="shared" si="13"/>
        <v>0</v>
      </c>
      <c r="AA68" t="s">
        <v>48</v>
      </c>
      <c r="AB68">
        <v>1939</v>
      </c>
      <c r="AC68">
        <f t="shared" ca="1" si="10"/>
        <v>85</v>
      </c>
      <c r="AD68" t="s">
        <v>87</v>
      </c>
      <c r="AE68" t="s">
        <v>280</v>
      </c>
      <c r="AF68" t="s">
        <v>117</v>
      </c>
      <c r="AG68" t="s">
        <v>79</v>
      </c>
      <c r="AH68">
        <v>-1</v>
      </c>
    </row>
    <row r="69" spans="1:34" ht="22.5" customHeight="1" x14ac:dyDescent="0.35">
      <c r="A69" t="s">
        <v>470</v>
      </c>
      <c r="B69" t="s">
        <v>470</v>
      </c>
      <c r="C69" t="str" cm="1">
        <f t="array" ref="C69">_xlfn.IFS(IFERROR(SEARCH("Senior", A69), 0) &gt; 0, "SENIOR", IFERROR(SEARCH("Junior", A69), 0) &gt; 0, "JUNIOR", TRUE, "NOTMENTIONED")</f>
        <v>NOTMENTIONED</v>
      </c>
      <c r="D69" t="s">
        <v>471</v>
      </c>
      <c r="E69">
        <v>52</v>
      </c>
      <c r="H69" t="str">
        <f t="shared" si="14"/>
        <v>$52k</v>
      </c>
      <c r="I69">
        <v>81</v>
      </c>
      <c r="L69" t="str">
        <f t="shared" si="15"/>
        <v>$81k</v>
      </c>
      <c r="M69">
        <f t="shared" si="16"/>
        <v>66.5</v>
      </c>
      <c r="N69" t="str">
        <f t="shared" si="17"/>
        <v>$66.5k</v>
      </c>
      <c r="O69" s="1" t="s">
        <v>472</v>
      </c>
      <c r="P69" s="1">
        <f t="shared" si="12"/>
        <v>1</v>
      </c>
      <c r="Q69" s="1" t="e">
        <f t="shared" si="18"/>
        <v>#VALUE!</v>
      </c>
      <c r="R69" s="1" t="e">
        <f t="shared" si="19"/>
        <v>#VALUE!</v>
      </c>
      <c r="S69" s="1"/>
      <c r="T69" s="1">
        <f t="shared" si="20"/>
        <v>1886</v>
      </c>
      <c r="U69">
        <v>4.4000000000000004</v>
      </c>
      <c r="V69" s="1" t="s">
        <v>473</v>
      </c>
      <c r="W69" s="1" t="s">
        <v>474</v>
      </c>
      <c r="X69" t="s">
        <v>475</v>
      </c>
      <c r="Y69" t="s">
        <v>476</v>
      </c>
      <c r="Z69">
        <f t="shared" si="13"/>
        <v>0</v>
      </c>
      <c r="AA69" t="s">
        <v>311</v>
      </c>
      <c r="AB69">
        <v>2015</v>
      </c>
      <c r="AC69">
        <f t="shared" ca="1" si="10"/>
        <v>9</v>
      </c>
      <c r="AD69" t="s">
        <v>38</v>
      </c>
      <c r="AE69" t="s">
        <v>179</v>
      </c>
      <c r="AF69" t="s">
        <v>117</v>
      </c>
      <c r="AG69" t="s">
        <v>79</v>
      </c>
      <c r="AH69">
        <v>-1</v>
      </c>
    </row>
    <row r="70" spans="1:34" ht="22.5" customHeight="1" x14ac:dyDescent="0.35">
      <c r="A70" t="s">
        <v>477</v>
      </c>
      <c r="B70" t="s">
        <v>477</v>
      </c>
      <c r="C70" t="str" cm="1">
        <f t="array" ref="C70">_xlfn.IFS(IFERROR(SEARCH("Senior", A70), 0) &gt; 0, "SENIOR", IFERROR(SEARCH("Junior", A70), 0) &gt; 0, "JUNIOR", TRUE, "NOTMENTIONED")</f>
        <v>NOTMENTIONED</v>
      </c>
      <c r="D70" t="s">
        <v>478</v>
      </c>
      <c r="E70">
        <v>139</v>
      </c>
      <c r="H70" t="str">
        <f t="shared" si="14"/>
        <v>$139k</v>
      </c>
      <c r="I70">
        <v>220</v>
      </c>
      <c r="L70" t="str">
        <f t="shared" si="15"/>
        <v>$220k</v>
      </c>
      <c r="M70">
        <f t="shared" si="16"/>
        <v>179.5</v>
      </c>
      <c r="N70" t="str">
        <f t="shared" si="17"/>
        <v>$179.5k</v>
      </c>
      <c r="O70" s="1" t="s">
        <v>479</v>
      </c>
      <c r="P70" s="1">
        <f t="shared" si="12"/>
        <v>1</v>
      </c>
      <c r="Q70" s="1">
        <f t="shared" si="18"/>
        <v>1</v>
      </c>
      <c r="R70" s="1">
        <f t="shared" si="19"/>
        <v>1</v>
      </c>
      <c r="S70" s="1"/>
      <c r="T70" s="1">
        <f t="shared" si="20"/>
        <v>2909</v>
      </c>
      <c r="U70">
        <v>3.6</v>
      </c>
      <c r="V70" s="1" t="s">
        <v>480</v>
      </c>
      <c r="W70" s="1" t="s">
        <v>481</v>
      </c>
      <c r="X70" t="s">
        <v>482</v>
      </c>
      <c r="Y70" t="s">
        <v>482</v>
      </c>
      <c r="Z70">
        <f t="shared" si="13"/>
        <v>1</v>
      </c>
      <c r="AA70" t="s">
        <v>48</v>
      </c>
      <c r="AB70">
        <v>1927</v>
      </c>
      <c r="AC70">
        <f t="shared" ca="1" si="10"/>
        <v>97</v>
      </c>
      <c r="AD70" t="s">
        <v>87</v>
      </c>
      <c r="AE70" t="s">
        <v>483</v>
      </c>
      <c r="AF70" t="s">
        <v>59</v>
      </c>
      <c r="AG70" t="s">
        <v>142</v>
      </c>
      <c r="AH70">
        <v>-1</v>
      </c>
    </row>
    <row r="71" spans="1:34" ht="22.5" customHeight="1" x14ac:dyDescent="0.35">
      <c r="A71" t="s">
        <v>315</v>
      </c>
      <c r="B71" t="s">
        <v>315</v>
      </c>
      <c r="C71" t="str" cm="1">
        <f t="array" ref="C71">_xlfn.IFS(IFERROR(SEARCH("Senior", A71), 0) &gt; 0, "SENIOR", IFERROR(SEARCH("Junior", A71), 0) &gt; 0, "JUNIOR", TRUE, "NOTMENTIONED")</f>
        <v>NOTMENTIONED</v>
      </c>
      <c r="D71" t="s">
        <v>484</v>
      </c>
      <c r="E71">
        <v>50</v>
      </c>
      <c r="H71" t="str">
        <f t="shared" si="14"/>
        <v>$50k</v>
      </c>
      <c r="I71">
        <v>102</v>
      </c>
      <c r="L71" t="str">
        <f t="shared" si="15"/>
        <v>$102k</v>
      </c>
      <c r="M71">
        <f t="shared" si="16"/>
        <v>76</v>
      </c>
      <c r="N71" t="str">
        <f t="shared" si="17"/>
        <v>$76k</v>
      </c>
      <c r="O71" s="1" t="s">
        <v>485</v>
      </c>
      <c r="P71" s="1" t="e">
        <f t="shared" si="12"/>
        <v>#VALUE!</v>
      </c>
      <c r="Q71" s="1" t="e">
        <f t="shared" si="18"/>
        <v>#VALUE!</v>
      </c>
      <c r="R71" s="1">
        <f t="shared" si="19"/>
        <v>1</v>
      </c>
      <c r="S71" s="1"/>
      <c r="T71" s="1">
        <f t="shared" si="20"/>
        <v>2653</v>
      </c>
      <c r="U71">
        <v>2.7</v>
      </c>
      <c r="V71" s="1" t="s">
        <v>486</v>
      </c>
      <c r="W71" s="1" t="s">
        <v>487</v>
      </c>
      <c r="X71" t="s">
        <v>488</v>
      </c>
      <c r="Y71" t="s">
        <v>395</v>
      </c>
      <c r="Z71">
        <f t="shared" si="13"/>
        <v>0</v>
      </c>
      <c r="AA71" t="s">
        <v>37</v>
      </c>
      <c r="AB71">
        <v>1978</v>
      </c>
      <c r="AC71">
        <f t="shared" ca="1" si="10"/>
        <v>46</v>
      </c>
      <c r="AD71" t="s">
        <v>163</v>
      </c>
      <c r="AE71" t="s">
        <v>133</v>
      </c>
      <c r="AF71" t="s">
        <v>59</v>
      </c>
      <c r="AG71" t="s">
        <v>40</v>
      </c>
      <c r="AH71">
        <v>-1</v>
      </c>
    </row>
    <row r="72" spans="1:34" ht="22.5" customHeight="1" x14ac:dyDescent="0.35">
      <c r="A72" t="s">
        <v>489</v>
      </c>
      <c r="B72" t="s">
        <v>489</v>
      </c>
      <c r="C72" t="str" cm="1">
        <f t="array" ref="C72">_xlfn.IFS(IFERROR(SEARCH("Senior", A72), 0) &gt; 0, "SENIOR", IFERROR(SEARCH("Junior", A72), 0) &gt; 0, "JUNIOR", TRUE, "NOTMENTIONED")</f>
        <v>NOTMENTIONED</v>
      </c>
      <c r="D72" t="s">
        <v>490</v>
      </c>
      <c r="E72">
        <v>85</v>
      </c>
      <c r="H72" t="str">
        <f t="shared" si="14"/>
        <v>$85k</v>
      </c>
      <c r="I72">
        <v>139</v>
      </c>
      <c r="L72" t="str">
        <f t="shared" si="15"/>
        <v>$139k</v>
      </c>
      <c r="M72">
        <f t="shared" si="16"/>
        <v>112</v>
      </c>
      <c r="N72" t="str">
        <f t="shared" si="17"/>
        <v>$112k</v>
      </c>
      <c r="O72" s="1" t="s">
        <v>491</v>
      </c>
      <c r="P72" s="1">
        <f t="shared" si="12"/>
        <v>1</v>
      </c>
      <c r="Q72" s="1">
        <f t="shared" si="18"/>
        <v>1</v>
      </c>
      <c r="R72" s="1" t="e">
        <f t="shared" si="19"/>
        <v>#VALUE!</v>
      </c>
      <c r="S72" s="1"/>
      <c r="T72" s="1">
        <f t="shared" si="20"/>
        <v>4461</v>
      </c>
      <c r="U72">
        <v>3.9</v>
      </c>
      <c r="V72" s="1" t="s">
        <v>492</v>
      </c>
      <c r="W72" s="1" t="s">
        <v>493</v>
      </c>
      <c r="X72" t="s">
        <v>494</v>
      </c>
      <c r="Y72" t="s">
        <v>495</v>
      </c>
      <c r="Z72">
        <f t="shared" si="13"/>
        <v>0</v>
      </c>
      <c r="AA72" t="s">
        <v>37</v>
      </c>
      <c r="AB72">
        <v>2010</v>
      </c>
      <c r="AC72">
        <f t="shared" ca="1" si="10"/>
        <v>14</v>
      </c>
      <c r="AD72" t="s">
        <v>38</v>
      </c>
      <c r="AE72" t="s">
        <v>274</v>
      </c>
      <c r="AF72" t="s">
        <v>117</v>
      </c>
      <c r="AG72" t="s">
        <v>60</v>
      </c>
      <c r="AH72" t="s">
        <v>496</v>
      </c>
    </row>
    <row r="73" spans="1:34" ht="22.5" customHeight="1" x14ac:dyDescent="0.35">
      <c r="A73" t="s">
        <v>30</v>
      </c>
      <c r="B73" t="s">
        <v>30</v>
      </c>
      <c r="C73" t="str" cm="1">
        <f t="array" ref="C73">_xlfn.IFS(IFERROR(SEARCH("Senior", A73), 0) &gt; 0, "SENIOR", IFERROR(SEARCH("Junior", A73), 0) &gt; 0, "JUNIOR", TRUE, "NOTMENTIONED")</f>
        <v>NOTMENTIONED</v>
      </c>
      <c r="D73" t="s">
        <v>497</v>
      </c>
      <c r="E73">
        <v>74</v>
      </c>
      <c r="H73" t="str">
        <f t="shared" si="14"/>
        <v>$74k</v>
      </c>
      <c r="I73">
        <v>122</v>
      </c>
      <c r="L73" t="str">
        <f t="shared" si="15"/>
        <v>$122k</v>
      </c>
      <c r="M73">
        <f t="shared" si="16"/>
        <v>98</v>
      </c>
      <c r="N73" t="str">
        <f t="shared" si="17"/>
        <v>$98k</v>
      </c>
      <c r="O73" s="1" t="s">
        <v>498</v>
      </c>
      <c r="P73" s="1">
        <f t="shared" si="12"/>
        <v>1</v>
      </c>
      <c r="Q73" s="1">
        <f t="shared" si="18"/>
        <v>1</v>
      </c>
      <c r="R73" s="1" t="e">
        <f t="shared" si="19"/>
        <v>#VALUE!</v>
      </c>
      <c r="S73" s="1"/>
      <c r="T73" s="1">
        <f t="shared" si="20"/>
        <v>2631</v>
      </c>
      <c r="U73">
        <v>3.1</v>
      </c>
      <c r="V73" s="1" t="s">
        <v>499</v>
      </c>
      <c r="W73" s="1" t="s">
        <v>500</v>
      </c>
      <c r="X73" t="s">
        <v>501</v>
      </c>
      <c r="Y73" t="s">
        <v>502</v>
      </c>
      <c r="Z73">
        <f t="shared" si="13"/>
        <v>0</v>
      </c>
      <c r="AA73" t="s">
        <v>66</v>
      </c>
      <c r="AB73">
        <v>1860</v>
      </c>
      <c r="AC73">
        <f t="shared" ca="1" si="10"/>
        <v>164</v>
      </c>
      <c r="AD73" t="s">
        <v>38</v>
      </c>
      <c r="AE73" t="s">
        <v>503</v>
      </c>
      <c r="AF73" t="s">
        <v>416</v>
      </c>
      <c r="AG73" t="s">
        <v>89</v>
      </c>
      <c r="AH73" t="s">
        <v>504</v>
      </c>
    </row>
    <row r="74" spans="1:34" ht="22.5" customHeight="1" x14ac:dyDescent="0.35">
      <c r="A74" t="s">
        <v>505</v>
      </c>
      <c r="B74" t="s">
        <v>505</v>
      </c>
      <c r="C74" t="str" cm="1">
        <f t="array" ref="C74">_xlfn.IFS(IFERROR(SEARCH("Senior", A74), 0) &gt; 0, "SENIOR", IFERROR(SEARCH("Junior", A74), 0) &gt; 0, "JUNIOR", TRUE, "NOTMENTIONED")</f>
        <v>NOTMENTIONED</v>
      </c>
      <c r="D74" t="s">
        <v>506</v>
      </c>
      <c r="E74">
        <v>99</v>
      </c>
      <c r="H74" t="str">
        <f t="shared" si="14"/>
        <v>$99k</v>
      </c>
      <c r="I74">
        <v>157</v>
      </c>
      <c r="L74" t="str">
        <f t="shared" si="15"/>
        <v>$157k</v>
      </c>
      <c r="M74">
        <f t="shared" si="16"/>
        <v>128</v>
      </c>
      <c r="N74" t="str">
        <f t="shared" si="17"/>
        <v>$128k</v>
      </c>
      <c r="O74" s="1" t="s">
        <v>507</v>
      </c>
      <c r="P74" s="1" t="e">
        <f t="shared" si="12"/>
        <v>#VALUE!</v>
      </c>
      <c r="Q74" s="1">
        <f t="shared" si="18"/>
        <v>1</v>
      </c>
      <c r="R74" s="1" t="e">
        <f t="shared" si="19"/>
        <v>#VALUE!</v>
      </c>
      <c r="S74" s="1"/>
      <c r="T74" s="1">
        <f t="shared" si="20"/>
        <v>4303</v>
      </c>
      <c r="U74">
        <v>4</v>
      </c>
      <c r="V74" s="1" t="s">
        <v>467</v>
      </c>
      <c r="W74" s="1" t="s">
        <v>468</v>
      </c>
      <c r="X74" t="s">
        <v>469</v>
      </c>
      <c r="Y74" t="s">
        <v>426</v>
      </c>
      <c r="Z74">
        <f t="shared" si="13"/>
        <v>0</v>
      </c>
      <c r="AA74" t="s">
        <v>48</v>
      </c>
      <c r="AB74">
        <v>1939</v>
      </c>
      <c r="AC74">
        <f t="shared" ca="1" si="10"/>
        <v>85</v>
      </c>
      <c r="AD74" t="s">
        <v>87</v>
      </c>
      <c r="AE74" t="s">
        <v>280</v>
      </c>
      <c r="AF74" t="s">
        <v>117</v>
      </c>
      <c r="AG74" t="s">
        <v>79</v>
      </c>
      <c r="AH74">
        <v>-1</v>
      </c>
    </row>
    <row r="75" spans="1:34" ht="22.5" customHeight="1" x14ac:dyDescent="0.35">
      <c r="A75" t="s">
        <v>508</v>
      </c>
      <c r="B75" t="s">
        <v>508</v>
      </c>
      <c r="C75" t="str" cm="1">
        <f t="array" ref="C75">_xlfn.IFS(IFERROR(SEARCH("Senior", A75), 0) &gt; 0, "SENIOR", IFERROR(SEARCH("Junior", A75), 0) &gt; 0, "JUNIOR", TRUE, "NOTMENTIONED")</f>
        <v>NOTMENTIONED</v>
      </c>
      <c r="D75" t="s">
        <v>509</v>
      </c>
      <c r="E75">
        <v>79</v>
      </c>
      <c r="H75" t="str">
        <f t="shared" si="14"/>
        <v>$79k</v>
      </c>
      <c r="I75">
        <v>222</v>
      </c>
      <c r="L75" t="str">
        <f t="shared" si="15"/>
        <v>$222k</v>
      </c>
      <c r="M75">
        <f t="shared" si="16"/>
        <v>150.5</v>
      </c>
      <c r="N75" t="str">
        <f t="shared" si="17"/>
        <v>$150.5k</v>
      </c>
      <c r="O75" s="1" t="s">
        <v>510</v>
      </c>
      <c r="P75" s="1">
        <f t="shared" si="12"/>
        <v>1</v>
      </c>
      <c r="Q75" s="1">
        <f t="shared" si="18"/>
        <v>1</v>
      </c>
      <c r="R75" s="1">
        <f t="shared" si="19"/>
        <v>1</v>
      </c>
      <c r="S75" s="1"/>
      <c r="T75" s="1">
        <f t="shared" si="20"/>
        <v>3405</v>
      </c>
      <c r="U75">
        <v>4.3</v>
      </c>
      <c r="V75" s="1" t="s">
        <v>176</v>
      </c>
      <c r="W75" s="1" t="s">
        <v>177</v>
      </c>
      <c r="X75" t="s">
        <v>178</v>
      </c>
      <c r="Y75" t="s">
        <v>178</v>
      </c>
      <c r="Z75">
        <f t="shared" si="13"/>
        <v>1</v>
      </c>
      <c r="AA75" t="s">
        <v>86</v>
      </c>
      <c r="AB75">
        <v>2011</v>
      </c>
      <c r="AC75">
        <f t="shared" ca="1" si="10"/>
        <v>13</v>
      </c>
      <c r="AD75" t="s">
        <v>38</v>
      </c>
      <c r="AE75" t="s">
        <v>179</v>
      </c>
      <c r="AF75" t="s">
        <v>117</v>
      </c>
      <c r="AG75" t="s">
        <v>79</v>
      </c>
      <c r="AH75">
        <v>-1</v>
      </c>
    </row>
    <row r="76" spans="1:34" ht="22.5" customHeight="1" x14ac:dyDescent="0.35">
      <c r="A76" t="s">
        <v>105</v>
      </c>
      <c r="B76" t="s">
        <v>105</v>
      </c>
      <c r="C76" t="str" cm="1">
        <f t="array" ref="C76">_xlfn.IFS(IFERROR(SEARCH("Senior", A76), 0) &gt; 0, "SENIOR", IFERROR(SEARCH("Junior", A76), 0) &gt; 0, "JUNIOR", TRUE, "NOTMENTIONED")</f>
        <v>NOTMENTIONED</v>
      </c>
      <c r="D76" t="s">
        <v>511</v>
      </c>
      <c r="E76">
        <v>57</v>
      </c>
      <c r="H76" t="str">
        <f t="shared" si="14"/>
        <v>$57k</v>
      </c>
      <c r="I76">
        <v>118</v>
      </c>
      <c r="L76" t="str">
        <f t="shared" si="15"/>
        <v>$118k</v>
      </c>
      <c r="M76">
        <f t="shared" si="16"/>
        <v>87.5</v>
      </c>
      <c r="N76" t="str">
        <f t="shared" si="17"/>
        <v>$87.5k</v>
      </c>
      <c r="O76" s="1" t="s">
        <v>512</v>
      </c>
      <c r="P76" s="1" t="e">
        <f t="shared" si="12"/>
        <v>#VALUE!</v>
      </c>
      <c r="Q76" s="1">
        <f t="shared" si="18"/>
        <v>1</v>
      </c>
      <c r="R76" s="1" t="e">
        <f t="shared" si="19"/>
        <v>#VALUE!</v>
      </c>
      <c r="S76" s="1"/>
      <c r="T76" s="1">
        <f t="shared" si="20"/>
        <v>5153</v>
      </c>
      <c r="U76">
        <v>1.9</v>
      </c>
      <c r="V76" s="1" t="s">
        <v>513</v>
      </c>
      <c r="W76" s="1" t="s">
        <v>514</v>
      </c>
      <c r="X76" t="s">
        <v>153</v>
      </c>
      <c r="Y76" t="s">
        <v>153</v>
      </c>
      <c r="Z76">
        <f t="shared" si="13"/>
        <v>1</v>
      </c>
      <c r="AA76" t="s">
        <v>77</v>
      </c>
      <c r="AB76">
        <v>2000</v>
      </c>
      <c r="AC76">
        <f t="shared" ca="1" si="10"/>
        <v>24</v>
      </c>
      <c r="AD76" t="s">
        <v>38</v>
      </c>
      <c r="AE76" t="s">
        <v>155</v>
      </c>
      <c r="AF76" t="s">
        <v>155</v>
      </c>
      <c r="AG76" t="s">
        <v>219</v>
      </c>
      <c r="AH76">
        <v>-1</v>
      </c>
    </row>
    <row r="77" spans="1:34" ht="22.5" customHeight="1" x14ac:dyDescent="0.35">
      <c r="A77" t="s">
        <v>30</v>
      </c>
      <c r="B77" t="s">
        <v>30</v>
      </c>
      <c r="C77" t="str" cm="1">
        <f t="array" ref="C77">_xlfn.IFS(IFERROR(SEARCH("Senior", A77), 0) &gt; 0, "SENIOR", IFERROR(SEARCH("Junior", A77), 0) &gt; 0, "JUNIOR", TRUE, "NOTMENTIONED")</f>
        <v>NOTMENTIONED</v>
      </c>
      <c r="D77" t="s">
        <v>282</v>
      </c>
      <c r="E77">
        <v>83</v>
      </c>
      <c r="H77" t="str">
        <f t="shared" si="14"/>
        <v>$83k</v>
      </c>
      <c r="I77">
        <v>137</v>
      </c>
      <c r="L77" t="str">
        <f t="shared" si="15"/>
        <v>$137k</v>
      </c>
      <c r="M77">
        <f t="shared" si="16"/>
        <v>110</v>
      </c>
      <c r="N77" t="str">
        <f t="shared" si="17"/>
        <v>$110k</v>
      </c>
      <c r="O77" s="1" t="s">
        <v>515</v>
      </c>
      <c r="P77" s="1">
        <f t="shared" si="12"/>
        <v>1</v>
      </c>
      <c r="Q77" s="1">
        <f t="shared" si="18"/>
        <v>1</v>
      </c>
      <c r="R77" s="1">
        <f t="shared" si="19"/>
        <v>1</v>
      </c>
      <c r="S77" s="1"/>
      <c r="T77" s="1">
        <f t="shared" si="20"/>
        <v>3409</v>
      </c>
      <c r="U77">
        <v>3.3</v>
      </c>
      <c r="V77" s="1" t="s">
        <v>516</v>
      </c>
      <c r="W77" s="1" t="s">
        <v>517</v>
      </c>
      <c r="X77" t="s">
        <v>130</v>
      </c>
      <c r="Y77" t="s">
        <v>131</v>
      </c>
      <c r="Z77">
        <f t="shared" si="13"/>
        <v>0</v>
      </c>
      <c r="AA77" t="s">
        <v>66</v>
      </c>
      <c r="AB77">
        <v>2017</v>
      </c>
      <c r="AC77">
        <f t="shared" ref="AC77:AC140" ca="1" si="21">(YEAR(TODAY())-AB77)</f>
        <v>7</v>
      </c>
      <c r="AD77" t="s">
        <v>38</v>
      </c>
      <c r="AE77" t="s">
        <v>39</v>
      </c>
      <c r="AF77" t="s">
        <v>39</v>
      </c>
      <c r="AG77" t="s">
        <v>89</v>
      </c>
      <c r="AH77">
        <v>-1</v>
      </c>
    </row>
    <row r="78" spans="1:34" ht="22.5" customHeight="1" x14ac:dyDescent="0.35">
      <c r="A78" t="s">
        <v>30</v>
      </c>
      <c r="B78" t="s">
        <v>30</v>
      </c>
      <c r="C78" t="str" cm="1">
        <f t="array" ref="C78">_xlfn.IFS(IFERROR(SEARCH("Senior", A78), 0) &gt; 0, "SENIOR", IFERROR(SEARCH("Junior", A78), 0) &gt; 0, "JUNIOR", TRUE, "NOTMENTIONED")</f>
        <v>NOTMENTIONED</v>
      </c>
      <c r="D78" t="s">
        <v>518</v>
      </c>
      <c r="E78">
        <v>86</v>
      </c>
      <c r="H78" t="str">
        <f t="shared" si="14"/>
        <v>$86k</v>
      </c>
      <c r="I78">
        <v>141</v>
      </c>
      <c r="L78" t="str">
        <f t="shared" si="15"/>
        <v>$141k</v>
      </c>
      <c r="M78">
        <f t="shared" si="16"/>
        <v>113.5</v>
      </c>
      <c r="N78" t="str">
        <f t="shared" si="17"/>
        <v>$113.5k</v>
      </c>
      <c r="O78" s="1" t="s">
        <v>519</v>
      </c>
      <c r="P78" s="1">
        <f t="shared" si="12"/>
        <v>1</v>
      </c>
      <c r="Q78" s="1">
        <f t="shared" si="18"/>
        <v>1</v>
      </c>
      <c r="R78" s="1">
        <f t="shared" si="19"/>
        <v>1</v>
      </c>
      <c r="S78" s="1"/>
      <c r="T78" s="1">
        <f t="shared" si="20"/>
        <v>881</v>
      </c>
      <c r="U78">
        <v>4.4000000000000004</v>
      </c>
      <c r="V78" s="1" t="s">
        <v>520</v>
      </c>
      <c r="W78" s="1" t="s">
        <v>521</v>
      </c>
      <c r="X78" t="s">
        <v>101</v>
      </c>
      <c r="Y78" t="s">
        <v>522</v>
      </c>
      <c r="Z78">
        <f t="shared" si="13"/>
        <v>0</v>
      </c>
      <c r="AA78" t="s">
        <v>48</v>
      </c>
      <c r="AB78">
        <v>1995</v>
      </c>
      <c r="AC78">
        <f t="shared" ca="1" si="21"/>
        <v>29</v>
      </c>
      <c r="AD78" t="s">
        <v>38</v>
      </c>
      <c r="AE78" t="s">
        <v>274</v>
      </c>
      <c r="AF78" t="s">
        <v>117</v>
      </c>
      <c r="AG78" t="s">
        <v>70</v>
      </c>
      <c r="AH78" t="s">
        <v>523</v>
      </c>
    </row>
    <row r="79" spans="1:34" ht="22.5" customHeight="1" x14ac:dyDescent="0.35">
      <c r="A79" t="s">
        <v>30</v>
      </c>
      <c r="B79" t="s">
        <v>30</v>
      </c>
      <c r="C79" t="str" cm="1">
        <f t="array" ref="C79">_xlfn.IFS(IFERROR(SEARCH("Senior", A79), 0) &gt; 0, "SENIOR", IFERROR(SEARCH("Junior", A79), 0) &gt; 0, "JUNIOR", TRUE, "NOTMENTIONED")</f>
        <v>NOTMENTIONED</v>
      </c>
      <c r="D79" t="s">
        <v>524</v>
      </c>
      <c r="E79">
        <v>94</v>
      </c>
      <c r="H79" t="str">
        <f t="shared" si="14"/>
        <v>$94k</v>
      </c>
      <c r="I79">
        <v>154</v>
      </c>
      <c r="L79" t="str">
        <f t="shared" si="15"/>
        <v>$154k</v>
      </c>
      <c r="M79">
        <f t="shared" si="16"/>
        <v>124</v>
      </c>
      <c r="N79" t="str">
        <f t="shared" si="17"/>
        <v>$124k</v>
      </c>
      <c r="O79" s="1" t="s">
        <v>525</v>
      </c>
      <c r="P79" s="1">
        <f t="shared" si="12"/>
        <v>1</v>
      </c>
      <c r="Q79" s="1">
        <f t="shared" si="18"/>
        <v>1</v>
      </c>
      <c r="R79" s="1" t="e">
        <f t="shared" si="19"/>
        <v>#VALUE!</v>
      </c>
      <c r="S79" s="1"/>
      <c r="T79" s="1">
        <f t="shared" si="20"/>
        <v>4189</v>
      </c>
      <c r="U79">
        <v>3.9</v>
      </c>
      <c r="V79" s="1" t="s">
        <v>526</v>
      </c>
      <c r="W79" s="1" t="s">
        <v>527</v>
      </c>
      <c r="X79" t="s">
        <v>123</v>
      </c>
      <c r="Y79" t="s">
        <v>123</v>
      </c>
      <c r="Z79">
        <f t="shared" si="13"/>
        <v>1</v>
      </c>
      <c r="AA79" t="s">
        <v>77</v>
      </c>
      <c r="AB79">
        <v>2016</v>
      </c>
      <c r="AC79">
        <f t="shared" ca="1" si="21"/>
        <v>8</v>
      </c>
      <c r="AD79" t="s">
        <v>38</v>
      </c>
      <c r="AE79" t="s">
        <v>50</v>
      </c>
      <c r="AF79" t="s">
        <v>51</v>
      </c>
      <c r="AG79" t="s">
        <v>171</v>
      </c>
      <c r="AH79">
        <v>-1</v>
      </c>
    </row>
    <row r="80" spans="1:34" ht="22.5" customHeight="1" x14ac:dyDescent="0.35">
      <c r="A80" t="s">
        <v>528</v>
      </c>
      <c r="B80" t="s">
        <v>528</v>
      </c>
      <c r="C80" t="str" cm="1">
        <f t="array" ref="C80">_xlfn.IFS(IFERROR(SEARCH("Senior", A80), 0) &gt; 0, "SENIOR", IFERROR(SEARCH("Junior", A80), 0) &gt; 0, "JUNIOR", TRUE, "NOTMENTIONED")</f>
        <v>NOTMENTIONED</v>
      </c>
      <c r="D80" t="s">
        <v>529</v>
      </c>
      <c r="E80">
        <v>37</v>
      </c>
      <c r="H80" t="str">
        <f t="shared" si="14"/>
        <v>$37k</v>
      </c>
      <c r="I80">
        <v>76</v>
      </c>
      <c r="L80" t="str">
        <f t="shared" si="15"/>
        <v>$76k</v>
      </c>
      <c r="M80">
        <f t="shared" si="16"/>
        <v>56.5</v>
      </c>
      <c r="N80" t="str">
        <f t="shared" si="17"/>
        <v>$56.5k</v>
      </c>
      <c r="O80" s="1" t="s">
        <v>530</v>
      </c>
      <c r="P80" s="1" t="e">
        <f t="shared" si="12"/>
        <v>#VALUE!</v>
      </c>
      <c r="Q80" s="1" t="e">
        <f t="shared" si="18"/>
        <v>#VALUE!</v>
      </c>
      <c r="R80" s="1">
        <f t="shared" si="19"/>
        <v>1</v>
      </c>
      <c r="S80" s="1"/>
      <c r="T80" s="1">
        <f t="shared" si="20"/>
        <v>4436</v>
      </c>
      <c r="U80">
        <v>4.7</v>
      </c>
      <c r="V80" s="1" t="s">
        <v>531</v>
      </c>
      <c r="W80" s="1" t="s">
        <v>532</v>
      </c>
      <c r="X80" t="s">
        <v>533</v>
      </c>
      <c r="Y80" t="s">
        <v>533</v>
      </c>
      <c r="Z80">
        <f t="shared" si="13"/>
        <v>1</v>
      </c>
      <c r="AA80" t="s">
        <v>86</v>
      </c>
      <c r="AB80">
        <v>1997</v>
      </c>
      <c r="AC80">
        <f t="shared" ca="1" si="21"/>
        <v>27</v>
      </c>
      <c r="AD80" t="s">
        <v>38</v>
      </c>
      <c r="AE80" t="s">
        <v>78</v>
      </c>
      <c r="AF80" t="s">
        <v>59</v>
      </c>
      <c r="AG80" t="s">
        <v>104</v>
      </c>
      <c r="AH80">
        <v>-1</v>
      </c>
    </row>
    <row r="81" spans="1:34" ht="22.5" customHeight="1" x14ac:dyDescent="0.35">
      <c r="A81" t="s">
        <v>30</v>
      </c>
      <c r="B81" t="s">
        <v>30</v>
      </c>
      <c r="C81" t="str" cm="1">
        <f t="array" ref="C81">_xlfn.IFS(IFERROR(SEARCH("Senior", A81), 0) &gt; 0, "SENIOR", IFERROR(SEARCH("Junior", A81), 0) &gt; 0, "JUNIOR", TRUE, "NOTMENTIONED")</f>
        <v>NOTMENTIONED</v>
      </c>
      <c r="D81" t="s">
        <v>534</v>
      </c>
      <c r="E81">
        <v>100</v>
      </c>
      <c r="H81" t="str">
        <f t="shared" si="14"/>
        <v>$100k</v>
      </c>
      <c r="I81">
        <v>160</v>
      </c>
      <c r="L81" t="str">
        <f t="shared" si="15"/>
        <v>$160k</v>
      </c>
      <c r="M81">
        <f t="shared" si="16"/>
        <v>130</v>
      </c>
      <c r="N81" t="str">
        <f t="shared" si="17"/>
        <v>$130k</v>
      </c>
      <c r="O81" s="1" t="s">
        <v>535</v>
      </c>
      <c r="P81" s="1">
        <f t="shared" si="12"/>
        <v>1</v>
      </c>
      <c r="Q81" s="1">
        <f t="shared" si="18"/>
        <v>1</v>
      </c>
      <c r="R81" s="1">
        <f t="shared" si="19"/>
        <v>1</v>
      </c>
      <c r="S81" s="1"/>
      <c r="T81" s="1">
        <f t="shared" si="20"/>
        <v>2996</v>
      </c>
      <c r="U81">
        <v>4.5</v>
      </c>
      <c r="V81" s="1" t="s">
        <v>536</v>
      </c>
      <c r="W81" s="1" t="s">
        <v>537</v>
      </c>
      <c r="X81" t="s">
        <v>538</v>
      </c>
      <c r="Y81" t="s">
        <v>538</v>
      </c>
      <c r="Z81">
        <f t="shared" si="13"/>
        <v>1</v>
      </c>
      <c r="AA81" t="s">
        <v>132</v>
      </c>
      <c r="AB81">
        <v>1942</v>
      </c>
      <c r="AC81">
        <f t="shared" ca="1" si="21"/>
        <v>82</v>
      </c>
      <c r="AD81" t="s">
        <v>190</v>
      </c>
      <c r="AE81" t="s">
        <v>39</v>
      </c>
      <c r="AF81" t="s">
        <v>39</v>
      </c>
      <c r="AG81" t="s">
        <v>89</v>
      </c>
      <c r="AH81" t="s">
        <v>539</v>
      </c>
    </row>
    <row r="82" spans="1:34" ht="22.5" customHeight="1" x14ac:dyDescent="0.35">
      <c r="A82" t="s">
        <v>144</v>
      </c>
      <c r="B82" t="s">
        <v>144</v>
      </c>
      <c r="C82" t="str" cm="1">
        <f t="array" ref="C82">_xlfn.IFS(IFERROR(SEARCH("Senior", A82), 0) &gt; 0, "SENIOR", IFERROR(SEARCH("Junior", A82), 0) &gt; 0, "JUNIOR", TRUE, "NOTMENTIONED")</f>
        <v>NOTMENTIONED</v>
      </c>
      <c r="D82" t="s">
        <v>540</v>
      </c>
      <c r="E82">
        <v>55</v>
      </c>
      <c r="H82" t="str">
        <f t="shared" si="14"/>
        <v>$55k</v>
      </c>
      <c r="I82">
        <v>100</v>
      </c>
      <c r="L82" t="str">
        <f t="shared" si="15"/>
        <v>$100k</v>
      </c>
      <c r="M82">
        <f t="shared" si="16"/>
        <v>77.5</v>
      </c>
      <c r="N82" t="str">
        <f t="shared" si="17"/>
        <v>$77.5k</v>
      </c>
      <c r="O82" s="1" t="s">
        <v>541</v>
      </c>
      <c r="P82" s="1" t="e">
        <f t="shared" si="12"/>
        <v>#VALUE!</v>
      </c>
      <c r="Q82" s="1">
        <f t="shared" si="18"/>
        <v>1</v>
      </c>
      <c r="R82" s="1">
        <f t="shared" si="19"/>
        <v>1</v>
      </c>
      <c r="S82" s="1"/>
      <c r="T82" s="1">
        <f t="shared" si="20"/>
        <v>3702</v>
      </c>
      <c r="U82">
        <v>4.3</v>
      </c>
      <c r="V82" s="1" t="s">
        <v>542</v>
      </c>
      <c r="W82" s="1" t="s">
        <v>543</v>
      </c>
      <c r="X82" t="s">
        <v>209</v>
      </c>
      <c r="Y82" t="s">
        <v>209</v>
      </c>
      <c r="Z82">
        <f t="shared" si="13"/>
        <v>1</v>
      </c>
      <c r="AA82" t="s">
        <v>77</v>
      </c>
      <c r="AB82">
        <v>2008</v>
      </c>
      <c r="AC82">
        <f t="shared" ca="1" si="21"/>
        <v>16</v>
      </c>
      <c r="AD82" t="s">
        <v>38</v>
      </c>
      <c r="AE82" t="s">
        <v>280</v>
      </c>
      <c r="AF82" t="s">
        <v>117</v>
      </c>
      <c r="AG82" t="s">
        <v>219</v>
      </c>
      <c r="AH82" t="s">
        <v>544</v>
      </c>
    </row>
    <row r="83" spans="1:34" ht="22.5" customHeight="1" x14ac:dyDescent="0.35">
      <c r="A83" t="s">
        <v>294</v>
      </c>
      <c r="B83" t="s">
        <v>294</v>
      </c>
      <c r="C83" t="str" cm="1">
        <f t="array" ref="C83">_xlfn.IFS(IFERROR(SEARCH("Senior", A83), 0) &gt; 0, "SENIOR", IFERROR(SEARCH("Junior", A83), 0) &gt; 0, "JUNIOR", TRUE, "NOTMENTIONED")</f>
        <v>NOTMENTIONED</v>
      </c>
      <c r="D83" t="s">
        <v>545</v>
      </c>
      <c r="E83">
        <v>60</v>
      </c>
      <c r="H83" t="str">
        <f t="shared" si="14"/>
        <v>$60k</v>
      </c>
      <c r="I83">
        <v>114</v>
      </c>
      <c r="L83" t="str">
        <f t="shared" si="15"/>
        <v>$114k</v>
      </c>
      <c r="M83">
        <f t="shared" si="16"/>
        <v>87</v>
      </c>
      <c r="N83" t="str">
        <f t="shared" si="17"/>
        <v>$87k</v>
      </c>
      <c r="O83" s="1" t="s">
        <v>546</v>
      </c>
      <c r="P83" s="1">
        <f t="shared" si="12"/>
        <v>1</v>
      </c>
      <c r="Q83" s="1" t="e">
        <f t="shared" si="18"/>
        <v>#VALUE!</v>
      </c>
      <c r="R83" s="1">
        <f t="shared" si="19"/>
        <v>1</v>
      </c>
      <c r="S83" s="1"/>
      <c r="T83" s="1">
        <f t="shared" si="20"/>
        <v>3823</v>
      </c>
      <c r="U83">
        <v>4</v>
      </c>
      <c r="V83" s="1" t="s">
        <v>547</v>
      </c>
      <c r="W83" s="1" t="s">
        <v>548</v>
      </c>
      <c r="X83" t="s">
        <v>549</v>
      </c>
      <c r="Y83" t="s">
        <v>549</v>
      </c>
      <c r="Z83">
        <f t="shared" si="13"/>
        <v>1</v>
      </c>
      <c r="AA83" t="s">
        <v>86</v>
      </c>
      <c r="AB83">
        <v>2002</v>
      </c>
      <c r="AC83">
        <f t="shared" ca="1" si="21"/>
        <v>22</v>
      </c>
      <c r="AD83" t="s">
        <v>38</v>
      </c>
      <c r="AE83" t="s">
        <v>103</v>
      </c>
      <c r="AF83" t="s">
        <v>59</v>
      </c>
      <c r="AG83" t="s">
        <v>40</v>
      </c>
      <c r="AH83">
        <v>-1</v>
      </c>
    </row>
    <row r="84" spans="1:34" ht="22.5" customHeight="1" x14ac:dyDescent="0.35">
      <c r="A84" t="s">
        <v>144</v>
      </c>
      <c r="B84" t="s">
        <v>144</v>
      </c>
      <c r="C84" t="str" cm="1">
        <f t="array" ref="C84">_xlfn.IFS(IFERROR(SEARCH("Senior", A84), 0) &gt; 0, "SENIOR", IFERROR(SEARCH("Junior", A84), 0) &gt; 0, "JUNIOR", TRUE, "NOTMENTIONED")</f>
        <v>NOTMENTIONED</v>
      </c>
      <c r="D84" t="s">
        <v>550</v>
      </c>
      <c r="E84">
        <v>39</v>
      </c>
      <c r="H84" t="str">
        <f t="shared" si="14"/>
        <v>$39k</v>
      </c>
      <c r="I84">
        <v>68</v>
      </c>
      <c r="L84" t="str">
        <f t="shared" si="15"/>
        <v>$68k</v>
      </c>
      <c r="M84">
        <f t="shared" si="16"/>
        <v>53.5</v>
      </c>
      <c r="N84" t="str">
        <f t="shared" si="17"/>
        <v>$53.5k</v>
      </c>
      <c r="O84" s="1" t="s">
        <v>551</v>
      </c>
      <c r="P84" s="1" t="e">
        <f t="shared" si="12"/>
        <v>#VALUE!</v>
      </c>
      <c r="Q84" s="1" t="e">
        <f t="shared" si="18"/>
        <v>#VALUE!</v>
      </c>
      <c r="R84" s="1">
        <f t="shared" si="19"/>
        <v>1</v>
      </c>
      <c r="S84" s="1"/>
      <c r="T84" s="1">
        <f t="shared" si="20"/>
        <v>1799</v>
      </c>
      <c r="U84">
        <v>4.4000000000000004</v>
      </c>
      <c r="V84" s="1" t="s">
        <v>552</v>
      </c>
      <c r="W84" s="1" t="s">
        <v>553</v>
      </c>
      <c r="X84" t="s">
        <v>554</v>
      </c>
      <c r="Y84" t="s">
        <v>554</v>
      </c>
      <c r="Z84">
        <f t="shared" si="13"/>
        <v>1</v>
      </c>
      <c r="AA84" t="s">
        <v>37</v>
      </c>
      <c r="AB84">
        <v>1948</v>
      </c>
      <c r="AC84">
        <f t="shared" ca="1" si="21"/>
        <v>76</v>
      </c>
      <c r="AD84" t="s">
        <v>38</v>
      </c>
      <c r="AE84" t="s">
        <v>483</v>
      </c>
      <c r="AF84" t="s">
        <v>59</v>
      </c>
      <c r="AG84" t="s">
        <v>60</v>
      </c>
      <c r="AH84">
        <v>-1</v>
      </c>
    </row>
    <row r="85" spans="1:34" ht="22.5" customHeight="1" x14ac:dyDescent="0.35">
      <c r="A85" t="s">
        <v>30</v>
      </c>
      <c r="B85" t="s">
        <v>30</v>
      </c>
      <c r="C85" t="str" cm="1">
        <f t="array" ref="C85">_xlfn.IFS(IFERROR(SEARCH("Senior", A85), 0) &gt; 0, "SENIOR", IFERROR(SEARCH("Junior", A85), 0) &gt; 0, "JUNIOR", TRUE, "NOTMENTIONED")</f>
        <v>NOTMENTIONED</v>
      </c>
      <c r="D85" t="s">
        <v>555</v>
      </c>
      <c r="E85">
        <v>64</v>
      </c>
      <c r="H85" t="str">
        <f t="shared" si="14"/>
        <v>$64k</v>
      </c>
      <c r="I85">
        <v>107</v>
      </c>
      <c r="L85" t="str">
        <f t="shared" si="15"/>
        <v>$107k</v>
      </c>
      <c r="M85">
        <f t="shared" si="16"/>
        <v>85.5</v>
      </c>
      <c r="N85" t="str">
        <f t="shared" si="17"/>
        <v>$85.5k</v>
      </c>
      <c r="O85" s="1" t="s">
        <v>556</v>
      </c>
      <c r="P85" s="1">
        <f t="shared" si="12"/>
        <v>1</v>
      </c>
      <c r="Q85" s="1">
        <f t="shared" si="18"/>
        <v>1</v>
      </c>
      <c r="R85" s="1">
        <f t="shared" si="19"/>
        <v>1</v>
      </c>
      <c r="S85" s="1"/>
      <c r="T85" s="1">
        <f t="shared" si="20"/>
        <v>3212</v>
      </c>
      <c r="U85">
        <v>4.2</v>
      </c>
      <c r="V85" s="1" t="s">
        <v>557</v>
      </c>
      <c r="W85" s="1" t="s">
        <v>558</v>
      </c>
      <c r="X85" t="s">
        <v>559</v>
      </c>
      <c r="Y85" t="s">
        <v>559</v>
      </c>
      <c r="Z85">
        <f t="shared" si="13"/>
        <v>1</v>
      </c>
      <c r="AA85" t="s">
        <v>37</v>
      </c>
      <c r="AB85">
        <v>2008</v>
      </c>
      <c r="AC85">
        <f t="shared" ca="1" si="21"/>
        <v>16</v>
      </c>
      <c r="AD85" t="s">
        <v>38</v>
      </c>
      <c r="AE85" t="s">
        <v>179</v>
      </c>
      <c r="AF85" t="s">
        <v>117</v>
      </c>
      <c r="AG85" t="s">
        <v>60</v>
      </c>
      <c r="AH85">
        <v>-1</v>
      </c>
    </row>
    <row r="86" spans="1:34" ht="22.5" customHeight="1" x14ac:dyDescent="0.35">
      <c r="A86" t="s">
        <v>560</v>
      </c>
      <c r="B86" t="s">
        <v>560</v>
      </c>
      <c r="C86" t="str" cm="1">
        <f t="array" ref="C86">_xlfn.IFS(IFERROR(SEARCH("Senior", A86), 0) &gt; 0, "SENIOR", IFERROR(SEARCH("Junior", A86), 0) &gt; 0, "JUNIOR", TRUE, "NOTMENTIONED")</f>
        <v>NOTMENTIONED</v>
      </c>
      <c r="D86" t="s">
        <v>561</v>
      </c>
      <c r="E86">
        <v>31</v>
      </c>
      <c r="H86" t="str">
        <f t="shared" si="14"/>
        <v>$31k</v>
      </c>
      <c r="I86">
        <v>65</v>
      </c>
      <c r="L86" t="str">
        <f t="shared" si="15"/>
        <v>$65k</v>
      </c>
      <c r="M86">
        <f t="shared" si="16"/>
        <v>48</v>
      </c>
      <c r="N86" t="str">
        <f t="shared" si="17"/>
        <v>$48k</v>
      </c>
      <c r="O86" s="1" t="s">
        <v>562</v>
      </c>
      <c r="P86" s="1" t="e">
        <f t="shared" ref="P86:P89" si="22">IF(SEARCH("python",O86,1)&gt;1,1,0)</f>
        <v>#VALUE!</v>
      </c>
      <c r="Q86" s="1" t="e">
        <f t="shared" si="18"/>
        <v>#VALUE!</v>
      </c>
      <c r="R86" s="1">
        <f t="shared" si="19"/>
        <v>1</v>
      </c>
      <c r="S86" s="1"/>
      <c r="T86" s="1">
        <f t="shared" si="20"/>
        <v>2255</v>
      </c>
      <c r="U86">
        <v>4.5</v>
      </c>
      <c r="V86" s="1" t="s">
        <v>563</v>
      </c>
      <c r="W86" s="1" t="s">
        <v>564</v>
      </c>
      <c r="X86" t="s">
        <v>383</v>
      </c>
      <c r="Y86" t="s">
        <v>130</v>
      </c>
      <c r="Z86">
        <f t="shared" si="13"/>
        <v>0</v>
      </c>
      <c r="AA86" t="s">
        <v>77</v>
      </c>
      <c r="AB86">
        <v>1996</v>
      </c>
      <c r="AC86">
        <f t="shared" ca="1" si="21"/>
        <v>28</v>
      </c>
      <c r="AD86" t="s">
        <v>38</v>
      </c>
      <c r="AE86" t="s">
        <v>274</v>
      </c>
      <c r="AF86" t="s">
        <v>117</v>
      </c>
      <c r="AG86" t="s">
        <v>104</v>
      </c>
      <c r="AH86">
        <v>-1</v>
      </c>
    </row>
    <row r="87" spans="1:34" ht="22.5" customHeight="1" x14ac:dyDescent="0.35">
      <c r="A87" t="s">
        <v>565</v>
      </c>
      <c r="B87" t="s">
        <v>565</v>
      </c>
      <c r="C87" t="str" cm="1">
        <f t="array" ref="C87">_xlfn.IFS(IFERROR(SEARCH("Senior", A87), 0) &gt; 0, "SENIOR", IFERROR(SEARCH("Junior", A87), 0) &gt; 0, "JUNIOR", TRUE, "NOTMENTIONED")</f>
        <v>NOTMENTIONED</v>
      </c>
      <c r="D87" t="s">
        <v>566</v>
      </c>
      <c r="E87">
        <v>34</v>
      </c>
      <c r="H87" t="str">
        <f t="shared" si="14"/>
        <v>$34k</v>
      </c>
      <c r="I87">
        <v>62</v>
      </c>
      <c r="L87" t="str">
        <f t="shared" si="15"/>
        <v>$62k</v>
      </c>
      <c r="M87">
        <f t="shared" si="16"/>
        <v>48</v>
      </c>
      <c r="N87" t="str">
        <f t="shared" si="17"/>
        <v>$48k</v>
      </c>
      <c r="O87" s="1" t="s">
        <v>567</v>
      </c>
      <c r="P87" s="1" t="e">
        <f t="shared" si="22"/>
        <v>#VALUE!</v>
      </c>
      <c r="Q87" s="1" t="e">
        <f t="shared" si="18"/>
        <v>#VALUE!</v>
      </c>
      <c r="R87" s="1">
        <f t="shared" si="19"/>
        <v>1</v>
      </c>
      <c r="S87" s="1"/>
      <c r="T87" s="1">
        <f t="shared" si="20"/>
        <v>2784</v>
      </c>
      <c r="U87">
        <v>3.5</v>
      </c>
      <c r="V87" s="1" t="s">
        <v>568</v>
      </c>
      <c r="W87" s="1" t="s">
        <v>569</v>
      </c>
      <c r="X87" t="s">
        <v>570</v>
      </c>
      <c r="Y87" t="s">
        <v>570</v>
      </c>
      <c r="Z87">
        <f t="shared" si="13"/>
        <v>1</v>
      </c>
      <c r="AA87" t="s">
        <v>77</v>
      </c>
      <c r="AB87">
        <v>1999</v>
      </c>
      <c r="AC87">
        <f t="shared" ca="1" si="21"/>
        <v>25</v>
      </c>
      <c r="AD87" t="s">
        <v>38</v>
      </c>
      <c r="AE87" t="s">
        <v>179</v>
      </c>
      <c r="AF87" t="s">
        <v>117</v>
      </c>
      <c r="AG87" t="s">
        <v>79</v>
      </c>
      <c r="AH87">
        <v>-1</v>
      </c>
    </row>
    <row r="88" spans="1:34" ht="22.5" customHeight="1" x14ac:dyDescent="0.35">
      <c r="A88" t="s">
        <v>571</v>
      </c>
      <c r="B88" t="s">
        <v>571</v>
      </c>
      <c r="C88" t="str" cm="1">
        <f t="array" ref="C88">_xlfn.IFS(IFERROR(SEARCH("Senior", A88), 0) &gt; 0, "SENIOR", IFERROR(SEARCH("Junior", A88), 0) &gt; 0, "JUNIOR", TRUE, "NOTMENTIONED")</f>
        <v>NOTMENTIONED</v>
      </c>
      <c r="D88" t="s">
        <v>572</v>
      </c>
      <c r="E88">
        <v>117</v>
      </c>
      <c r="H88" t="str">
        <f t="shared" si="14"/>
        <v>$117k</v>
      </c>
      <c r="I88">
        <v>231</v>
      </c>
      <c r="L88" t="str">
        <f t="shared" si="15"/>
        <v>$231k</v>
      </c>
      <c r="M88">
        <f t="shared" si="16"/>
        <v>174</v>
      </c>
      <c r="N88" t="str">
        <f t="shared" si="17"/>
        <v>$174k</v>
      </c>
      <c r="O88" s="1" t="s">
        <v>573</v>
      </c>
      <c r="P88" s="1" t="e">
        <f t="shared" si="22"/>
        <v>#VALUE!</v>
      </c>
      <c r="Q88" s="1" t="e">
        <f t="shared" si="18"/>
        <v>#VALUE!</v>
      </c>
      <c r="R88" s="1">
        <f t="shared" si="19"/>
        <v>1</v>
      </c>
      <c r="S88" s="1"/>
      <c r="T88" s="1">
        <f t="shared" si="20"/>
        <v>4757</v>
      </c>
      <c r="U88">
        <v>3.5</v>
      </c>
      <c r="V88" s="1" t="s">
        <v>574</v>
      </c>
      <c r="W88" s="1" t="s">
        <v>575</v>
      </c>
      <c r="X88" t="s">
        <v>123</v>
      </c>
      <c r="Y88" t="s">
        <v>123</v>
      </c>
      <c r="Z88">
        <f t="shared" si="13"/>
        <v>1</v>
      </c>
      <c r="AA88" t="s">
        <v>86</v>
      </c>
      <c r="AB88">
        <v>1990</v>
      </c>
      <c r="AC88">
        <f t="shared" ca="1" si="21"/>
        <v>34</v>
      </c>
      <c r="AD88" t="s">
        <v>87</v>
      </c>
      <c r="AE88" t="s">
        <v>155</v>
      </c>
      <c r="AF88" t="s">
        <v>155</v>
      </c>
      <c r="AG88" t="s">
        <v>60</v>
      </c>
      <c r="AH88" t="s">
        <v>576</v>
      </c>
    </row>
    <row r="89" spans="1:34" ht="22.5" customHeight="1" x14ac:dyDescent="0.35">
      <c r="A89" t="s">
        <v>577</v>
      </c>
      <c r="B89" t="s">
        <v>577</v>
      </c>
      <c r="C89" t="str" cm="1">
        <f t="array" ref="C89">_xlfn.IFS(IFERROR(SEARCH("Senior", A89), 0) &gt; 0, "SENIOR", IFERROR(SEARCH("Junior", A89), 0) &gt; 0, "JUNIOR", TRUE, "NOTMENTIONED")</f>
        <v>NOTMENTIONED</v>
      </c>
      <c r="D89" t="s">
        <v>126</v>
      </c>
      <c r="E89">
        <v>64</v>
      </c>
      <c r="H89" t="str">
        <f t="shared" si="14"/>
        <v>$64k</v>
      </c>
      <c r="I89">
        <v>106</v>
      </c>
      <c r="L89" t="str">
        <f t="shared" si="15"/>
        <v>$106k</v>
      </c>
      <c r="M89">
        <f t="shared" si="16"/>
        <v>85</v>
      </c>
      <c r="N89" t="str">
        <f t="shared" si="17"/>
        <v>$85k</v>
      </c>
      <c r="O89" s="1" t="s">
        <v>578</v>
      </c>
      <c r="P89" s="1">
        <f t="shared" si="22"/>
        <v>1</v>
      </c>
      <c r="Q89" s="1">
        <f t="shared" si="18"/>
        <v>1</v>
      </c>
      <c r="R89" s="1" t="e">
        <f t="shared" si="19"/>
        <v>#VALUE!</v>
      </c>
      <c r="S89" s="1"/>
      <c r="T89" s="1">
        <f t="shared" si="20"/>
        <v>2388</v>
      </c>
      <c r="U89">
        <v>3.9</v>
      </c>
      <c r="V89" s="1" t="s">
        <v>579</v>
      </c>
      <c r="W89" s="1" t="s">
        <v>580</v>
      </c>
      <c r="X89" t="s">
        <v>449</v>
      </c>
      <c r="Y89" t="s">
        <v>209</v>
      </c>
      <c r="Z89">
        <f t="shared" si="13"/>
        <v>0</v>
      </c>
      <c r="AA89" t="s">
        <v>132</v>
      </c>
      <c r="AB89">
        <v>1968</v>
      </c>
      <c r="AC89">
        <f t="shared" ca="1" si="21"/>
        <v>56</v>
      </c>
      <c r="AD89" t="s">
        <v>87</v>
      </c>
      <c r="AE89" t="s">
        <v>581</v>
      </c>
      <c r="AF89" t="s">
        <v>96</v>
      </c>
      <c r="AG89" t="s">
        <v>89</v>
      </c>
      <c r="AH89">
        <v>-1</v>
      </c>
    </row>
    <row r="90" spans="1:34" ht="22.5" customHeight="1" x14ac:dyDescent="0.35">
      <c r="A90" t="s">
        <v>582</v>
      </c>
      <c r="B90" t="s">
        <v>582</v>
      </c>
      <c r="C90" t="str" cm="1">
        <f t="array" ref="C90">_xlfn.IFS(IFERROR(SEARCH("Senior", A90), 0) &gt; 0, "SENIOR", IFERROR(SEARCH("Junior", A90), 0) &gt; 0, "JUNIOR", TRUE, "NOTMENTIONED")</f>
        <v>NOTMENTIONED</v>
      </c>
      <c r="D90" t="s">
        <v>583</v>
      </c>
      <c r="E90">
        <v>79</v>
      </c>
      <c r="H90" t="str">
        <f t="shared" si="14"/>
        <v>$79k</v>
      </c>
      <c r="I90">
        <v>134</v>
      </c>
      <c r="L90" t="str">
        <f t="shared" si="15"/>
        <v>$134k</v>
      </c>
      <c r="M90">
        <f t="shared" si="16"/>
        <v>106.5</v>
      </c>
      <c r="N90" t="str">
        <f t="shared" si="17"/>
        <v>$106.5k</v>
      </c>
      <c r="O90" s="1" t="s">
        <v>584</v>
      </c>
      <c r="P90" s="1" t="e">
        <f>IF(SEARCH("python",O90,1)&gt;1,1,0)</f>
        <v>#VALUE!</v>
      </c>
      <c r="Q90" s="1" t="e">
        <f t="shared" si="18"/>
        <v>#VALUE!</v>
      </c>
      <c r="R90" s="1" t="e">
        <f t="shared" si="19"/>
        <v>#VALUE!</v>
      </c>
      <c r="S90" s="1"/>
      <c r="T90" s="1">
        <f t="shared" si="20"/>
        <v>2739</v>
      </c>
      <c r="U90">
        <v>4.7</v>
      </c>
      <c r="V90" s="1" t="s">
        <v>585</v>
      </c>
      <c r="W90" s="1" t="s">
        <v>586</v>
      </c>
      <c r="X90" t="s">
        <v>587</v>
      </c>
      <c r="Y90" t="s">
        <v>588</v>
      </c>
      <c r="Z90">
        <f t="shared" si="13"/>
        <v>0</v>
      </c>
      <c r="AA90" t="s">
        <v>77</v>
      </c>
      <c r="AB90">
        <v>2003</v>
      </c>
      <c r="AC90">
        <f t="shared" ca="1" si="21"/>
        <v>21</v>
      </c>
      <c r="AD90" t="s">
        <v>38</v>
      </c>
      <c r="AE90" t="s">
        <v>274</v>
      </c>
      <c r="AF90" t="s">
        <v>117</v>
      </c>
      <c r="AG90" t="s">
        <v>219</v>
      </c>
      <c r="AH90">
        <v>-1</v>
      </c>
    </row>
    <row r="91" spans="1:34" ht="22.5" customHeight="1" x14ac:dyDescent="0.35">
      <c r="A91" t="s">
        <v>589</v>
      </c>
      <c r="B91" t="s">
        <v>589</v>
      </c>
      <c r="C91" t="str" cm="1">
        <f t="array" ref="C91">_xlfn.IFS(IFERROR(SEARCH("Senior", A91), 0) &gt; 0, "SENIOR", IFERROR(SEARCH("Junior", A91), 0) &gt; 0, "JUNIOR", TRUE, "NOTMENTIONED")</f>
        <v>NOTMENTIONED</v>
      </c>
      <c r="D91" t="s">
        <v>590</v>
      </c>
      <c r="E91">
        <v>52</v>
      </c>
      <c r="H91" t="str">
        <f t="shared" si="14"/>
        <v>$52k</v>
      </c>
      <c r="I91">
        <v>93</v>
      </c>
      <c r="L91" t="str">
        <f t="shared" si="15"/>
        <v>$93k</v>
      </c>
      <c r="M91">
        <f t="shared" si="16"/>
        <v>72.5</v>
      </c>
      <c r="N91" t="str">
        <f t="shared" si="17"/>
        <v>$72.5k</v>
      </c>
      <c r="O91" s="1" t="s">
        <v>591</v>
      </c>
      <c r="P91" s="1" t="e">
        <f t="shared" ref="P91:P154" si="23">IF(SEARCH("python",O91,1)&gt;1,1,0)</f>
        <v>#VALUE!</v>
      </c>
      <c r="Q91" s="1" t="e">
        <f t="shared" si="18"/>
        <v>#VALUE!</v>
      </c>
      <c r="R91" s="1">
        <f t="shared" si="19"/>
        <v>1</v>
      </c>
      <c r="S91" s="1"/>
      <c r="T91" s="1">
        <f t="shared" si="20"/>
        <v>2337</v>
      </c>
      <c r="U91">
        <v>4.2</v>
      </c>
      <c r="V91" s="1" t="s">
        <v>592</v>
      </c>
      <c r="W91" s="1" t="s">
        <v>593</v>
      </c>
      <c r="X91" t="s">
        <v>594</v>
      </c>
      <c r="Y91" t="s">
        <v>449</v>
      </c>
      <c r="Z91">
        <f t="shared" si="13"/>
        <v>0</v>
      </c>
      <c r="AA91" t="s">
        <v>66</v>
      </c>
      <c r="AB91">
        <v>1988</v>
      </c>
      <c r="AC91">
        <f t="shared" ca="1" si="21"/>
        <v>36</v>
      </c>
      <c r="AD91" t="s">
        <v>38</v>
      </c>
      <c r="AE91" t="s">
        <v>274</v>
      </c>
      <c r="AF91" t="s">
        <v>117</v>
      </c>
      <c r="AG91" t="s">
        <v>60</v>
      </c>
      <c r="AH91">
        <v>-1</v>
      </c>
    </row>
    <row r="92" spans="1:34" ht="22.5" customHeight="1" x14ac:dyDescent="0.35">
      <c r="A92" t="s">
        <v>315</v>
      </c>
      <c r="B92" t="s">
        <v>315</v>
      </c>
      <c r="C92" t="str" cm="1">
        <f t="array" ref="C92">_xlfn.IFS(IFERROR(SEARCH("Senior", A92), 0) &gt; 0, "SENIOR", IFERROR(SEARCH("Junior", A92), 0) &gt; 0, "JUNIOR", TRUE, "NOTMENTIONED")</f>
        <v>NOTMENTIONED</v>
      </c>
      <c r="D92" t="s">
        <v>595</v>
      </c>
      <c r="E92">
        <v>55</v>
      </c>
      <c r="H92" t="str">
        <f t="shared" si="14"/>
        <v>$55k</v>
      </c>
      <c r="I92">
        <v>116</v>
      </c>
      <c r="L92" t="str">
        <f t="shared" si="15"/>
        <v>$116k</v>
      </c>
      <c r="M92">
        <f t="shared" si="16"/>
        <v>85.5</v>
      </c>
      <c r="N92" t="str">
        <f t="shared" si="17"/>
        <v>$85.5k</v>
      </c>
      <c r="O92" s="1" t="s">
        <v>596</v>
      </c>
      <c r="P92" s="1" t="e">
        <f t="shared" si="23"/>
        <v>#VALUE!</v>
      </c>
      <c r="Q92" s="1" t="e">
        <f t="shared" si="18"/>
        <v>#VALUE!</v>
      </c>
      <c r="R92" s="1" t="e">
        <f t="shared" si="19"/>
        <v>#VALUE!</v>
      </c>
      <c r="S92" s="1"/>
      <c r="T92" s="1">
        <f t="shared" si="20"/>
        <v>4090</v>
      </c>
      <c r="U92">
        <v>3.4</v>
      </c>
      <c r="V92" s="1" t="s">
        <v>597</v>
      </c>
      <c r="W92" s="1" t="s">
        <v>598</v>
      </c>
      <c r="X92" t="s">
        <v>599</v>
      </c>
      <c r="Y92" t="s">
        <v>600</v>
      </c>
      <c r="Z92">
        <f t="shared" si="13"/>
        <v>0</v>
      </c>
      <c r="AA92" t="s">
        <v>48</v>
      </c>
      <c r="AB92">
        <v>1996</v>
      </c>
      <c r="AC92">
        <f t="shared" ca="1" si="21"/>
        <v>28</v>
      </c>
      <c r="AD92" t="s">
        <v>163</v>
      </c>
      <c r="AE92" t="s">
        <v>274</v>
      </c>
      <c r="AF92" t="s">
        <v>117</v>
      </c>
      <c r="AG92" t="s">
        <v>142</v>
      </c>
      <c r="AH92" t="s">
        <v>601</v>
      </c>
    </row>
    <row r="93" spans="1:34" ht="22.5" customHeight="1" x14ac:dyDescent="0.35">
      <c r="A93" t="s">
        <v>30</v>
      </c>
      <c r="B93" t="s">
        <v>30</v>
      </c>
      <c r="C93" t="str" cm="1">
        <f t="array" ref="C93">_xlfn.IFS(IFERROR(SEARCH("Senior", A93), 0) &gt; 0, "SENIOR", IFERROR(SEARCH("Junior", A93), 0) &gt; 0, "JUNIOR", TRUE, "NOTMENTIONED")</f>
        <v>NOTMENTIONED</v>
      </c>
      <c r="D93" t="s">
        <v>602</v>
      </c>
      <c r="E93">
        <v>72</v>
      </c>
      <c r="H93" t="str">
        <f t="shared" si="14"/>
        <v>$72k</v>
      </c>
      <c r="I93">
        <v>123</v>
      </c>
      <c r="L93" t="str">
        <f t="shared" si="15"/>
        <v>$123k</v>
      </c>
      <c r="M93">
        <f t="shared" si="16"/>
        <v>97.5</v>
      </c>
      <c r="N93" t="str">
        <f t="shared" si="17"/>
        <v>$97.5k</v>
      </c>
      <c r="O93" s="1" t="s">
        <v>603</v>
      </c>
      <c r="P93" s="1">
        <f t="shared" si="23"/>
        <v>1</v>
      </c>
      <c r="Q93" s="1" t="e">
        <f t="shared" si="18"/>
        <v>#VALUE!</v>
      </c>
      <c r="R93" s="1">
        <f t="shared" si="19"/>
        <v>1</v>
      </c>
      <c r="S93" s="1"/>
      <c r="T93" s="1">
        <f t="shared" si="20"/>
        <v>5354</v>
      </c>
      <c r="U93">
        <v>3.2</v>
      </c>
      <c r="V93" s="1" t="s">
        <v>604</v>
      </c>
      <c r="W93" s="1" t="s">
        <v>605</v>
      </c>
      <c r="X93" t="s">
        <v>606</v>
      </c>
      <c r="Y93" t="s">
        <v>607</v>
      </c>
      <c r="Z93">
        <f t="shared" si="13"/>
        <v>0</v>
      </c>
      <c r="AA93" t="s">
        <v>132</v>
      </c>
      <c r="AB93">
        <v>1958</v>
      </c>
      <c r="AC93">
        <f t="shared" ca="1" si="21"/>
        <v>66</v>
      </c>
      <c r="AD93" t="s">
        <v>190</v>
      </c>
      <c r="AE93" t="s">
        <v>608</v>
      </c>
      <c r="AF93" t="s">
        <v>67</v>
      </c>
      <c r="AG93" t="s">
        <v>89</v>
      </c>
      <c r="AH93" t="s">
        <v>609</v>
      </c>
    </row>
    <row r="94" spans="1:34" ht="22.5" customHeight="1" x14ac:dyDescent="0.35">
      <c r="A94" t="s">
        <v>30</v>
      </c>
      <c r="B94" t="s">
        <v>30</v>
      </c>
      <c r="C94" t="str" cm="1">
        <f t="array" ref="C94">_xlfn.IFS(IFERROR(SEARCH("Senior", A94), 0) &gt; 0, "SENIOR", IFERROR(SEARCH("Junior", A94), 0) &gt; 0, "JUNIOR", TRUE, "NOTMENTIONED")</f>
        <v>NOTMENTIONED</v>
      </c>
      <c r="D94" t="s">
        <v>610</v>
      </c>
      <c r="E94">
        <v>74</v>
      </c>
      <c r="H94" t="str">
        <f t="shared" si="14"/>
        <v>$74k</v>
      </c>
      <c r="I94">
        <v>124</v>
      </c>
      <c r="L94" t="str">
        <f t="shared" si="15"/>
        <v>$124k</v>
      </c>
      <c r="M94">
        <f t="shared" si="16"/>
        <v>99</v>
      </c>
      <c r="N94" t="str">
        <f t="shared" si="17"/>
        <v>$99k</v>
      </c>
      <c r="O94" s="1" t="s">
        <v>611</v>
      </c>
      <c r="P94" s="1">
        <f t="shared" si="23"/>
        <v>1</v>
      </c>
      <c r="Q94" s="1" t="e">
        <f t="shared" si="18"/>
        <v>#VALUE!</v>
      </c>
      <c r="R94" s="1">
        <f t="shared" si="19"/>
        <v>1</v>
      </c>
      <c r="S94" s="1"/>
      <c r="T94" s="1">
        <f t="shared" si="20"/>
        <v>2590</v>
      </c>
      <c r="U94">
        <v>3.9</v>
      </c>
      <c r="V94" s="1" t="s">
        <v>492</v>
      </c>
      <c r="W94" s="1" t="s">
        <v>493</v>
      </c>
      <c r="X94" t="s">
        <v>612</v>
      </c>
      <c r="Y94" t="s">
        <v>495</v>
      </c>
      <c r="Z94">
        <f t="shared" si="13"/>
        <v>0</v>
      </c>
      <c r="AA94" t="s">
        <v>37</v>
      </c>
      <c r="AB94">
        <v>2010</v>
      </c>
      <c r="AC94">
        <f t="shared" ca="1" si="21"/>
        <v>14</v>
      </c>
      <c r="AD94" t="s">
        <v>38</v>
      </c>
      <c r="AE94" t="s">
        <v>274</v>
      </c>
      <c r="AF94" t="s">
        <v>117</v>
      </c>
      <c r="AG94" t="s">
        <v>60</v>
      </c>
      <c r="AH94" t="s">
        <v>496</v>
      </c>
    </row>
    <row r="95" spans="1:34" ht="22.5" customHeight="1" x14ac:dyDescent="0.35">
      <c r="A95" t="s">
        <v>144</v>
      </c>
      <c r="B95" t="s">
        <v>144</v>
      </c>
      <c r="C95" t="str" cm="1">
        <f t="array" ref="C95">_xlfn.IFS(IFERROR(SEARCH("Senior", A95), 0) &gt; 0, "SENIOR", IFERROR(SEARCH("Junior", A95), 0) &gt; 0, "JUNIOR", TRUE, "NOTMENTIONED")</f>
        <v>NOTMENTIONED</v>
      </c>
      <c r="D95" t="s">
        <v>613</v>
      </c>
      <c r="E95">
        <v>40</v>
      </c>
      <c r="H95" t="str">
        <f t="shared" si="14"/>
        <v>$40k</v>
      </c>
      <c r="I95">
        <v>73</v>
      </c>
      <c r="L95" t="str">
        <f t="shared" si="15"/>
        <v>$73k</v>
      </c>
      <c r="M95">
        <f t="shared" si="16"/>
        <v>56.5</v>
      </c>
      <c r="N95" t="str">
        <f t="shared" si="17"/>
        <v>$56.5k</v>
      </c>
      <c r="O95" s="1" t="s">
        <v>614</v>
      </c>
      <c r="P95" s="1" t="e">
        <f t="shared" si="23"/>
        <v>#VALUE!</v>
      </c>
      <c r="Q95" s="1" t="e">
        <f t="shared" si="18"/>
        <v>#VALUE!</v>
      </c>
      <c r="R95" s="1">
        <f t="shared" si="19"/>
        <v>1</v>
      </c>
      <c r="S95" s="1"/>
      <c r="T95" s="1">
        <f t="shared" si="20"/>
        <v>4257</v>
      </c>
      <c r="U95">
        <v>3.1</v>
      </c>
      <c r="V95" s="1" t="s">
        <v>615</v>
      </c>
      <c r="W95" s="1" t="s">
        <v>616</v>
      </c>
      <c r="X95" t="s">
        <v>617</v>
      </c>
      <c r="Y95" t="s">
        <v>376</v>
      </c>
      <c r="Z95">
        <f t="shared" si="13"/>
        <v>0</v>
      </c>
      <c r="AA95" t="s">
        <v>66</v>
      </c>
      <c r="AB95">
        <v>2001</v>
      </c>
      <c r="AC95">
        <f t="shared" ca="1" si="21"/>
        <v>23</v>
      </c>
      <c r="AD95" t="s">
        <v>38</v>
      </c>
      <c r="AE95" t="s">
        <v>191</v>
      </c>
      <c r="AF95" t="s">
        <v>192</v>
      </c>
      <c r="AG95" t="s">
        <v>52</v>
      </c>
      <c r="AH95" t="s">
        <v>618</v>
      </c>
    </row>
    <row r="96" spans="1:34" ht="22.5" customHeight="1" x14ac:dyDescent="0.35">
      <c r="A96" t="s">
        <v>337</v>
      </c>
      <c r="B96" t="s">
        <v>337</v>
      </c>
      <c r="C96" t="str" cm="1">
        <f t="array" ref="C96">_xlfn.IFS(IFERROR(SEARCH("Senior", A96), 0) &gt; 0, "SENIOR", IFERROR(SEARCH("Junior", A96), 0) &gt; 0, "JUNIOR", TRUE, "NOTMENTIONED")</f>
        <v>NOTMENTIONED</v>
      </c>
      <c r="D96" t="s">
        <v>619</v>
      </c>
      <c r="E96">
        <v>102</v>
      </c>
      <c r="H96" t="str">
        <f t="shared" si="14"/>
        <v>$102k</v>
      </c>
      <c r="I96">
        <v>164</v>
      </c>
      <c r="L96" t="str">
        <f t="shared" si="15"/>
        <v>$164k</v>
      </c>
      <c r="M96">
        <f t="shared" si="16"/>
        <v>133</v>
      </c>
      <c r="N96" t="str">
        <f t="shared" si="17"/>
        <v>$133k</v>
      </c>
      <c r="O96" s="1" t="s">
        <v>620</v>
      </c>
      <c r="P96" s="1">
        <f t="shared" si="23"/>
        <v>1</v>
      </c>
      <c r="Q96" s="1" t="e">
        <f t="shared" si="18"/>
        <v>#VALUE!</v>
      </c>
      <c r="R96" s="1" t="e">
        <f t="shared" si="19"/>
        <v>#VALUE!</v>
      </c>
      <c r="S96" s="1"/>
      <c r="T96" s="1">
        <f t="shared" si="20"/>
        <v>5473</v>
      </c>
      <c r="U96">
        <v>4.0999999999999996</v>
      </c>
      <c r="V96" s="1" t="s">
        <v>621</v>
      </c>
      <c r="W96" s="1" t="s">
        <v>622</v>
      </c>
      <c r="X96" t="s">
        <v>623</v>
      </c>
      <c r="Y96" t="s">
        <v>623</v>
      </c>
      <c r="Z96">
        <f t="shared" si="13"/>
        <v>1</v>
      </c>
      <c r="AA96" t="s">
        <v>311</v>
      </c>
      <c r="AB96">
        <v>2007</v>
      </c>
      <c r="AC96">
        <f t="shared" ca="1" si="21"/>
        <v>17</v>
      </c>
      <c r="AD96" t="s">
        <v>38</v>
      </c>
      <c r="AE96" t="s">
        <v>274</v>
      </c>
      <c r="AF96" t="s">
        <v>117</v>
      </c>
      <c r="AG96" t="s">
        <v>79</v>
      </c>
      <c r="AH96">
        <v>-1</v>
      </c>
    </row>
    <row r="97" spans="1:34" ht="22.5" customHeight="1" x14ac:dyDescent="0.35">
      <c r="A97" t="s">
        <v>30</v>
      </c>
      <c r="B97" t="s">
        <v>30</v>
      </c>
      <c r="C97" t="str" cm="1">
        <f t="array" ref="C97">_xlfn.IFS(IFERROR(SEARCH("Senior", A97), 0) &gt; 0, "SENIOR", IFERROR(SEARCH("Junior", A97), 0) &gt; 0, "JUNIOR", TRUE, "NOTMENTIONED")</f>
        <v>NOTMENTIONED</v>
      </c>
      <c r="D97" t="s">
        <v>624</v>
      </c>
      <c r="E97">
        <v>89</v>
      </c>
      <c r="H97" t="str">
        <f t="shared" si="14"/>
        <v>$89k</v>
      </c>
      <c r="I97">
        <v>153</v>
      </c>
      <c r="L97" t="str">
        <f t="shared" si="15"/>
        <v>$153k</v>
      </c>
      <c r="M97">
        <f t="shared" si="16"/>
        <v>121</v>
      </c>
      <c r="N97" t="str">
        <f t="shared" si="17"/>
        <v>$121k</v>
      </c>
      <c r="O97" s="1" t="s">
        <v>625</v>
      </c>
      <c r="P97" s="1">
        <f t="shared" si="23"/>
        <v>1</v>
      </c>
      <c r="Q97" s="1">
        <f t="shared" si="18"/>
        <v>1</v>
      </c>
      <c r="R97" s="1" t="e">
        <f t="shared" si="19"/>
        <v>#VALUE!</v>
      </c>
      <c r="S97" s="1"/>
      <c r="T97" s="1">
        <f t="shared" si="20"/>
        <v>3453</v>
      </c>
      <c r="U97">
        <v>3.8</v>
      </c>
      <c r="V97" s="1" t="s">
        <v>626</v>
      </c>
      <c r="W97" s="1" t="s">
        <v>627</v>
      </c>
      <c r="X97" t="s">
        <v>76</v>
      </c>
      <c r="Y97" t="s">
        <v>76</v>
      </c>
      <c r="Z97">
        <f t="shared" si="13"/>
        <v>1</v>
      </c>
      <c r="AA97" t="s">
        <v>77</v>
      </c>
      <c r="AB97">
        <v>2012</v>
      </c>
      <c r="AC97">
        <f t="shared" ca="1" si="21"/>
        <v>12</v>
      </c>
      <c r="AD97" t="s">
        <v>38</v>
      </c>
      <c r="AE97" t="s">
        <v>133</v>
      </c>
      <c r="AF97" t="s">
        <v>59</v>
      </c>
      <c r="AG97" t="s">
        <v>79</v>
      </c>
      <c r="AH97">
        <v>-1</v>
      </c>
    </row>
    <row r="98" spans="1:34" ht="22.5" customHeight="1" x14ac:dyDescent="0.35">
      <c r="A98" t="s">
        <v>30</v>
      </c>
      <c r="B98" t="s">
        <v>30</v>
      </c>
      <c r="C98" t="str" cm="1">
        <f t="array" ref="C98">_xlfn.IFS(IFERROR(SEARCH("Senior", A98), 0) &gt; 0, "SENIOR", IFERROR(SEARCH("Junior", A98), 0) &gt; 0, "JUNIOR", TRUE, "NOTMENTIONED")</f>
        <v>NOTMENTIONED</v>
      </c>
      <c r="D98" t="s">
        <v>628</v>
      </c>
      <c r="E98">
        <v>61</v>
      </c>
      <c r="H98" t="str">
        <f t="shared" si="14"/>
        <v>$61k</v>
      </c>
      <c r="I98">
        <v>110</v>
      </c>
      <c r="L98" t="str">
        <f t="shared" si="15"/>
        <v>$110k</v>
      </c>
      <c r="M98">
        <f t="shared" si="16"/>
        <v>85.5</v>
      </c>
      <c r="N98" t="str">
        <f t="shared" si="17"/>
        <v>$85.5k</v>
      </c>
      <c r="O98" s="1" t="s">
        <v>629</v>
      </c>
      <c r="P98" s="1">
        <f t="shared" si="23"/>
        <v>1</v>
      </c>
      <c r="Q98" s="1" t="e">
        <f t="shared" si="18"/>
        <v>#VALUE!</v>
      </c>
      <c r="R98" s="1" t="e">
        <f t="shared" si="19"/>
        <v>#VALUE!</v>
      </c>
      <c r="S98" s="1"/>
      <c r="T98" s="1">
        <f t="shared" si="20"/>
        <v>3316</v>
      </c>
      <c r="U98">
        <v>4.7</v>
      </c>
      <c r="V98" s="1" t="s">
        <v>630</v>
      </c>
      <c r="W98" s="1" t="s">
        <v>631</v>
      </c>
      <c r="X98" t="s">
        <v>632</v>
      </c>
      <c r="Y98" t="s">
        <v>632</v>
      </c>
      <c r="Z98">
        <f t="shared" si="13"/>
        <v>1</v>
      </c>
      <c r="AA98" t="s">
        <v>37</v>
      </c>
      <c r="AB98">
        <v>1992</v>
      </c>
      <c r="AC98">
        <f t="shared" ca="1" si="21"/>
        <v>32</v>
      </c>
      <c r="AD98" t="s">
        <v>38</v>
      </c>
      <c r="AE98" t="s">
        <v>58</v>
      </c>
      <c r="AF98" t="s">
        <v>59</v>
      </c>
      <c r="AG98" t="s">
        <v>79</v>
      </c>
      <c r="AH98" t="s">
        <v>633</v>
      </c>
    </row>
    <row r="99" spans="1:34" ht="22.5" customHeight="1" x14ac:dyDescent="0.35">
      <c r="A99" t="s">
        <v>634</v>
      </c>
      <c r="B99" t="s">
        <v>634</v>
      </c>
      <c r="C99" t="str" cm="1">
        <f t="array" ref="C99">_xlfn.IFS(IFERROR(SEARCH("Senior", A99), 0) &gt; 0, "SENIOR", IFERROR(SEARCH("Junior", A99), 0) &gt; 0, "JUNIOR", TRUE, "NOTMENTIONED")</f>
        <v>NOTMENTIONED</v>
      </c>
      <c r="D99" t="s">
        <v>635</v>
      </c>
      <c r="E99">
        <v>65</v>
      </c>
      <c r="H99" t="str">
        <f t="shared" si="14"/>
        <v>$65k</v>
      </c>
      <c r="I99">
        <v>110</v>
      </c>
      <c r="L99" t="str">
        <f t="shared" si="15"/>
        <v>$110k</v>
      </c>
      <c r="M99">
        <f t="shared" si="16"/>
        <v>87.5</v>
      </c>
      <c r="N99" t="str">
        <f t="shared" si="17"/>
        <v>$87.5k</v>
      </c>
      <c r="O99" s="1" t="s">
        <v>636</v>
      </c>
      <c r="P99" s="1">
        <f t="shared" si="23"/>
        <v>1</v>
      </c>
      <c r="Q99" s="1">
        <f t="shared" si="18"/>
        <v>1</v>
      </c>
      <c r="R99" s="1" t="e">
        <f t="shared" si="19"/>
        <v>#VALUE!</v>
      </c>
      <c r="S99" s="1"/>
      <c r="T99" s="1">
        <f t="shared" si="20"/>
        <v>3717</v>
      </c>
      <c r="U99">
        <v>4.3</v>
      </c>
      <c r="V99" s="1" t="s">
        <v>637</v>
      </c>
      <c r="W99" s="1" t="s">
        <v>638</v>
      </c>
      <c r="X99" t="s">
        <v>639</v>
      </c>
      <c r="Y99" t="s">
        <v>76</v>
      </c>
      <c r="Z99">
        <f t="shared" si="13"/>
        <v>0</v>
      </c>
      <c r="AA99" t="s">
        <v>66</v>
      </c>
      <c r="AB99">
        <v>2015</v>
      </c>
      <c r="AC99">
        <f t="shared" ca="1" si="21"/>
        <v>9</v>
      </c>
      <c r="AD99" t="s">
        <v>163</v>
      </c>
      <c r="AE99" t="s">
        <v>640</v>
      </c>
      <c r="AF99" t="s">
        <v>641</v>
      </c>
      <c r="AG99" t="s">
        <v>79</v>
      </c>
      <c r="AH99" t="s">
        <v>642</v>
      </c>
    </row>
    <row r="100" spans="1:34" ht="22.5" customHeight="1" x14ac:dyDescent="0.35">
      <c r="A100" t="s">
        <v>287</v>
      </c>
      <c r="B100" t="s">
        <v>287</v>
      </c>
      <c r="C100" t="str" cm="1">
        <f t="array" ref="C100">_xlfn.IFS(IFERROR(SEARCH("Senior", A100), 0) &gt; 0, "SENIOR", IFERROR(SEARCH("Junior", A100), 0) &gt; 0, "JUNIOR", TRUE, "NOTMENTIONED")</f>
        <v>SENIOR</v>
      </c>
      <c r="D100" t="s">
        <v>643</v>
      </c>
      <c r="E100">
        <v>200</v>
      </c>
      <c r="H100" t="str">
        <f t="shared" si="14"/>
        <v>$200k</v>
      </c>
      <c r="I100">
        <v>275</v>
      </c>
      <c r="L100" t="str">
        <f t="shared" si="15"/>
        <v>$275k</v>
      </c>
      <c r="M100">
        <f t="shared" si="16"/>
        <v>237.5</v>
      </c>
      <c r="N100" t="str">
        <f t="shared" si="17"/>
        <v>$237.5k</v>
      </c>
      <c r="O100" s="1" t="s">
        <v>644</v>
      </c>
      <c r="P100" s="1">
        <f t="shared" si="23"/>
        <v>1</v>
      </c>
      <c r="Q100" s="1">
        <f t="shared" si="18"/>
        <v>1</v>
      </c>
      <c r="R100" s="1">
        <f t="shared" si="19"/>
        <v>1</v>
      </c>
      <c r="S100" s="1"/>
      <c r="T100" s="1">
        <f t="shared" si="20"/>
        <v>3319</v>
      </c>
      <c r="U100">
        <v>4.2</v>
      </c>
      <c r="V100" s="1" t="s">
        <v>645</v>
      </c>
      <c r="W100" s="1" t="s">
        <v>646</v>
      </c>
      <c r="X100" t="s">
        <v>334</v>
      </c>
      <c r="Y100" t="s">
        <v>334</v>
      </c>
      <c r="Z100">
        <f t="shared" si="13"/>
        <v>1</v>
      </c>
      <c r="AA100" t="s">
        <v>66</v>
      </c>
      <c r="AB100">
        <v>1935</v>
      </c>
      <c r="AC100">
        <f t="shared" ca="1" si="21"/>
        <v>89</v>
      </c>
      <c r="AD100" t="s">
        <v>38</v>
      </c>
      <c r="AE100" t="s">
        <v>103</v>
      </c>
      <c r="AF100" t="s">
        <v>59</v>
      </c>
      <c r="AG100" t="s">
        <v>79</v>
      </c>
      <c r="AH100" t="s">
        <v>647</v>
      </c>
    </row>
    <row r="101" spans="1:34" ht="22.5" customHeight="1" x14ac:dyDescent="0.35">
      <c r="A101" t="s">
        <v>294</v>
      </c>
      <c r="B101" t="s">
        <v>294</v>
      </c>
      <c r="C101" t="str" cm="1">
        <f t="array" ref="C101">_xlfn.IFS(IFERROR(SEARCH("Senior", A101), 0) &gt; 0, "SENIOR", IFERROR(SEARCH("Junior", A101), 0) &gt; 0, "JUNIOR", TRUE, "NOTMENTIONED")</f>
        <v>NOTMENTIONED</v>
      </c>
      <c r="D101" t="s">
        <v>648</v>
      </c>
      <c r="E101">
        <v>68</v>
      </c>
      <c r="H101" t="str">
        <f t="shared" si="14"/>
        <v>$68k</v>
      </c>
      <c r="I101">
        <v>123</v>
      </c>
      <c r="L101" t="str">
        <f t="shared" si="15"/>
        <v>$123k</v>
      </c>
      <c r="M101">
        <f t="shared" si="16"/>
        <v>95.5</v>
      </c>
      <c r="N101" t="str">
        <f t="shared" si="17"/>
        <v>$95.5k</v>
      </c>
      <c r="O101" s="1" t="s">
        <v>649</v>
      </c>
      <c r="P101" s="1">
        <f t="shared" si="23"/>
        <v>1</v>
      </c>
      <c r="Q101" s="1" t="e">
        <f t="shared" si="18"/>
        <v>#VALUE!</v>
      </c>
      <c r="R101" s="1" t="e">
        <f t="shared" si="19"/>
        <v>#VALUE!</v>
      </c>
      <c r="S101" s="1"/>
      <c r="T101" s="1">
        <f t="shared" si="20"/>
        <v>5497</v>
      </c>
      <c r="U101">
        <v>3.9</v>
      </c>
      <c r="V101" s="1" t="s">
        <v>650</v>
      </c>
      <c r="W101" s="1" t="s">
        <v>651</v>
      </c>
      <c r="X101" t="s">
        <v>652</v>
      </c>
      <c r="Y101" t="s">
        <v>653</v>
      </c>
      <c r="Z101">
        <f t="shared" si="13"/>
        <v>0</v>
      </c>
      <c r="AA101" t="s">
        <v>66</v>
      </c>
      <c r="AB101">
        <v>1997</v>
      </c>
      <c r="AC101">
        <f t="shared" ca="1" si="21"/>
        <v>27</v>
      </c>
      <c r="AD101" t="s">
        <v>38</v>
      </c>
      <c r="AE101" t="s">
        <v>274</v>
      </c>
      <c r="AF101" t="s">
        <v>117</v>
      </c>
      <c r="AG101" t="s">
        <v>60</v>
      </c>
      <c r="AH101" t="s">
        <v>654</v>
      </c>
    </row>
    <row r="102" spans="1:34" ht="22.5" customHeight="1" x14ac:dyDescent="0.35">
      <c r="A102" t="s">
        <v>287</v>
      </c>
      <c r="B102" t="s">
        <v>287</v>
      </c>
      <c r="C102" t="str" cm="1">
        <f t="array" ref="C102">_xlfn.IFS(IFERROR(SEARCH("Senior", A102), 0) &gt; 0, "SENIOR", IFERROR(SEARCH("Junior", A102), 0) &gt; 0, "JUNIOR", TRUE, "NOTMENTIONED")</f>
        <v>SENIOR</v>
      </c>
      <c r="D102" t="s">
        <v>655</v>
      </c>
      <c r="E102">
        <v>80</v>
      </c>
      <c r="H102" t="str">
        <f t="shared" si="14"/>
        <v>$80k</v>
      </c>
      <c r="I102">
        <v>129</v>
      </c>
      <c r="L102" t="str">
        <f t="shared" si="15"/>
        <v>$129k</v>
      </c>
      <c r="M102">
        <f t="shared" si="16"/>
        <v>104.5</v>
      </c>
      <c r="N102" t="str">
        <f t="shared" si="17"/>
        <v>$104.5k</v>
      </c>
      <c r="O102" s="1" t="s">
        <v>656</v>
      </c>
      <c r="P102" s="1">
        <f t="shared" si="23"/>
        <v>1</v>
      </c>
      <c r="Q102" s="1">
        <f t="shared" si="18"/>
        <v>1</v>
      </c>
      <c r="R102" s="1">
        <f t="shared" si="19"/>
        <v>1</v>
      </c>
      <c r="S102" s="1"/>
      <c r="T102" s="1">
        <f t="shared" si="20"/>
        <v>4756</v>
      </c>
      <c r="U102">
        <v>3.3</v>
      </c>
      <c r="V102" s="1" t="s">
        <v>657</v>
      </c>
      <c r="W102" s="1" t="s">
        <v>658</v>
      </c>
      <c r="X102" t="s">
        <v>659</v>
      </c>
      <c r="Y102" t="s">
        <v>250</v>
      </c>
      <c r="Z102">
        <f t="shared" si="13"/>
        <v>0</v>
      </c>
      <c r="AA102" t="s">
        <v>48</v>
      </c>
      <c r="AB102">
        <v>1994</v>
      </c>
      <c r="AC102">
        <f t="shared" ca="1" si="21"/>
        <v>30</v>
      </c>
      <c r="AD102" t="s">
        <v>87</v>
      </c>
      <c r="AE102" t="s">
        <v>660</v>
      </c>
      <c r="AF102" t="s">
        <v>323</v>
      </c>
      <c r="AG102" t="s">
        <v>242</v>
      </c>
      <c r="AH102">
        <v>-1</v>
      </c>
    </row>
    <row r="103" spans="1:34" ht="22.5" customHeight="1" x14ac:dyDescent="0.35">
      <c r="A103" t="s">
        <v>661</v>
      </c>
      <c r="B103" t="s">
        <v>661</v>
      </c>
      <c r="C103" t="str" cm="1">
        <f t="array" ref="C103">_xlfn.IFS(IFERROR(SEARCH("Senior", A103), 0) &gt; 0, "SENIOR", IFERROR(SEARCH("Junior", A103), 0) &gt; 0, "JUNIOR", TRUE, "NOTMENTIONED")</f>
        <v>NOTMENTIONED</v>
      </c>
      <c r="D103" t="s">
        <v>451</v>
      </c>
      <c r="E103">
        <v>41</v>
      </c>
      <c r="H103" t="str">
        <f t="shared" si="14"/>
        <v>$41k</v>
      </c>
      <c r="I103">
        <v>72</v>
      </c>
      <c r="L103" t="str">
        <f t="shared" si="15"/>
        <v>$72k</v>
      </c>
      <c r="M103">
        <f t="shared" si="16"/>
        <v>56.5</v>
      </c>
      <c r="N103" t="str">
        <f t="shared" si="17"/>
        <v>$56.5k</v>
      </c>
      <c r="O103" s="1" t="s">
        <v>662</v>
      </c>
      <c r="P103" s="1" t="e">
        <f t="shared" si="23"/>
        <v>#VALUE!</v>
      </c>
      <c r="Q103" s="1" t="e">
        <f t="shared" si="18"/>
        <v>#VALUE!</v>
      </c>
      <c r="R103" s="1">
        <f t="shared" si="19"/>
        <v>1</v>
      </c>
      <c r="S103" s="1"/>
      <c r="T103" s="1">
        <f t="shared" si="20"/>
        <v>5623</v>
      </c>
      <c r="U103">
        <v>4.7</v>
      </c>
      <c r="V103" s="1" t="s">
        <v>663</v>
      </c>
      <c r="W103" s="1" t="s">
        <v>664</v>
      </c>
      <c r="X103" t="s">
        <v>665</v>
      </c>
      <c r="Y103" t="s">
        <v>666</v>
      </c>
      <c r="Z103">
        <f t="shared" ref="Z103:Z166" si="24">IF(X103=Y103,1,0)</f>
        <v>0</v>
      </c>
      <c r="AA103" t="s">
        <v>86</v>
      </c>
      <c r="AB103">
        <v>2012</v>
      </c>
      <c r="AC103">
        <f t="shared" ca="1" si="21"/>
        <v>12</v>
      </c>
      <c r="AD103" t="s">
        <v>38</v>
      </c>
      <c r="AE103" t="s">
        <v>280</v>
      </c>
      <c r="AF103" t="s">
        <v>117</v>
      </c>
      <c r="AG103" t="s">
        <v>79</v>
      </c>
      <c r="AH103" t="s">
        <v>667</v>
      </c>
    </row>
    <row r="104" spans="1:34" ht="22.5" customHeight="1" x14ac:dyDescent="0.35">
      <c r="A104" t="s">
        <v>668</v>
      </c>
      <c r="B104" t="s">
        <v>668</v>
      </c>
      <c r="C104" t="str" cm="1">
        <f t="array" ref="C104">_xlfn.IFS(IFERROR(SEARCH("Senior", A104), 0) &gt; 0, "SENIOR", IFERROR(SEARCH("Junior", A104), 0) &gt; 0, "JUNIOR", TRUE, "NOTMENTIONED")</f>
        <v>SENIOR</v>
      </c>
      <c r="D104" t="s">
        <v>669</v>
      </c>
      <c r="E104">
        <v>39</v>
      </c>
      <c r="H104" t="str">
        <f t="shared" si="14"/>
        <v>$39k</v>
      </c>
      <c r="I104">
        <v>71</v>
      </c>
      <c r="L104" t="str">
        <f t="shared" si="15"/>
        <v>$71k</v>
      </c>
      <c r="M104">
        <f t="shared" si="16"/>
        <v>55</v>
      </c>
      <c r="N104" t="str">
        <f t="shared" si="17"/>
        <v>$55k</v>
      </c>
      <c r="O104" s="1" t="s">
        <v>670</v>
      </c>
      <c r="P104" s="1" t="e">
        <f t="shared" si="23"/>
        <v>#VALUE!</v>
      </c>
      <c r="Q104" s="1" t="e">
        <f t="shared" si="18"/>
        <v>#VALUE!</v>
      </c>
      <c r="R104" s="1">
        <f t="shared" si="19"/>
        <v>1</v>
      </c>
      <c r="S104" s="1"/>
      <c r="T104" s="1">
        <f t="shared" si="20"/>
        <v>3209</v>
      </c>
      <c r="U104">
        <v>4.3</v>
      </c>
      <c r="V104" s="1" t="s">
        <v>671</v>
      </c>
      <c r="W104" s="1" t="s">
        <v>672</v>
      </c>
      <c r="X104" t="s">
        <v>673</v>
      </c>
      <c r="Y104" t="s">
        <v>673</v>
      </c>
      <c r="Z104">
        <f t="shared" si="24"/>
        <v>1</v>
      </c>
      <c r="AA104" t="s">
        <v>86</v>
      </c>
      <c r="AB104">
        <v>2010</v>
      </c>
      <c r="AC104">
        <f t="shared" ca="1" si="21"/>
        <v>14</v>
      </c>
      <c r="AD104" t="s">
        <v>38</v>
      </c>
      <c r="AE104" t="s">
        <v>179</v>
      </c>
      <c r="AF104" t="s">
        <v>117</v>
      </c>
      <c r="AG104" t="s">
        <v>104</v>
      </c>
      <c r="AH104">
        <v>-1</v>
      </c>
    </row>
    <row r="105" spans="1:34" ht="22.5" customHeight="1" x14ac:dyDescent="0.35">
      <c r="A105" t="s">
        <v>105</v>
      </c>
      <c r="B105" t="s">
        <v>105</v>
      </c>
      <c r="C105" t="str" cm="1">
        <f t="array" ref="C105">_xlfn.IFS(IFERROR(SEARCH("Senior", A105), 0) &gt; 0, "SENIOR", IFERROR(SEARCH("Junior", A105), 0) &gt; 0, "JUNIOR", TRUE, "NOTMENTIONED")</f>
        <v>NOTMENTIONED</v>
      </c>
      <c r="D105" t="s">
        <v>674</v>
      </c>
      <c r="E105">
        <v>38</v>
      </c>
      <c r="H105" t="str">
        <f t="shared" si="14"/>
        <v>$38k</v>
      </c>
      <c r="I105">
        <v>85</v>
      </c>
      <c r="L105" t="str">
        <f t="shared" si="15"/>
        <v>$85k</v>
      </c>
      <c r="M105">
        <f t="shared" si="16"/>
        <v>61.5</v>
      </c>
      <c r="N105" t="str">
        <f t="shared" si="17"/>
        <v>$61.5k</v>
      </c>
      <c r="O105" s="1" t="s">
        <v>675</v>
      </c>
      <c r="P105" s="1" t="e">
        <f t="shared" si="23"/>
        <v>#VALUE!</v>
      </c>
      <c r="Q105" s="1" t="e">
        <f t="shared" si="18"/>
        <v>#VALUE!</v>
      </c>
      <c r="R105" s="1">
        <f t="shared" si="19"/>
        <v>1</v>
      </c>
      <c r="S105" s="1"/>
      <c r="T105" s="1">
        <f t="shared" si="20"/>
        <v>4917</v>
      </c>
      <c r="U105">
        <v>2.9</v>
      </c>
      <c r="V105" s="1" t="s">
        <v>676</v>
      </c>
      <c r="W105" s="1" t="s">
        <v>677</v>
      </c>
      <c r="X105" t="s">
        <v>350</v>
      </c>
      <c r="Y105" t="s">
        <v>350</v>
      </c>
      <c r="Z105">
        <f t="shared" si="24"/>
        <v>1</v>
      </c>
      <c r="AA105" t="s">
        <v>66</v>
      </c>
      <c r="AB105">
        <v>1977</v>
      </c>
      <c r="AC105">
        <f t="shared" ca="1" si="21"/>
        <v>47</v>
      </c>
      <c r="AD105" t="s">
        <v>111</v>
      </c>
      <c r="AE105" t="s">
        <v>50</v>
      </c>
      <c r="AF105" t="s">
        <v>51</v>
      </c>
      <c r="AG105" t="s">
        <v>79</v>
      </c>
      <c r="AH105" t="s">
        <v>678</v>
      </c>
    </row>
    <row r="106" spans="1:34" ht="22.5" customHeight="1" x14ac:dyDescent="0.35">
      <c r="A106" t="s">
        <v>30</v>
      </c>
      <c r="B106" t="s">
        <v>30</v>
      </c>
      <c r="C106" t="str" cm="1">
        <f t="array" ref="C106">_xlfn.IFS(IFERROR(SEARCH("Senior", A106), 0) &gt; 0, "SENIOR", IFERROR(SEARCH("Junior", A106), 0) &gt; 0, "JUNIOR", TRUE, "NOTMENTIONED")</f>
        <v>NOTMENTIONED</v>
      </c>
      <c r="D106" t="s">
        <v>679</v>
      </c>
      <c r="E106">
        <v>121</v>
      </c>
      <c r="H106" t="str">
        <f t="shared" si="14"/>
        <v>$121k</v>
      </c>
      <c r="I106">
        <v>193</v>
      </c>
      <c r="L106" t="str">
        <f t="shared" si="15"/>
        <v>$193k</v>
      </c>
      <c r="M106">
        <f t="shared" si="16"/>
        <v>157</v>
      </c>
      <c r="N106" t="str">
        <f t="shared" si="17"/>
        <v>$157k</v>
      </c>
      <c r="O106" s="1" t="s">
        <v>680</v>
      </c>
      <c r="P106" s="1" t="e">
        <f t="shared" si="23"/>
        <v>#VALUE!</v>
      </c>
      <c r="Q106" s="1">
        <f t="shared" si="18"/>
        <v>1</v>
      </c>
      <c r="R106" s="1" t="e">
        <f t="shared" si="19"/>
        <v>#VALUE!</v>
      </c>
      <c r="S106" s="1"/>
      <c r="T106" s="1">
        <f t="shared" si="20"/>
        <v>5153</v>
      </c>
      <c r="U106">
        <v>4.5</v>
      </c>
      <c r="V106" s="1" t="s">
        <v>681</v>
      </c>
      <c r="W106" s="1" t="s">
        <v>682</v>
      </c>
      <c r="X106" t="s">
        <v>123</v>
      </c>
      <c r="Y106" t="s">
        <v>123</v>
      </c>
      <c r="Z106">
        <f t="shared" si="24"/>
        <v>1</v>
      </c>
      <c r="AA106" t="s">
        <v>86</v>
      </c>
      <c r="AB106">
        <v>2006</v>
      </c>
      <c r="AC106">
        <f t="shared" ca="1" si="21"/>
        <v>18</v>
      </c>
      <c r="AD106" t="s">
        <v>38</v>
      </c>
      <c r="AE106" t="s">
        <v>280</v>
      </c>
      <c r="AF106" t="s">
        <v>117</v>
      </c>
      <c r="AG106" t="s">
        <v>60</v>
      </c>
      <c r="AH106" t="s">
        <v>683</v>
      </c>
    </row>
    <row r="107" spans="1:34" ht="22.5" customHeight="1" x14ac:dyDescent="0.35">
      <c r="A107" t="s">
        <v>294</v>
      </c>
      <c r="B107" t="s">
        <v>294</v>
      </c>
      <c r="C107" t="str" cm="1">
        <f t="array" ref="C107">_xlfn.IFS(IFERROR(SEARCH("Senior", A107), 0) &gt; 0, "SENIOR", IFERROR(SEARCH("Junior", A107), 0) &gt; 0, "JUNIOR", TRUE, "NOTMENTIONED")</f>
        <v>NOTMENTIONED</v>
      </c>
      <c r="D107" t="s">
        <v>684</v>
      </c>
      <c r="E107">
        <v>54</v>
      </c>
      <c r="H107" t="str">
        <f t="shared" si="14"/>
        <v>$54k</v>
      </c>
      <c r="I107">
        <v>102</v>
      </c>
      <c r="L107" t="str">
        <f t="shared" si="15"/>
        <v>$102k</v>
      </c>
      <c r="M107">
        <f t="shared" si="16"/>
        <v>78</v>
      </c>
      <c r="N107" t="str">
        <f t="shared" si="17"/>
        <v>$78k</v>
      </c>
      <c r="O107" s="1" t="s">
        <v>685</v>
      </c>
      <c r="P107" s="1">
        <f t="shared" si="23"/>
        <v>1</v>
      </c>
      <c r="Q107" s="1" t="e">
        <f t="shared" si="18"/>
        <v>#VALUE!</v>
      </c>
      <c r="R107" s="1" t="e">
        <f t="shared" si="19"/>
        <v>#VALUE!</v>
      </c>
      <c r="S107" s="1"/>
      <c r="T107" s="1">
        <f t="shared" si="20"/>
        <v>2232</v>
      </c>
      <c r="U107">
        <v>3.4</v>
      </c>
      <c r="V107" s="1" t="s">
        <v>686</v>
      </c>
      <c r="W107" s="1" t="s">
        <v>687</v>
      </c>
      <c r="X107" t="s">
        <v>688</v>
      </c>
      <c r="Y107" t="s">
        <v>688</v>
      </c>
      <c r="Z107">
        <f t="shared" si="24"/>
        <v>1</v>
      </c>
      <c r="AA107" t="s">
        <v>86</v>
      </c>
      <c r="AB107">
        <v>2019</v>
      </c>
      <c r="AC107">
        <f t="shared" ca="1" si="21"/>
        <v>5</v>
      </c>
      <c r="AD107" t="s">
        <v>38</v>
      </c>
      <c r="AE107" t="s">
        <v>116</v>
      </c>
      <c r="AF107" t="s">
        <v>117</v>
      </c>
      <c r="AG107" t="s">
        <v>79</v>
      </c>
      <c r="AH107" t="s">
        <v>689</v>
      </c>
    </row>
    <row r="108" spans="1:34" ht="22.5" customHeight="1" x14ac:dyDescent="0.35">
      <c r="A108" t="s">
        <v>30</v>
      </c>
      <c r="B108" t="s">
        <v>30</v>
      </c>
      <c r="C108" t="str" cm="1">
        <f t="array" ref="C108">_xlfn.IFS(IFERROR(SEARCH("Senior", A108), 0) &gt; 0, "SENIOR", IFERROR(SEARCH("Junior", A108), 0) &gt; 0, "JUNIOR", TRUE, "NOTMENTIONED")</f>
        <v>NOTMENTIONED</v>
      </c>
      <c r="D108" t="s">
        <v>690</v>
      </c>
      <c r="E108">
        <v>102</v>
      </c>
      <c r="H108" t="str">
        <f t="shared" si="14"/>
        <v>$102k</v>
      </c>
      <c r="I108">
        <v>163</v>
      </c>
      <c r="L108" t="str">
        <f t="shared" si="15"/>
        <v>$163k</v>
      </c>
      <c r="M108">
        <f t="shared" si="16"/>
        <v>132.5</v>
      </c>
      <c r="N108" t="str">
        <f t="shared" si="17"/>
        <v>$132.5k</v>
      </c>
      <c r="O108" s="1" t="s">
        <v>691</v>
      </c>
      <c r="P108" s="1" t="e">
        <f t="shared" si="23"/>
        <v>#VALUE!</v>
      </c>
      <c r="Q108" s="1">
        <f t="shared" si="18"/>
        <v>1</v>
      </c>
      <c r="R108" s="1">
        <f t="shared" si="19"/>
        <v>1</v>
      </c>
      <c r="S108" s="1"/>
      <c r="T108" s="1">
        <f t="shared" si="20"/>
        <v>3158</v>
      </c>
      <c r="U108">
        <v>3.2</v>
      </c>
      <c r="V108" s="1" t="s">
        <v>692</v>
      </c>
      <c r="W108" s="1" t="s">
        <v>693</v>
      </c>
      <c r="X108" t="s">
        <v>123</v>
      </c>
      <c r="Y108" t="s">
        <v>123</v>
      </c>
      <c r="Z108">
        <f t="shared" si="24"/>
        <v>1</v>
      </c>
      <c r="AA108" t="s">
        <v>77</v>
      </c>
      <c r="AB108">
        <v>2015</v>
      </c>
      <c r="AC108">
        <f t="shared" ca="1" si="21"/>
        <v>9</v>
      </c>
      <c r="AD108" t="s">
        <v>38</v>
      </c>
      <c r="AE108" t="s">
        <v>179</v>
      </c>
      <c r="AF108" t="s">
        <v>117</v>
      </c>
      <c r="AG108" t="s">
        <v>79</v>
      </c>
      <c r="AH108">
        <v>-1</v>
      </c>
    </row>
    <row r="109" spans="1:34" ht="22.5" customHeight="1" x14ac:dyDescent="0.35">
      <c r="A109" t="s">
        <v>294</v>
      </c>
      <c r="B109" t="s">
        <v>294</v>
      </c>
      <c r="C109" t="str" cm="1">
        <f t="array" ref="C109">_xlfn.IFS(IFERROR(SEARCH("Senior", A109), 0) &gt; 0, "SENIOR", IFERROR(SEARCH("Junior", A109), 0) &gt; 0, "JUNIOR", TRUE, "NOTMENTIONED")</f>
        <v>NOTMENTIONED</v>
      </c>
      <c r="D109" t="s">
        <v>694</v>
      </c>
      <c r="E109">
        <v>76</v>
      </c>
      <c r="H109" t="str">
        <f t="shared" si="14"/>
        <v>$76k</v>
      </c>
      <c r="I109">
        <v>140</v>
      </c>
      <c r="L109" t="str">
        <f t="shared" si="15"/>
        <v>$140k</v>
      </c>
      <c r="M109">
        <f t="shared" si="16"/>
        <v>108</v>
      </c>
      <c r="N109" t="str">
        <f t="shared" si="17"/>
        <v>$108k</v>
      </c>
      <c r="O109" s="1" t="s">
        <v>695</v>
      </c>
      <c r="P109" s="1">
        <f t="shared" si="23"/>
        <v>1</v>
      </c>
      <c r="Q109" s="1" t="e">
        <f t="shared" si="18"/>
        <v>#VALUE!</v>
      </c>
      <c r="R109" s="1" t="e">
        <f t="shared" si="19"/>
        <v>#VALUE!</v>
      </c>
      <c r="S109" s="1"/>
      <c r="T109" s="1">
        <f t="shared" si="20"/>
        <v>3445</v>
      </c>
      <c r="U109">
        <v>4</v>
      </c>
      <c r="V109" s="1" t="s">
        <v>696</v>
      </c>
      <c r="W109" s="1" t="s">
        <v>697</v>
      </c>
      <c r="X109" t="s">
        <v>123</v>
      </c>
      <c r="Y109" t="s">
        <v>698</v>
      </c>
      <c r="Z109">
        <f t="shared" si="24"/>
        <v>0</v>
      </c>
      <c r="AA109" t="s">
        <v>132</v>
      </c>
      <c r="AB109">
        <v>1982</v>
      </c>
      <c r="AC109">
        <f t="shared" ca="1" si="21"/>
        <v>42</v>
      </c>
      <c r="AD109" t="s">
        <v>87</v>
      </c>
      <c r="AE109" t="s">
        <v>280</v>
      </c>
      <c r="AF109" t="s">
        <v>117</v>
      </c>
      <c r="AG109" t="s">
        <v>52</v>
      </c>
      <c r="AH109">
        <v>-1</v>
      </c>
    </row>
    <row r="110" spans="1:34" ht="22.5" customHeight="1" x14ac:dyDescent="0.35">
      <c r="A110" t="s">
        <v>699</v>
      </c>
      <c r="B110" t="s">
        <v>699</v>
      </c>
      <c r="C110" t="str" cm="1">
        <f t="array" ref="C110">_xlfn.IFS(IFERROR(SEARCH("Senior", A110), 0) &gt; 0, "SENIOR", IFERROR(SEARCH("Junior", A110), 0) &gt; 0, "JUNIOR", TRUE, "NOTMENTIONED")</f>
        <v>NOTMENTIONED</v>
      </c>
      <c r="D110" t="s">
        <v>700</v>
      </c>
      <c r="E110">
        <v>60</v>
      </c>
      <c r="H110" t="str">
        <f t="shared" si="14"/>
        <v>$60k</v>
      </c>
      <c r="I110">
        <v>101</v>
      </c>
      <c r="L110" t="str">
        <f t="shared" si="15"/>
        <v>$101k</v>
      </c>
      <c r="M110">
        <f t="shared" si="16"/>
        <v>80.5</v>
      </c>
      <c r="N110" t="str">
        <f t="shared" si="17"/>
        <v>$80.5k</v>
      </c>
      <c r="O110" s="1" t="s">
        <v>701</v>
      </c>
      <c r="P110" s="1" t="e">
        <f t="shared" si="23"/>
        <v>#VALUE!</v>
      </c>
      <c r="Q110" s="1" t="e">
        <f t="shared" si="18"/>
        <v>#VALUE!</v>
      </c>
      <c r="R110" s="1" t="e">
        <f t="shared" si="19"/>
        <v>#VALUE!</v>
      </c>
      <c r="S110" s="1"/>
      <c r="T110" s="1">
        <f t="shared" si="20"/>
        <v>749</v>
      </c>
      <c r="U110">
        <v>4.5999999999999996</v>
      </c>
      <c r="V110" s="1" t="s">
        <v>702</v>
      </c>
      <c r="W110" s="1" t="s">
        <v>703</v>
      </c>
      <c r="X110" t="s">
        <v>704</v>
      </c>
      <c r="Y110" t="s">
        <v>704</v>
      </c>
      <c r="Z110">
        <f t="shared" si="24"/>
        <v>1</v>
      </c>
      <c r="AA110" t="s">
        <v>37</v>
      </c>
      <c r="AB110">
        <v>1937</v>
      </c>
      <c r="AC110">
        <f t="shared" ca="1" si="21"/>
        <v>87</v>
      </c>
      <c r="AD110" t="s">
        <v>38</v>
      </c>
      <c r="AE110" t="s">
        <v>705</v>
      </c>
      <c r="AF110" t="s">
        <v>706</v>
      </c>
      <c r="AG110" t="s">
        <v>40</v>
      </c>
      <c r="AH110">
        <v>-1</v>
      </c>
    </row>
    <row r="111" spans="1:34" ht="22.5" customHeight="1" x14ac:dyDescent="0.35">
      <c r="A111" t="s">
        <v>30</v>
      </c>
      <c r="B111" t="s">
        <v>30</v>
      </c>
      <c r="C111" t="str" cm="1">
        <f t="array" ref="C111">_xlfn.IFS(IFERROR(SEARCH("Senior", A111), 0) &gt; 0, "SENIOR", IFERROR(SEARCH("Junior", A111), 0) &gt; 0, "JUNIOR", TRUE, "NOTMENTIONED")</f>
        <v>NOTMENTIONED</v>
      </c>
      <c r="D111" t="s">
        <v>707</v>
      </c>
      <c r="E111">
        <v>82</v>
      </c>
      <c r="H111" t="str">
        <f t="shared" si="14"/>
        <v>$82k</v>
      </c>
      <c r="I111">
        <v>133</v>
      </c>
      <c r="L111" t="str">
        <f t="shared" si="15"/>
        <v>$133k</v>
      </c>
      <c r="M111">
        <f t="shared" si="16"/>
        <v>107.5</v>
      </c>
      <c r="N111" t="str">
        <f t="shared" si="17"/>
        <v>$107.5k</v>
      </c>
      <c r="O111" s="1" t="s">
        <v>708</v>
      </c>
      <c r="P111" s="1">
        <f t="shared" si="23"/>
        <v>1</v>
      </c>
      <c r="Q111" s="1">
        <f t="shared" si="18"/>
        <v>1</v>
      </c>
      <c r="R111" s="1" t="e">
        <f t="shared" si="19"/>
        <v>#VALUE!</v>
      </c>
      <c r="S111" s="1"/>
      <c r="T111" s="1">
        <f t="shared" si="20"/>
        <v>3909</v>
      </c>
      <c r="U111">
        <v>2.8</v>
      </c>
      <c r="V111" s="1" t="s">
        <v>709</v>
      </c>
      <c r="W111" s="1" t="s">
        <v>710</v>
      </c>
      <c r="X111" t="s">
        <v>711</v>
      </c>
      <c r="Y111" t="s">
        <v>711</v>
      </c>
      <c r="Z111">
        <f t="shared" si="24"/>
        <v>1</v>
      </c>
      <c r="AA111" t="s">
        <v>86</v>
      </c>
      <c r="AB111">
        <v>2000</v>
      </c>
      <c r="AC111">
        <f t="shared" ca="1" si="21"/>
        <v>24</v>
      </c>
      <c r="AD111" t="s">
        <v>38</v>
      </c>
      <c r="AE111" t="s">
        <v>50</v>
      </c>
      <c r="AF111" t="s">
        <v>51</v>
      </c>
      <c r="AG111" t="s">
        <v>79</v>
      </c>
      <c r="AH111">
        <v>-1</v>
      </c>
    </row>
    <row r="112" spans="1:34" ht="22.5" customHeight="1" x14ac:dyDescent="0.35">
      <c r="A112" t="s">
        <v>294</v>
      </c>
      <c r="B112" t="s">
        <v>294</v>
      </c>
      <c r="C112" t="str" cm="1">
        <f t="array" ref="C112">_xlfn.IFS(IFERROR(SEARCH("Senior", A112), 0) &gt; 0, "SENIOR", IFERROR(SEARCH("Junior", A112), 0) &gt; 0, "JUNIOR", TRUE, "NOTMENTIONED")</f>
        <v>NOTMENTIONED</v>
      </c>
      <c r="D112" t="s">
        <v>712</v>
      </c>
      <c r="E112">
        <v>65</v>
      </c>
      <c r="H112" t="str">
        <f t="shared" si="14"/>
        <v>$65k</v>
      </c>
      <c r="I112">
        <v>125</v>
      </c>
      <c r="L112" t="str">
        <f t="shared" si="15"/>
        <v>$125k</v>
      </c>
      <c r="M112">
        <f t="shared" si="16"/>
        <v>95</v>
      </c>
      <c r="N112" t="str">
        <f t="shared" si="17"/>
        <v>$95k</v>
      </c>
      <c r="O112" s="1" t="s">
        <v>713</v>
      </c>
      <c r="P112" s="1" t="e">
        <f t="shared" si="23"/>
        <v>#VALUE!</v>
      </c>
      <c r="Q112" s="1" t="e">
        <f t="shared" si="18"/>
        <v>#VALUE!</v>
      </c>
      <c r="R112" s="1" t="e">
        <f t="shared" si="19"/>
        <v>#VALUE!</v>
      </c>
      <c r="S112" s="1"/>
      <c r="T112" s="1">
        <f t="shared" si="20"/>
        <v>2924</v>
      </c>
      <c r="U112">
        <v>4.7</v>
      </c>
      <c r="V112" s="1" t="s">
        <v>714</v>
      </c>
      <c r="W112" s="1" t="s">
        <v>715</v>
      </c>
      <c r="X112" t="s">
        <v>716</v>
      </c>
      <c r="Y112" t="s">
        <v>716</v>
      </c>
      <c r="Z112">
        <f t="shared" si="24"/>
        <v>1</v>
      </c>
      <c r="AA112" t="s">
        <v>77</v>
      </c>
      <c r="AB112">
        <v>1996</v>
      </c>
      <c r="AC112">
        <f t="shared" ca="1" si="21"/>
        <v>28</v>
      </c>
      <c r="AD112" t="s">
        <v>38</v>
      </c>
      <c r="AE112" t="s">
        <v>103</v>
      </c>
      <c r="AF112" t="s">
        <v>59</v>
      </c>
      <c r="AG112" t="s">
        <v>104</v>
      </c>
      <c r="AH112" t="s">
        <v>717</v>
      </c>
    </row>
    <row r="113" spans="1:34" ht="22.5" customHeight="1" x14ac:dyDescent="0.35">
      <c r="A113" t="s">
        <v>718</v>
      </c>
      <c r="B113" t="s">
        <v>718</v>
      </c>
      <c r="C113" t="str" cm="1">
        <f t="array" ref="C113">_xlfn.IFS(IFERROR(SEARCH("Senior", A113), 0) &gt; 0, "SENIOR", IFERROR(SEARCH("Junior", A113), 0) &gt; 0, "JUNIOR", TRUE, "NOTMENTIONED")</f>
        <v>NOTMENTIONED</v>
      </c>
      <c r="D113" t="s">
        <v>719</v>
      </c>
      <c r="E113">
        <v>91</v>
      </c>
      <c r="H113" t="str">
        <f t="shared" si="14"/>
        <v>$91k</v>
      </c>
      <c r="I113">
        <v>148</v>
      </c>
      <c r="L113" t="str">
        <f t="shared" si="15"/>
        <v>$148k</v>
      </c>
      <c r="M113">
        <f t="shared" si="16"/>
        <v>119.5</v>
      </c>
      <c r="N113" t="str">
        <f t="shared" si="17"/>
        <v>$119.5k</v>
      </c>
      <c r="O113" s="1" t="s">
        <v>720</v>
      </c>
      <c r="P113" s="1">
        <f t="shared" si="23"/>
        <v>1</v>
      </c>
      <c r="Q113" s="1">
        <f t="shared" si="18"/>
        <v>1</v>
      </c>
      <c r="R113" s="1" t="e">
        <f t="shared" si="19"/>
        <v>#VALUE!</v>
      </c>
      <c r="S113" s="1"/>
      <c r="T113" s="1">
        <f t="shared" si="20"/>
        <v>3954</v>
      </c>
      <c r="U113">
        <v>3</v>
      </c>
      <c r="V113" s="1" t="s">
        <v>721</v>
      </c>
      <c r="W113" s="1" t="s">
        <v>722</v>
      </c>
      <c r="X113" t="s">
        <v>723</v>
      </c>
      <c r="Y113" t="s">
        <v>723</v>
      </c>
      <c r="Z113">
        <f t="shared" si="24"/>
        <v>1</v>
      </c>
      <c r="AA113" t="s">
        <v>66</v>
      </c>
      <c r="AB113">
        <v>1997</v>
      </c>
      <c r="AC113">
        <f t="shared" ca="1" si="21"/>
        <v>27</v>
      </c>
      <c r="AD113" t="s">
        <v>190</v>
      </c>
      <c r="AE113" t="s">
        <v>50</v>
      </c>
      <c r="AF113" t="s">
        <v>51</v>
      </c>
      <c r="AG113" t="s">
        <v>79</v>
      </c>
      <c r="AH113" t="s">
        <v>724</v>
      </c>
    </row>
    <row r="114" spans="1:34" ht="22.5" customHeight="1" x14ac:dyDescent="0.35">
      <c r="A114" t="s">
        <v>725</v>
      </c>
      <c r="B114" t="s">
        <v>725</v>
      </c>
      <c r="C114" t="str" cm="1">
        <f t="array" ref="C114">_xlfn.IFS(IFERROR(SEARCH("Senior", A114), 0) &gt; 0, "SENIOR", IFERROR(SEARCH("Junior", A114), 0) &gt; 0, "JUNIOR", TRUE, "NOTMENTIONED")</f>
        <v>SENIOR</v>
      </c>
      <c r="D114" t="s">
        <v>726</v>
      </c>
      <c r="E114">
        <v>95</v>
      </c>
      <c r="H114" t="str">
        <f t="shared" si="14"/>
        <v>$95k</v>
      </c>
      <c r="I114">
        <v>173</v>
      </c>
      <c r="L114" t="str">
        <f t="shared" si="15"/>
        <v>$173k</v>
      </c>
      <c r="M114">
        <f t="shared" si="16"/>
        <v>134</v>
      </c>
      <c r="N114" t="str">
        <f t="shared" si="17"/>
        <v>$134k</v>
      </c>
      <c r="O114" s="1" t="s">
        <v>727</v>
      </c>
      <c r="P114" s="1" t="e">
        <f t="shared" si="23"/>
        <v>#VALUE!</v>
      </c>
      <c r="Q114" s="1" t="e">
        <f t="shared" si="18"/>
        <v>#VALUE!</v>
      </c>
      <c r="R114" s="1" t="e">
        <f t="shared" si="19"/>
        <v>#VALUE!</v>
      </c>
      <c r="S114" s="1"/>
      <c r="T114" s="1">
        <f t="shared" si="20"/>
        <v>2620</v>
      </c>
      <c r="U114">
        <v>3.2</v>
      </c>
      <c r="V114" s="1" t="s">
        <v>728</v>
      </c>
      <c r="W114" s="1" t="s">
        <v>729</v>
      </c>
      <c r="X114" t="s">
        <v>652</v>
      </c>
      <c r="Y114" t="s">
        <v>730</v>
      </c>
      <c r="Z114">
        <f t="shared" si="24"/>
        <v>0</v>
      </c>
      <c r="AA114" t="s">
        <v>66</v>
      </c>
      <c r="AB114">
        <v>2000</v>
      </c>
      <c r="AC114">
        <f t="shared" ca="1" si="21"/>
        <v>24</v>
      </c>
      <c r="AD114" t="s">
        <v>38</v>
      </c>
      <c r="AE114" t="s">
        <v>78</v>
      </c>
      <c r="AF114" t="s">
        <v>59</v>
      </c>
      <c r="AG114" t="s">
        <v>89</v>
      </c>
      <c r="AH114" t="s">
        <v>731</v>
      </c>
    </row>
    <row r="115" spans="1:34" ht="22.5" customHeight="1" x14ac:dyDescent="0.35">
      <c r="A115" t="s">
        <v>30</v>
      </c>
      <c r="B115" t="s">
        <v>30</v>
      </c>
      <c r="C115" t="str" cm="1">
        <f t="array" ref="C115">_xlfn.IFS(IFERROR(SEARCH("Senior", A115), 0) &gt; 0, "SENIOR", IFERROR(SEARCH("Junior", A115), 0) &gt; 0, "JUNIOR", TRUE, "NOTMENTIONED")</f>
        <v>NOTMENTIONED</v>
      </c>
      <c r="D115" t="s">
        <v>732</v>
      </c>
      <c r="E115">
        <v>77</v>
      </c>
      <c r="H115" t="str">
        <f t="shared" si="14"/>
        <v>$77k</v>
      </c>
      <c r="I115">
        <v>124</v>
      </c>
      <c r="L115" t="str">
        <f t="shared" si="15"/>
        <v>$124k</v>
      </c>
      <c r="M115">
        <f t="shared" si="16"/>
        <v>100.5</v>
      </c>
      <c r="N115" t="str">
        <f t="shared" si="17"/>
        <v>$100.5k</v>
      </c>
      <c r="O115" s="1" t="s">
        <v>733</v>
      </c>
      <c r="P115" s="1">
        <f t="shared" si="23"/>
        <v>1</v>
      </c>
      <c r="Q115" s="1">
        <f t="shared" si="18"/>
        <v>1</v>
      </c>
      <c r="R115" s="1">
        <f t="shared" si="19"/>
        <v>1</v>
      </c>
      <c r="S115" s="1"/>
      <c r="T115" s="1">
        <f t="shared" si="20"/>
        <v>4188</v>
      </c>
      <c r="U115">
        <v>4.4000000000000004</v>
      </c>
      <c r="V115" s="1" t="s">
        <v>734</v>
      </c>
      <c r="W115" s="1" t="s">
        <v>735</v>
      </c>
      <c r="X115" t="s">
        <v>153</v>
      </c>
      <c r="Y115" t="s">
        <v>153</v>
      </c>
      <c r="Z115">
        <f t="shared" si="24"/>
        <v>1</v>
      </c>
      <c r="AA115" t="s">
        <v>86</v>
      </c>
      <c r="AB115">
        <v>1999</v>
      </c>
      <c r="AC115">
        <f t="shared" ca="1" si="21"/>
        <v>25</v>
      </c>
      <c r="AD115" t="s">
        <v>38</v>
      </c>
      <c r="AE115" t="s">
        <v>179</v>
      </c>
      <c r="AF115" t="s">
        <v>117</v>
      </c>
      <c r="AG115" t="s">
        <v>79</v>
      </c>
      <c r="AH115">
        <v>-1</v>
      </c>
    </row>
    <row r="116" spans="1:34" ht="22.5" customHeight="1" x14ac:dyDescent="0.35">
      <c r="A116" t="s">
        <v>30</v>
      </c>
      <c r="B116" t="s">
        <v>30</v>
      </c>
      <c r="C116" t="str" cm="1">
        <f t="array" ref="C116">_xlfn.IFS(IFERROR(SEARCH("Senior", A116), 0) &gt; 0, "SENIOR", IFERROR(SEARCH("Junior", A116), 0) &gt; 0, "JUNIOR", TRUE, "NOTMENTIONED")</f>
        <v>NOTMENTIONED</v>
      </c>
      <c r="D116" t="s">
        <v>736</v>
      </c>
      <c r="E116">
        <v>80</v>
      </c>
      <c r="H116" t="str">
        <f t="shared" si="14"/>
        <v>$80k</v>
      </c>
      <c r="I116">
        <v>135</v>
      </c>
      <c r="L116" t="str">
        <f t="shared" si="15"/>
        <v>$135k</v>
      </c>
      <c r="M116">
        <f t="shared" si="16"/>
        <v>107.5</v>
      </c>
      <c r="N116" t="str">
        <f t="shared" si="17"/>
        <v>$107.5k</v>
      </c>
      <c r="O116" s="1" t="s">
        <v>737</v>
      </c>
      <c r="P116" s="1">
        <f t="shared" si="23"/>
        <v>1</v>
      </c>
      <c r="Q116" s="1" t="e">
        <f t="shared" si="18"/>
        <v>#VALUE!</v>
      </c>
      <c r="R116" s="1" t="e">
        <f t="shared" si="19"/>
        <v>#VALUE!</v>
      </c>
      <c r="S116" s="1"/>
      <c r="T116" s="1">
        <f t="shared" si="20"/>
        <v>7249</v>
      </c>
      <c r="U116">
        <v>3.5</v>
      </c>
      <c r="V116" s="1" t="s">
        <v>738</v>
      </c>
      <c r="W116" s="1" t="s">
        <v>739</v>
      </c>
      <c r="X116" t="s">
        <v>414</v>
      </c>
      <c r="Y116" t="s">
        <v>414</v>
      </c>
      <c r="Z116">
        <f t="shared" si="24"/>
        <v>1</v>
      </c>
      <c r="AA116" t="s">
        <v>66</v>
      </c>
      <c r="AB116">
        <v>1878</v>
      </c>
      <c r="AC116">
        <f t="shared" ca="1" si="21"/>
        <v>146</v>
      </c>
      <c r="AD116" t="s">
        <v>87</v>
      </c>
      <c r="AE116" t="s">
        <v>740</v>
      </c>
      <c r="AF116" t="s">
        <v>165</v>
      </c>
      <c r="AG116" t="s">
        <v>70</v>
      </c>
      <c r="AH116">
        <v>-1</v>
      </c>
    </row>
    <row r="117" spans="1:34" ht="22.5" customHeight="1" x14ac:dyDescent="0.35">
      <c r="A117" t="s">
        <v>294</v>
      </c>
      <c r="B117" t="s">
        <v>294</v>
      </c>
      <c r="C117" t="str" cm="1">
        <f t="array" ref="C117">_xlfn.IFS(IFERROR(SEARCH("Senior", A117), 0) &gt; 0, "SENIOR", IFERROR(SEARCH("Junior", A117), 0) &gt; 0, "JUNIOR", TRUE, "NOTMENTIONED")</f>
        <v>NOTMENTIONED</v>
      </c>
      <c r="D117" t="s">
        <v>741</v>
      </c>
      <c r="E117">
        <v>85</v>
      </c>
      <c r="H117" t="str">
        <f t="shared" si="14"/>
        <v>$85k</v>
      </c>
      <c r="I117">
        <v>159</v>
      </c>
      <c r="L117" t="str">
        <f t="shared" si="15"/>
        <v>$159k</v>
      </c>
      <c r="M117">
        <f t="shared" si="16"/>
        <v>122</v>
      </c>
      <c r="N117" t="str">
        <f t="shared" si="17"/>
        <v>$122k</v>
      </c>
      <c r="O117" s="1" t="s">
        <v>742</v>
      </c>
      <c r="P117" s="1">
        <f t="shared" si="23"/>
        <v>1</v>
      </c>
      <c r="Q117" s="1">
        <f t="shared" si="18"/>
        <v>1</v>
      </c>
      <c r="R117" s="1" t="e">
        <f t="shared" si="19"/>
        <v>#VALUE!</v>
      </c>
      <c r="S117" s="1"/>
      <c r="T117" s="1">
        <f t="shared" si="20"/>
        <v>4076</v>
      </c>
      <c r="U117">
        <v>4</v>
      </c>
      <c r="V117" s="1" t="s">
        <v>743</v>
      </c>
      <c r="W117" s="1" t="s">
        <v>744</v>
      </c>
      <c r="X117" t="s">
        <v>334</v>
      </c>
      <c r="Y117" t="s">
        <v>334</v>
      </c>
      <c r="Z117">
        <f t="shared" si="24"/>
        <v>1</v>
      </c>
      <c r="AA117" t="s">
        <v>77</v>
      </c>
      <c r="AB117">
        <v>2015</v>
      </c>
      <c r="AC117">
        <f t="shared" ca="1" si="21"/>
        <v>9</v>
      </c>
      <c r="AD117" t="s">
        <v>38</v>
      </c>
      <c r="AE117" t="s">
        <v>116</v>
      </c>
      <c r="AF117" t="s">
        <v>117</v>
      </c>
      <c r="AG117" t="s">
        <v>79</v>
      </c>
      <c r="AH117">
        <v>-1</v>
      </c>
    </row>
    <row r="118" spans="1:34" ht="22.5" customHeight="1" x14ac:dyDescent="0.35">
      <c r="A118" t="s">
        <v>294</v>
      </c>
      <c r="B118" t="s">
        <v>294</v>
      </c>
      <c r="C118" t="str" cm="1">
        <f t="array" ref="C118">_xlfn.IFS(IFERROR(SEARCH("Senior", A118), 0) &gt; 0, "SENIOR", IFERROR(SEARCH("Junior", A118), 0) &gt; 0, "JUNIOR", TRUE, "NOTMENTIONED")</f>
        <v>NOTMENTIONED</v>
      </c>
      <c r="D118" t="s">
        <v>745</v>
      </c>
      <c r="E118">
        <v>80</v>
      </c>
      <c r="H118" t="str">
        <f t="shared" si="14"/>
        <v>$80k</v>
      </c>
      <c r="I118">
        <v>105</v>
      </c>
      <c r="L118" t="str">
        <f t="shared" si="15"/>
        <v>$105k</v>
      </c>
      <c r="M118">
        <f t="shared" si="16"/>
        <v>92.5</v>
      </c>
      <c r="N118" t="str">
        <f t="shared" si="17"/>
        <v>$92.5k</v>
      </c>
      <c r="O118" s="1" t="s">
        <v>746</v>
      </c>
      <c r="P118" s="1">
        <f t="shared" si="23"/>
        <v>1</v>
      </c>
      <c r="Q118" s="1">
        <f t="shared" si="18"/>
        <v>1</v>
      </c>
      <c r="R118" s="1">
        <f t="shared" si="19"/>
        <v>1</v>
      </c>
      <c r="S118" s="1"/>
      <c r="T118" s="1">
        <f t="shared" si="20"/>
        <v>8175</v>
      </c>
      <c r="U118">
        <v>4.3</v>
      </c>
      <c r="V118" s="1" t="s">
        <v>327</v>
      </c>
      <c r="W118" s="1" t="s">
        <v>328</v>
      </c>
      <c r="X118" t="s">
        <v>209</v>
      </c>
      <c r="Y118" t="s">
        <v>209</v>
      </c>
      <c r="Z118">
        <f t="shared" si="24"/>
        <v>1</v>
      </c>
      <c r="AA118" t="s">
        <v>66</v>
      </c>
      <c r="AB118">
        <v>1993</v>
      </c>
      <c r="AC118">
        <f t="shared" ca="1" si="21"/>
        <v>31</v>
      </c>
      <c r="AD118" t="s">
        <v>87</v>
      </c>
      <c r="AE118" t="s">
        <v>88</v>
      </c>
      <c r="AF118" t="s">
        <v>88</v>
      </c>
      <c r="AG118" t="s">
        <v>52</v>
      </c>
      <c r="AH118" t="s">
        <v>329</v>
      </c>
    </row>
    <row r="119" spans="1:34" ht="22.5" customHeight="1" x14ac:dyDescent="0.35">
      <c r="A119" t="s">
        <v>144</v>
      </c>
      <c r="B119" t="s">
        <v>144</v>
      </c>
      <c r="C119" t="str" cm="1">
        <f t="array" ref="C119">_xlfn.IFS(IFERROR(SEARCH("Senior", A119), 0) &gt; 0, "SENIOR", IFERROR(SEARCH("Junior", A119), 0) &gt; 0, "JUNIOR", TRUE, "NOTMENTIONED")</f>
        <v>NOTMENTIONED</v>
      </c>
      <c r="D119" t="s">
        <v>747</v>
      </c>
      <c r="E119">
        <v>43</v>
      </c>
      <c r="H119" t="str">
        <f t="shared" si="14"/>
        <v>$43k</v>
      </c>
      <c r="I119">
        <v>81</v>
      </c>
      <c r="L119" t="str">
        <f t="shared" si="15"/>
        <v>$81k</v>
      </c>
      <c r="M119">
        <f t="shared" si="16"/>
        <v>62</v>
      </c>
      <c r="N119" t="str">
        <f t="shared" si="17"/>
        <v>$62k</v>
      </c>
      <c r="O119" s="1" t="s">
        <v>748</v>
      </c>
      <c r="P119" s="1" t="e">
        <f t="shared" si="23"/>
        <v>#VALUE!</v>
      </c>
      <c r="Q119" s="1" t="e">
        <f t="shared" si="18"/>
        <v>#VALUE!</v>
      </c>
      <c r="R119" s="1">
        <f t="shared" si="19"/>
        <v>1</v>
      </c>
      <c r="S119" s="1"/>
      <c r="T119" s="1">
        <f t="shared" si="20"/>
        <v>1828</v>
      </c>
      <c r="U119">
        <v>2.2999999999999998</v>
      </c>
      <c r="V119" s="1" t="s">
        <v>749</v>
      </c>
      <c r="W119" s="1" t="s">
        <v>750</v>
      </c>
      <c r="X119" t="s">
        <v>47</v>
      </c>
      <c r="Y119" t="s">
        <v>47</v>
      </c>
      <c r="Z119">
        <f t="shared" si="24"/>
        <v>1</v>
      </c>
      <c r="AA119" t="s">
        <v>37</v>
      </c>
      <c r="AB119">
        <v>1986</v>
      </c>
      <c r="AC119">
        <f t="shared" ca="1" si="21"/>
        <v>38</v>
      </c>
      <c r="AD119" t="s">
        <v>38</v>
      </c>
      <c r="AE119" t="s">
        <v>133</v>
      </c>
      <c r="AF119" t="s">
        <v>59</v>
      </c>
      <c r="AG119" t="s">
        <v>60</v>
      </c>
      <c r="AH119">
        <v>-1</v>
      </c>
    </row>
    <row r="120" spans="1:34" ht="22.5" customHeight="1" x14ac:dyDescent="0.35">
      <c r="A120" t="s">
        <v>751</v>
      </c>
      <c r="B120" t="s">
        <v>751</v>
      </c>
      <c r="C120" t="str" cm="1">
        <f t="array" ref="C120">_xlfn.IFS(IFERROR(SEARCH("Senior", A120), 0) &gt; 0, "SENIOR", IFERROR(SEARCH("Junior", A120), 0) &gt; 0, "JUNIOR", TRUE, "NOTMENTIONED")</f>
        <v>NOTMENTIONED</v>
      </c>
      <c r="D120" t="s">
        <v>752</v>
      </c>
      <c r="E120">
        <v>29</v>
      </c>
      <c r="H120" t="str">
        <f t="shared" si="14"/>
        <v>$29k</v>
      </c>
      <c r="I120">
        <v>50</v>
      </c>
      <c r="L120" t="str">
        <f t="shared" si="15"/>
        <v>$50k</v>
      </c>
      <c r="M120">
        <f t="shared" si="16"/>
        <v>39.5</v>
      </c>
      <c r="N120" t="str">
        <f t="shared" si="17"/>
        <v>$39.5k</v>
      </c>
      <c r="O120" s="1" t="s">
        <v>753</v>
      </c>
      <c r="P120" s="1" t="e">
        <f t="shared" si="23"/>
        <v>#VALUE!</v>
      </c>
      <c r="Q120" s="1" t="e">
        <f t="shared" si="18"/>
        <v>#VALUE!</v>
      </c>
      <c r="R120" s="1" t="e">
        <f t="shared" si="19"/>
        <v>#VALUE!</v>
      </c>
      <c r="S120" s="1"/>
      <c r="T120" s="1">
        <f t="shared" si="20"/>
        <v>2775</v>
      </c>
      <c r="U120">
        <v>4</v>
      </c>
      <c r="V120" s="1" t="s">
        <v>754</v>
      </c>
      <c r="W120" s="1" t="s">
        <v>755</v>
      </c>
      <c r="X120" t="s">
        <v>756</v>
      </c>
      <c r="Y120" t="s">
        <v>757</v>
      </c>
      <c r="Z120">
        <f t="shared" si="24"/>
        <v>0</v>
      </c>
      <c r="AA120" t="s">
        <v>77</v>
      </c>
      <c r="AB120">
        <v>2000</v>
      </c>
      <c r="AC120">
        <f t="shared" ca="1" si="21"/>
        <v>24</v>
      </c>
      <c r="AD120" t="s">
        <v>336</v>
      </c>
      <c r="AE120" t="s">
        <v>758</v>
      </c>
      <c r="AF120" t="s">
        <v>59</v>
      </c>
      <c r="AG120" t="s">
        <v>104</v>
      </c>
      <c r="AH120">
        <v>-1</v>
      </c>
    </row>
    <row r="121" spans="1:34" ht="22.5" customHeight="1" x14ac:dyDescent="0.35">
      <c r="A121" t="s">
        <v>30</v>
      </c>
      <c r="B121" t="s">
        <v>30</v>
      </c>
      <c r="C121" t="str" cm="1">
        <f t="array" ref="C121">_xlfn.IFS(IFERROR(SEARCH("Senior", A121), 0) &gt; 0, "SENIOR", IFERROR(SEARCH("Junior", A121), 0) &gt; 0, "JUNIOR", TRUE, "NOTMENTIONED")</f>
        <v>NOTMENTIONED</v>
      </c>
      <c r="D121" t="s">
        <v>707</v>
      </c>
      <c r="E121">
        <v>82</v>
      </c>
      <c r="H121" t="str">
        <f t="shared" si="14"/>
        <v>$82k</v>
      </c>
      <c r="I121">
        <v>133</v>
      </c>
      <c r="L121" t="str">
        <f t="shared" si="15"/>
        <v>$133k</v>
      </c>
      <c r="M121">
        <f t="shared" si="16"/>
        <v>107.5</v>
      </c>
      <c r="N121" t="str">
        <f t="shared" si="17"/>
        <v>$107.5k</v>
      </c>
      <c r="O121" s="1" t="s">
        <v>759</v>
      </c>
      <c r="P121" s="1" t="e">
        <f t="shared" si="23"/>
        <v>#VALUE!</v>
      </c>
      <c r="Q121" s="1">
        <f t="shared" si="18"/>
        <v>1</v>
      </c>
      <c r="R121" s="1">
        <f t="shared" si="19"/>
        <v>1</v>
      </c>
      <c r="S121" s="1"/>
      <c r="T121" s="1">
        <f t="shared" si="20"/>
        <v>3997</v>
      </c>
      <c r="U121">
        <v>3.6</v>
      </c>
      <c r="V121" s="1" t="s">
        <v>760</v>
      </c>
      <c r="W121" s="1" t="s">
        <v>761</v>
      </c>
      <c r="X121" t="s">
        <v>762</v>
      </c>
      <c r="Y121" t="s">
        <v>763</v>
      </c>
      <c r="Z121">
        <f t="shared" si="24"/>
        <v>0</v>
      </c>
      <c r="AA121" t="s">
        <v>66</v>
      </c>
      <c r="AB121">
        <v>1966</v>
      </c>
      <c r="AC121">
        <f t="shared" ca="1" si="21"/>
        <v>58</v>
      </c>
      <c r="AD121" t="s">
        <v>38</v>
      </c>
      <c r="AE121" t="s">
        <v>365</v>
      </c>
      <c r="AF121" t="s">
        <v>323</v>
      </c>
      <c r="AG121" t="s">
        <v>60</v>
      </c>
      <c r="AH121">
        <v>-1</v>
      </c>
    </row>
    <row r="122" spans="1:34" ht="22.5" customHeight="1" x14ac:dyDescent="0.35">
      <c r="A122" t="s">
        <v>764</v>
      </c>
      <c r="B122" t="s">
        <v>764</v>
      </c>
      <c r="C122" t="str" cm="1">
        <f t="array" ref="C122">_xlfn.IFS(IFERROR(SEARCH("Senior", A122), 0) &gt; 0, "SENIOR", IFERROR(SEARCH("Junior", A122), 0) &gt; 0, "JUNIOR", TRUE, "NOTMENTIONED")</f>
        <v>NOTMENTIONED</v>
      </c>
      <c r="D122" t="s">
        <v>765</v>
      </c>
      <c r="E122">
        <v>26</v>
      </c>
      <c r="H122" t="str">
        <f t="shared" si="14"/>
        <v>$26k</v>
      </c>
      <c r="I122">
        <v>55</v>
      </c>
      <c r="L122" t="str">
        <f t="shared" si="15"/>
        <v>$55k</v>
      </c>
      <c r="M122">
        <f t="shared" si="16"/>
        <v>40.5</v>
      </c>
      <c r="N122" t="str">
        <f t="shared" si="17"/>
        <v>$40.5k</v>
      </c>
      <c r="O122" s="1" t="s">
        <v>766</v>
      </c>
      <c r="P122" s="1">
        <f t="shared" si="23"/>
        <v>1</v>
      </c>
      <c r="Q122" s="1" t="e">
        <f t="shared" si="18"/>
        <v>#VALUE!</v>
      </c>
      <c r="R122" s="1">
        <f t="shared" si="19"/>
        <v>1</v>
      </c>
      <c r="S122" s="1"/>
      <c r="T122" s="1">
        <f t="shared" si="20"/>
        <v>4156</v>
      </c>
      <c r="U122">
        <v>3.8</v>
      </c>
      <c r="V122" s="1" t="s">
        <v>767</v>
      </c>
      <c r="W122" s="1" t="s">
        <v>768</v>
      </c>
      <c r="X122" t="s">
        <v>769</v>
      </c>
      <c r="Y122" t="s">
        <v>769</v>
      </c>
      <c r="Z122">
        <f t="shared" si="24"/>
        <v>1</v>
      </c>
      <c r="AA122" t="s">
        <v>37</v>
      </c>
      <c r="AB122">
        <v>2017</v>
      </c>
      <c r="AC122">
        <f t="shared" ca="1" si="21"/>
        <v>7</v>
      </c>
      <c r="AD122" t="s">
        <v>38</v>
      </c>
      <c r="AE122" t="s">
        <v>462</v>
      </c>
      <c r="AF122" t="s">
        <v>59</v>
      </c>
      <c r="AG122" t="s">
        <v>79</v>
      </c>
      <c r="AH122">
        <v>-1</v>
      </c>
    </row>
    <row r="123" spans="1:34" ht="22.5" customHeight="1" x14ac:dyDescent="0.35">
      <c r="A123" t="s">
        <v>770</v>
      </c>
      <c r="B123" t="s">
        <v>770</v>
      </c>
      <c r="C123" t="str" cm="1">
        <f t="array" ref="C123">_xlfn.IFS(IFERROR(SEARCH("Senior", A123), 0) &gt; 0, "SENIOR", IFERROR(SEARCH("Junior", A123), 0) &gt; 0, "JUNIOR", TRUE, "NOTMENTIONED")</f>
        <v>SENIOR</v>
      </c>
      <c r="D123" t="s">
        <v>771</v>
      </c>
      <c r="E123">
        <v>61</v>
      </c>
      <c r="H123" t="str">
        <f t="shared" si="14"/>
        <v>$61k</v>
      </c>
      <c r="I123">
        <v>118</v>
      </c>
      <c r="L123" t="str">
        <f t="shared" si="15"/>
        <v>$118k</v>
      </c>
      <c r="M123">
        <f t="shared" si="16"/>
        <v>89.5</v>
      </c>
      <c r="N123" t="str">
        <f t="shared" si="17"/>
        <v>$89.5k</v>
      </c>
      <c r="O123" s="1" t="s">
        <v>772</v>
      </c>
      <c r="P123" s="1">
        <f t="shared" si="23"/>
        <v>1</v>
      </c>
      <c r="Q123" s="1">
        <f t="shared" si="18"/>
        <v>1</v>
      </c>
      <c r="R123" s="1" t="e">
        <f t="shared" si="19"/>
        <v>#VALUE!</v>
      </c>
      <c r="S123" s="1"/>
      <c r="T123" s="1">
        <f t="shared" si="20"/>
        <v>5018</v>
      </c>
      <c r="U123">
        <v>3.7</v>
      </c>
      <c r="V123" s="1" t="s">
        <v>340</v>
      </c>
      <c r="W123" s="1" t="s">
        <v>341</v>
      </c>
      <c r="X123" t="s">
        <v>773</v>
      </c>
      <c r="Y123" t="s">
        <v>343</v>
      </c>
      <c r="Z123">
        <f t="shared" si="24"/>
        <v>0</v>
      </c>
      <c r="AA123" t="s">
        <v>48</v>
      </c>
      <c r="AB123">
        <v>1958</v>
      </c>
      <c r="AC123">
        <f t="shared" ca="1" si="21"/>
        <v>66</v>
      </c>
      <c r="AD123" t="s">
        <v>87</v>
      </c>
      <c r="AE123" t="s">
        <v>274</v>
      </c>
      <c r="AF123" t="s">
        <v>117</v>
      </c>
      <c r="AG123" t="s">
        <v>142</v>
      </c>
      <c r="AH123" t="s">
        <v>344</v>
      </c>
    </row>
    <row r="124" spans="1:34" ht="22.5" customHeight="1" x14ac:dyDescent="0.35">
      <c r="A124" t="s">
        <v>30</v>
      </c>
      <c r="B124" t="s">
        <v>30</v>
      </c>
      <c r="C124" t="str" cm="1">
        <f t="array" ref="C124">_xlfn.IFS(IFERROR(SEARCH("Senior", A124), 0) &gt; 0, "SENIOR", IFERROR(SEARCH("Junior", A124), 0) &gt; 0, "JUNIOR", TRUE, "NOTMENTIONED")</f>
        <v>NOTMENTIONED</v>
      </c>
      <c r="D124" t="s">
        <v>774</v>
      </c>
      <c r="E124">
        <v>60</v>
      </c>
      <c r="H124" t="str">
        <f t="shared" si="14"/>
        <v>$60k</v>
      </c>
      <c r="I124">
        <v>102</v>
      </c>
      <c r="L124" t="str">
        <f t="shared" si="15"/>
        <v>$102k</v>
      </c>
      <c r="M124">
        <f t="shared" si="16"/>
        <v>81</v>
      </c>
      <c r="N124" t="str">
        <f t="shared" si="17"/>
        <v>$81k</v>
      </c>
      <c r="O124" s="1" t="s">
        <v>775</v>
      </c>
      <c r="P124" s="1">
        <f t="shared" si="23"/>
        <v>1</v>
      </c>
      <c r="Q124" s="1">
        <f t="shared" si="18"/>
        <v>1</v>
      </c>
      <c r="R124" s="1">
        <f t="shared" si="19"/>
        <v>1</v>
      </c>
      <c r="S124" s="1"/>
      <c r="T124" s="1">
        <f t="shared" si="20"/>
        <v>3160</v>
      </c>
      <c r="U124">
        <v>4.4000000000000004</v>
      </c>
      <c r="V124" s="1" t="s">
        <v>776</v>
      </c>
      <c r="W124" s="1" t="s">
        <v>777</v>
      </c>
      <c r="X124" t="s">
        <v>209</v>
      </c>
      <c r="Y124" t="s">
        <v>209</v>
      </c>
      <c r="Z124">
        <f t="shared" si="24"/>
        <v>1</v>
      </c>
      <c r="AA124" t="s">
        <v>86</v>
      </c>
      <c r="AB124">
        <v>2008</v>
      </c>
      <c r="AC124">
        <f t="shared" ca="1" si="21"/>
        <v>16</v>
      </c>
      <c r="AD124" t="s">
        <v>38</v>
      </c>
      <c r="AE124" t="s">
        <v>103</v>
      </c>
      <c r="AF124" t="s">
        <v>59</v>
      </c>
      <c r="AG124" t="s">
        <v>40</v>
      </c>
      <c r="AH124">
        <v>-1</v>
      </c>
    </row>
    <row r="125" spans="1:34" ht="22.5" customHeight="1" x14ac:dyDescent="0.35">
      <c r="A125" t="s">
        <v>287</v>
      </c>
      <c r="B125" t="s">
        <v>287</v>
      </c>
      <c r="C125" t="str" cm="1">
        <f t="array" ref="C125">_xlfn.IFS(IFERROR(SEARCH("Senior", A125), 0) &gt; 0, "SENIOR", IFERROR(SEARCH("Junior", A125), 0) &gt; 0, "JUNIOR", TRUE, "NOTMENTIONED")</f>
        <v>SENIOR</v>
      </c>
      <c r="D125" t="s">
        <v>778</v>
      </c>
      <c r="E125">
        <v>112</v>
      </c>
      <c r="H125" t="str">
        <f t="shared" si="14"/>
        <v>$112k</v>
      </c>
      <c r="I125">
        <v>182</v>
      </c>
      <c r="L125" t="str">
        <f t="shared" si="15"/>
        <v>$182k</v>
      </c>
      <c r="M125">
        <f t="shared" si="16"/>
        <v>147</v>
      </c>
      <c r="N125" t="str">
        <f t="shared" si="17"/>
        <v>$147k</v>
      </c>
      <c r="O125" s="1" t="s">
        <v>779</v>
      </c>
      <c r="P125" s="1">
        <f t="shared" si="23"/>
        <v>1</v>
      </c>
      <c r="Q125" s="1">
        <f t="shared" si="18"/>
        <v>1</v>
      </c>
      <c r="R125" s="1" t="e">
        <f t="shared" si="19"/>
        <v>#VALUE!</v>
      </c>
      <c r="S125" s="1"/>
      <c r="T125" s="1">
        <f t="shared" si="20"/>
        <v>3698</v>
      </c>
      <c r="U125">
        <v>4</v>
      </c>
      <c r="V125" s="1" t="s">
        <v>222</v>
      </c>
      <c r="W125" s="1" t="s">
        <v>223</v>
      </c>
      <c r="X125" t="s">
        <v>131</v>
      </c>
      <c r="Y125" t="s">
        <v>224</v>
      </c>
      <c r="Z125">
        <f t="shared" si="24"/>
        <v>0</v>
      </c>
      <c r="AA125" t="s">
        <v>37</v>
      </c>
      <c r="AB125">
        <v>2012</v>
      </c>
      <c r="AC125">
        <f t="shared" ca="1" si="21"/>
        <v>12</v>
      </c>
      <c r="AD125" t="s">
        <v>38</v>
      </c>
      <c r="AE125" t="s">
        <v>179</v>
      </c>
      <c r="AF125" t="s">
        <v>117</v>
      </c>
      <c r="AG125" t="s">
        <v>60</v>
      </c>
      <c r="AH125" t="s">
        <v>225</v>
      </c>
    </row>
    <row r="126" spans="1:34" ht="22.5" customHeight="1" x14ac:dyDescent="0.35">
      <c r="A126" t="s">
        <v>30</v>
      </c>
      <c r="B126" t="s">
        <v>30</v>
      </c>
      <c r="C126" t="str" cm="1">
        <f t="array" ref="C126">_xlfn.IFS(IFERROR(SEARCH("Senior", A126), 0) &gt; 0, "SENIOR", IFERROR(SEARCH("Junior", A126), 0) &gt; 0, "JUNIOR", TRUE, "NOTMENTIONED")</f>
        <v>NOTMENTIONED</v>
      </c>
      <c r="D126" t="s">
        <v>126</v>
      </c>
      <c r="E126">
        <v>64</v>
      </c>
      <c r="H126" t="str">
        <f t="shared" si="14"/>
        <v>$64k</v>
      </c>
      <c r="I126">
        <v>106</v>
      </c>
      <c r="L126" t="str">
        <f t="shared" si="15"/>
        <v>$106k</v>
      </c>
      <c r="M126">
        <f t="shared" si="16"/>
        <v>85</v>
      </c>
      <c r="N126" t="str">
        <f t="shared" si="17"/>
        <v>$85k</v>
      </c>
      <c r="O126" s="1" t="s">
        <v>780</v>
      </c>
      <c r="P126" s="1">
        <f t="shared" si="23"/>
        <v>1</v>
      </c>
      <c r="Q126" s="1">
        <f t="shared" si="18"/>
        <v>1</v>
      </c>
      <c r="R126" s="1">
        <f t="shared" si="19"/>
        <v>1</v>
      </c>
      <c r="S126" s="1"/>
      <c r="T126" s="1">
        <f t="shared" si="20"/>
        <v>3991</v>
      </c>
      <c r="U126">
        <v>3.2</v>
      </c>
      <c r="V126" s="1" t="s">
        <v>781</v>
      </c>
      <c r="W126" s="1" t="s">
        <v>782</v>
      </c>
      <c r="X126" t="s">
        <v>783</v>
      </c>
      <c r="Y126" t="s">
        <v>783</v>
      </c>
      <c r="Z126">
        <f t="shared" si="24"/>
        <v>1</v>
      </c>
      <c r="AA126" t="s">
        <v>66</v>
      </c>
      <c r="AB126">
        <v>1958</v>
      </c>
      <c r="AC126">
        <f t="shared" ca="1" si="21"/>
        <v>66</v>
      </c>
      <c r="AD126" t="s">
        <v>38</v>
      </c>
      <c r="AE126" t="s">
        <v>784</v>
      </c>
      <c r="AF126" t="s">
        <v>96</v>
      </c>
      <c r="AG126" t="s">
        <v>60</v>
      </c>
      <c r="AH126" t="s">
        <v>785</v>
      </c>
    </row>
    <row r="127" spans="1:34" ht="22.5" customHeight="1" x14ac:dyDescent="0.35">
      <c r="A127" t="s">
        <v>786</v>
      </c>
      <c r="B127" t="s">
        <v>786</v>
      </c>
      <c r="C127" t="str" cm="1">
        <f t="array" ref="C127">_xlfn.IFS(IFERROR(SEARCH("Senior", A127), 0) &gt; 0, "SENIOR", IFERROR(SEARCH("Junior", A127), 0) &gt; 0, "JUNIOR", TRUE, "NOTMENTIONED")</f>
        <v>NOTMENTIONED</v>
      </c>
      <c r="D127" t="s">
        <v>787</v>
      </c>
      <c r="E127">
        <v>51</v>
      </c>
      <c r="H127" t="str">
        <f t="shared" si="14"/>
        <v>$51k</v>
      </c>
      <c r="I127">
        <v>112</v>
      </c>
      <c r="L127" t="str">
        <f t="shared" si="15"/>
        <v>$112k</v>
      </c>
      <c r="M127">
        <f t="shared" si="16"/>
        <v>81.5</v>
      </c>
      <c r="N127" t="str">
        <f t="shared" si="17"/>
        <v>$81.5k</v>
      </c>
      <c r="O127" s="1" t="s">
        <v>788</v>
      </c>
      <c r="P127" s="1" t="e">
        <f t="shared" si="23"/>
        <v>#VALUE!</v>
      </c>
      <c r="Q127" s="1" t="e">
        <f t="shared" si="18"/>
        <v>#VALUE!</v>
      </c>
      <c r="R127" s="1">
        <f t="shared" si="19"/>
        <v>1</v>
      </c>
      <c r="S127" s="1"/>
      <c r="T127" s="1">
        <f t="shared" si="20"/>
        <v>5619</v>
      </c>
      <c r="U127">
        <v>2.9</v>
      </c>
      <c r="V127" s="1" t="s">
        <v>789</v>
      </c>
      <c r="W127" s="1" t="s">
        <v>790</v>
      </c>
      <c r="X127" t="s">
        <v>791</v>
      </c>
      <c r="Y127" t="s">
        <v>792</v>
      </c>
      <c r="Z127">
        <f t="shared" si="24"/>
        <v>0</v>
      </c>
      <c r="AA127" t="s">
        <v>66</v>
      </c>
      <c r="AB127">
        <v>1971</v>
      </c>
      <c r="AC127">
        <f t="shared" ca="1" si="21"/>
        <v>53</v>
      </c>
      <c r="AD127" t="s">
        <v>38</v>
      </c>
      <c r="AE127" t="s">
        <v>322</v>
      </c>
      <c r="AF127" t="s">
        <v>323</v>
      </c>
      <c r="AG127" t="s">
        <v>89</v>
      </c>
      <c r="AH127" t="s">
        <v>793</v>
      </c>
    </row>
    <row r="128" spans="1:34" ht="22.5" customHeight="1" x14ac:dyDescent="0.35">
      <c r="A128" t="s">
        <v>794</v>
      </c>
      <c r="B128" t="s">
        <v>794</v>
      </c>
      <c r="C128" t="str" cm="1">
        <f t="array" ref="C128">_xlfn.IFS(IFERROR(SEARCH("Senior", A128), 0) &gt; 0, "SENIOR", IFERROR(SEARCH("Junior", A128), 0) &gt; 0, "JUNIOR", TRUE, "NOTMENTIONED")</f>
        <v>NOTMENTIONED</v>
      </c>
      <c r="D128" t="s">
        <v>795</v>
      </c>
      <c r="E128">
        <v>113</v>
      </c>
      <c r="H128" t="str">
        <f t="shared" si="14"/>
        <v>$113k</v>
      </c>
      <c r="I128">
        <v>223</v>
      </c>
      <c r="L128" t="str">
        <f t="shared" si="15"/>
        <v>$223k</v>
      </c>
      <c r="M128">
        <f t="shared" si="16"/>
        <v>168</v>
      </c>
      <c r="N128" t="str">
        <f t="shared" si="17"/>
        <v>$168k</v>
      </c>
      <c r="O128" s="1" t="s">
        <v>796</v>
      </c>
      <c r="P128" s="1" t="e">
        <f t="shared" si="23"/>
        <v>#VALUE!</v>
      </c>
      <c r="Q128" s="1" t="e">
        <f t="shared" si="18"/>
        <v>#VALUE!</v>
      </c>
      <c r="R128" s="1">
        <f t="shared" si="19"/>
        <v>1</v>
      </c>
      <c r="S128" s="1"/>
      <c r="T128" s="1">
        <f t="shared" si="20"/>
        <v>6275</v>
      </c>
      <c r="U128">
        <v>3.8</v>
      </c>
      <c r="V128" s="1" t="s">
        <v>797</v>
      </c>
      <c r="W128" s="1" t="s">
        <v>798</v>
      </c>
      <c r="X128" t="s">
        <v>799</v>
      </c>
      <c r="Y128" t="s">
        <v>698</v>
      </c>
      <c r="Z128">
        <f t="shared" si="24"/>
        <v>0</v>
      </c>
      <c r="AA128" t="s">
        <v>66</v>
      </c>
      <c r="AB128">
        <v>1997</v>
      </c>
      <c r="AC128">
        <f t="shared" ca="1" si="21"/>
        <v>27</v>
      </c>
      <c r="AD128" t="s">
        <v>87</v>
      </c>
      <c r="AE128" t="s">
        <v>155</v>
      </c>
      <c r="AF128" t="s">
        <v>155</v>
      </c>
      <c r="AG128" t="s">
        <v>70</v>
      </c>
      <c r="AH128" t="s">
        <v>800</v>
      </c>
    </row>
    <row r="129" spans="1:34" ht="22.5" customHeight="1" x14ac:dyDescent="0.35">
      <c r="A129" t="s">
        <v>801</v>
      </c>
      <c r="B129" t="s">
        <v>801</v>
      </c>
      <c r="C129" t="str" cm="1">
        <f t="array" ref="C129">_xlfn.IFS(IFERROR(SEARCH("Senior", A129), 0) &gt; 0, "SENIOR", IFERROR(SEARCH("Junior", A129), 0) &gt; 0, "JUNIOR", TRUE, "NOTMENTIONED")</f>
        <v>NOTMENTIONED</v>
      </c>
      <c r="D129" t="s">
        <v>802</v>
      </c>
      <c r="E129">
        <v>72</v>
      </c>
      <c r="H129" t="str">
        <f t="shared" si="14"/>
        <v>$72k</v>
      </c>
      <c r="I129">
        <v>129</v>
      </c>
      <c r="L129" t="str">
        <f t="shared" si="15"/>
        <v>$129k</v>
      </c>
      <c r="M129">
        <f t="shared" si="16"/>
        <v>100.5</v>
      </c>
      <c r="N129" t="str">
        <f t="shared" si="17"/>
        <v>$100.5k</v>
      </c>
      <c r="O129" s="1" t="s">
        <v>803</v>
      </c>
      <c r="P129" s="1">
        <f t="shared" si="23"/>
        <v>1</v>
      </c>
      <c r="Q129" s="1">
        <f t="shared" si="18"/>
        <v>1</v>
      </c>
      <c r="R129" s="1">
        <f t="shared" si="19"/>
        <v>1</v>
      </c>
      <c r="S129" s="1"/>
      <c r="T129" s="1">
        <f t="shared" si="20"/>
        <v>3557</v>
      </c>
      <c r="U129">
        <v>4.3</v>
      </c>
      <c r="V129" s="1" t="s">
        <v>804</v>
      </c>
      <c r="W129" s="1" t="s">
        <v>805</v>
      </c>
      <c r="X129" t="s">
        <v>806</v>
      </c>
      <c r="Y129" t="s">
        <v>806</v>
      </c>
      <c r="Z129">
        <f t="shared" si="24"/>
        <v>1</v>
      </c>
      <c r="AA129" t="s">
        <v>311</v>
      </c>
      <c r="AB129">
        <v>2007</v>
      </c>
      <c r="AC129">
        <f t="shared" ca="1" si="21"/>
        <v>17</v>
      </c>
      <c r="AD129" t="s">
        <v>38</v>
      </c>
      <c r="AE129" t="s">
        <v>39</v>
      </c>
      <c r="AF129" t="s">
        <v>39</v>
      </c>
      <c r="AG129" t="s">
        <v>79</v>
      </c>
      <c r="AH129">
        <v>-1</v>
      </c>
    </row>
    <row r="130" spans="1:34" ht="22.5" customHeight="1" x14ac:dyDescent="0.35">
      <c r="A130" t="s">
        <v>807</v>
      </c>
      <c r="B130" t="s">
        <v>807</v>
      </c>
      <c r="C130" t="str" cm="1">
        <f t="array" ref="C130">_xlfn.IFS(IFERROR(SEARCH("Senior", A130), 0) &gt; 0, "SENIOR", IFERROR(SEARCH("Junior", A130), 0) &gt; 0, "JUNIOR", TRUE, "NOTMENTIONED")</f>
        <v>NOTMENTIONED</v>
      </c>
      <c r="D130" t="s">
        <v>808</v>
      </c>
      <c r="E130">
        <v>71</v>
      </c>
      <c r="H130" t="str">
        <f t="shared" si="14"/>
        <v>$71k</v>
      </c>
      <c r="I130">
        <v>123</v>
      </c>
      <c r="L130" t="str">
        <f t="shared" si="15"/>
        <v>$123k</v>
      </c>
      <c r="M130">
        <f t="shared" si="16"/>
        <v>97</v>
      </c>
      <c r="N130" t="str">
        <f t="shared" si="17"/>
        <v>$97k</v>
      </c>
      <c r="O130" s="1" t="s">
        <v>809</v>
      </c>
      <c r="P130" s="1">
        <f t="shared" si="23"/>
        <v>1</v>
      </c>
      <c r="Q130" s="1">
        <f t="shared" si="18"/>
        <v>1</v>
      </c>
      <c r="R130" s="1">
        <f t="shared" si="19"/>
        <v>1</v>
      </c>
      <c r="S130" s="1"/>
      <c r="T130" s="1">
        <f t="shared" si="20"/>
        <v>7620</v>
      </c>
      <c r="U130">
        <v>3.4</v>
      </c>
      <c r="V130" s="1" t="s">
        <v>810</v>
      </c>
      <c r="W130" s="1" t="s">
        <v>811</v>
      </c>
      <c r="X130" t="s">
        <v>76</v>
      </c>
      <c r="Y130" t="s">
        <v>812</v>
      </c>
      <c r="Z130">
        <f t="shared" si="24"/>
        <v>0</v>
      </c>
      <c r="AA130" t="s">
        <v>66</v>
      </c>
      <c r="AB130">
        <v>1943</v>
      </c>
      <c r="AC130">
        <f t="shared" ca="1" si="21"/>
        <v>81</v>
      </c>
      <c r="AD130" t="s">
        <v>38</v>
      </c>
      <c r="AE130" t="s">
        <v>103</v>
      </c>
      <c r="AF130" t="s">
        <v>59</v>
      </c>
      <c r="AG130" t="s">
        <v>60</v>
      </c>
      <c r="AH130" t="s">
        <v>813</v>
      </c>
    </row>
    <row r="131" spans="1:34" ht="22.5" customHeight="1" x14ac:dyDescent="0.35">
      <c r="A131" t="s">
        <v>294</v>
      </c>
      <c r="B131" t="s">
        <v>294</v>
      </c>
      <c r="C131" t="str" cm="1">
        <f t="array" ref="C131">_xlfn.IFS(IFERROR(SEARCH("Senior", A131), 0) &gt; 0, "SENIOR", IFERROR(SEARCH("Junior", A131), 0) &gt; 0, "JUNIOR", TRUE, "NOTMENTIONED")</f>
        <v>NOTMENTIONED</v>
      </c>
      <c r="D131" t="s">
        <v>814</v>
      </c>
      <c r="E131">
        <v>120</v>
      </c>
      <c r="H131" t="str">
        <f t="shared" si="14"/>
        <v>$120k</v>
      </c>
      <c r="I131">
        <v>145</v>
      </c>
      <c r="L131" t="str">
        <f t="shared" si="15"/>
        <v>$145k</v>
      </c>
      <c r="M131">
        <f t="shared" si="16"/>
        <v>132.5</v>
      </c>
      <c r="N131" t="str">
        <f t="shared" si="17"/>
        <v>$132.5k</v>
      </c>
      <c r="O131" s="1" t="s">
        <v>815</v>
      </c>
      <c r="P131" s="1" t="e">
        <f t="shared" si="23"/>
        <v>#VALUE!</v>
      </c>
      <c r="Q131" s="1" t="e">
        <f t="shared" si="18"/>
        <v>#VALUE!</v>
      </c>
      <c r="R131" s="1" t="e">
        <f t="shared" si="19"/>
        <v>#VALUE!</v>
      </c>
      <c r="S131" s="1"/>
      <c r="T131" s="1">
        <f t="shared" si="20"/>
        <v>688</v>
      </c>
      <c r="U131">
        <v>5</v>
      </c>
      <c r="V131" s="1" t="s">
        <v>816</v>
      </c>
      <c r="W131" s="1" t="s">
        <v>817</v>
      </c>
      <c r="X131" t="s">
        <v>818</v>
      </c>
      <c r="Y131" t="s">
        <v>495</v>
      </c>
      <c r="Z131">
        <f t="shared" si="24"/>
        <v>0</v>
      </c>
      <c r="AA131" t="s">
        <v>77</v>
      </c>
      <c r="AB131">
        <v>2017</v>
      </c>
      <c r="AC131">
        <f t="shared" ca="1" si="21"/>
        <v>7</v>
      </c>
      <c r="AD131" t="s">
        <v>38</v>
      </c>
      <c r="AE131" t="s">
        <v>274</v>
      </c>
      <c r="AF131" t="s">
        <v>117</v>
      </c>
      <c r="AG131" t="s">
        <v>79</v>
      </c>
      <c r="AH131">
        <v>-1</v>
      </c>
    </row>
    <row r="132" spans="1:34" ht="22.5" customHeight="1" x14ac:dyDescent="0.35">
      <c r="A132" t="s">
        <v>294</v>
      </c>
      <c r="B132" t="s">
        <v>294</v>
      </c>
      <c r="C132" t="str" cm="1">
        <f t="array" ref="C132">_xlfn.IFS(IFERROR(SEARCH("Senior", A132), 0) &gt; 0, "SENIOR", IFERROR(SEARCH("Junior", A132), 0) &gt; 0, "JUNIOR", TRUE, "NOTMENTIONED")</f>
        <v>NOTMENTIONED</v>
      </c>
      <c r="D132" t="s">
        <v>819</v>
      </c>
      <c r="E132">
        <v>80</v>
      </c>
      <c r="H132" t="str">
        <f t="shared" ref="H132:H155" si="25">_xlfn.CONCAT("$",E132,"k")</f>
        <v>$80k</v>
      </c>
      <c r="I132">
        <v>120</v>
      </c>
      <c r="L132" t="str">
        <f t="shared" ref="L132:L155" si="26">_xlfn.CONCAT("$",I132,"k")</f>
        <v>$120k</v>
      </c>
      <c r="M132">
        <f t="shared" ref="M132:M155" si="27">AVERAGE(E132,I132)</f>
        <v>100</v>
      </c>
      <c r="N132" t="str">
        <f t="shared" ref="N132:N155" si="28">_xlfn.CONCAT("$",M132,"k")</f>
        <v>$100k</v>
      </c>
      <c r="O132" s="1" t="s">
        <v>820</v>
      </c>
      <c r="P132" s="1" t="e">
        <f t="shared" si="23"/>
        <v>#VALUE!</v>
      </c>
      <c r="Q132" s="1">
        <f t="shared" ref="Q132:Q195" si="29">IF(SEARCH("MACHINE LEARNING",O132,1)&gt;=1,1,0)</f>
        <v>1</v>
      </c>
      <c r="R132" s="1">
        <f t="shared" ref="R132:R195" si="30">IF(SEARCH("Excel",O132,1)&gt;=1,1,0)</f>
        <v>1</v>
      </c>
      <c r="S132" s="1"/>
      <c r="T132" s="1">
        <f t="shared" ref="T132:T195" si="31">LEN(O132)</f>
        <v>3069</v>
      </c>
      <c r="U132">
        <v>4.3</v>
      </c>
      <c r="V132" s="1" t="s">
        <v>542</v>
      </c>
      <c r="W132" s="1" t="s">
        <v>543</v>
      </c>
      <c r="X132" t="s">
        <v>209</v>
      </c>
      <c r="Y132" t="s">
        <v>209</v>
      </c>
      <c r="Z132">
        <f t="shared" si="24"/>
        <v>1</v>
      </c>
      <c r="AA132" t="s">
        <v>77</v>
      </c>
      <c r="AB132">
        <v>2008</v>
      </c>
      <c r="AC132">
        <f t="shared" ca="1" si="21"/>
        <v>16</v>
      </c>
      <c r="AD132" t="s">
        <v>38</v>
      </c>
      <c r="AE132" t="s">
        <v>280</v>
      </c>
      <c r="AF132" t="s">
        <v>117</v>
      </c>
      <c r="AG132" t="s">
        <v>219</v>
      </c>
      <c r="AH132" t="s">
        <v>544</v>
      </c>
    </row>
    <row r="133" spans="1:34" ht="22.5" customHeight="1" x14ac:dyDescent="0.35">
      <c r="A133" t="s">
        <v>821</v>
      </c>
      <c r="B133" t="s">
        <v>821</v>
      </c>
      <c r="C133" t="str" cm="1">
        <f t="array" ref="C133">_xlfn.IFS(IFERROR(SEARCH("Senior", A133), 0) &gt; 0, "SENIOR", IFERROR(SEARCH("Junior", A133), 0) &gt; 0, "JUNIOR", TRUE, "NOTMENTIONED")</f>
        <v>NOTMENTIONED</v>
      </c>
      <c r="D133" t="s">
        <v>822</v>
      </c>
      <c r="E133">
        <v>80</v>
      </c>
      <c r="H133" t="str">
        <f t="shared" si="25"/>
        <v>$80k</v>
      </c>
      <c r="I133">
        <v>130</v>
      </c>
      <c r="L133" t="str">
        <f t="shared" si="26"/>
        <v>$130k</v>
      </c>
      <c r="M133">
        <f t="shared" si="27"/>
        <v>105</v>
      </c>
      <c r="N133" t="str">
        <f t="shared" si="28"/>
        <v>$105k</v>
      </c>
      <c r="O133" s="1" t="s">
        <v>823</v>
      </c>
      <c r="P133" s="1">
        <f t="shared" si="23"/>
        <v>1</v>
      </c>
      <c r="Q133" s="1">
        <f t="shared" si="29"/>
        <v>1</v>
      </c>
      <c r="R133" s="1" t="e">
        <f t="shared" si="30"/>
        <v>#VALUE!</v>
      </c>
      <c r="S133" s="1"/>
      <c r="T133" s="1">
        <f t="shared" si="31"/>
        <v>3353</v>
      </c>
      <c r="U133">
        <v>3.7</v>
      </c>
      <c r="V133" s="1" t="s">
        <v>824</v>
      </c>
      <c r="W133" s="1" t="s">
        <v>825</v>
      </c>
      <c r="X133" t="s">
        <v>189</v>
      </c>
      <c r="Y133" t="s">
        <v>189</v>
      </c>
      <c r="Z133">
        <f t="shared" si="24"/>
        <v>1</v>
      </c>
      <c r="AA133" t="s">
        <v>86</v>
      </c>
      <c r="AB133">
        <v>2011</v>
      </c>
      <c r="AC133">
        <f t="shared" ca="1" si="21"/>
        <v>13</v>
      </c>
      <c r="AD133" t="s">
        <v>38</v>
      </c>
      <c r="AE133" t="s">
        <v>826</v>
      </c>
      <c r="AF133" t="s">
        <v>827</v>
      </c>
      <c r="AG133" t="s">
        <v>79</v>
      </c>
      <c r="AH133">
        <v>-1</v>
      </c>
    </row>
    <row r="134" spans="1:34" ht="22.5" customHeight="1" x14ac:dyDescent="0.35">
      <c r="A134" t="s">
        <v>828</v>
      </c>
      <c r="B134" t="s">
        <v>828</v>
      </c>
      <c r="C134" t="str" cm="1">
        <f t="array" ref="C134">_xlfn.IFS(IFERROR(SEARCH("Senior", A134), 0) &gt; 0, "SENIOR", IFERROR(SEARCH("Junior", A134), 0) &gt; 0, "JUNIOR", TRUE, "NOTMENTIONED")</f>
        <v>NOTMENTIONED</v>
      </c>
      <c r="D134" t="s">
        <v>829</v>
      </c>
      <c r="E134">
        <v>59</v>
      </c>
      <c r="H134" t="str">
        <f t="shared" si="25"/>
        <v>$59k</v>
      </c>
      <c r="I134">
        <v>115</v>
      </c>
      <c r="L134" t="str">
        <f t="shared" si="26"/>
        <v>$115k</v>
      </c>
      <c r="M134">
        <f t="shared" si="27"/>
        <v>87</v>
      </c>
      <c r="N134" t="str">
        <f t="shared" si="28"/>
        <v>$87k</v>
      </c>
      <c r="O134" s="1" t="s">
        <v>830</v>
      </c>
      <c r="P134" s="1" t="e">
        <f t="shared" si="23"/>
        <v>#VALUE!</v>
      </c>
      <c r="Q134" s="1" t="e">
        <f t="shared" si="29"/>
        <v>#VALUE!</v>
      </c>
      <c r="R134" s="1">
        <f t="shared" si="30"/>
        <v>1</v>
      </c>
      <c r="S134" s="1"/>
      <c r="T134" s="1">
        <f t="shared" si="31"/>
        <v>3068</v>
      </c>
      <c r="U134">
        <v>4.2</v>
      </c>
      <c r="V134" s="1" t="s">
        <v>831</v>
      </c>
      <c r="W134" s="1" t="s">
        <v>832</v>
      </c>
      <c r="X134" t="s">
        <v>833</v>
      </c>
      <c r="Y134" t="s">
        <v>834</v>
      </c>
      <c r="Z134">
        <f t="shared" si="24"/>
        <v>0</v>
      </c>
      <c r="AA134" t="s">
        <v>48</v>
      </c>
      <c r="AB134">
        <v>-1</v>
      </c>
      <c r="AC134">
        <f t="shared" ca="1" si="21"/>
        <v>2025</v>
      </c>
      <c r="AD134" t="s">
        <v>190</v>
      </c>
      <c r="AE134" t="s">
        <v>835</v>
      </c>
      <c r="AF134" t="s">
        <v>836</v>
      </c>
      <c r="AG134" t="s">
        <v>79</v>
      </c>
      <c r="AH134">
        <v>-1</v>
      </c>
    </row>
    <row r="135" spans="1:34" ht="22.5" customHeight="1" x14ac:dyDescent="0.35">
      <c r="A135" t="s">
        <v>837</v>
      </c>
      <c r="B135" t="s">
        <v>837</v>
      </c>
      <c r="C135" t="str" cm="1">
        <f t="array" ref="C135">_xlfn.IFS(IFERROR(SEARCH("Senior", A135), 0) &gt; 0, "SENIOR", IFERROR(SEARCH("Junior", A135), 0) &gt; 0, "JUNIOR", TRUE, "NOTMENTIONED")</f>
        <v>NOTMENTIONED</v>
      </c>
      <c r="D135" t="s">
        <v>838</v>
      </c>
      <c r="E135">
        <v>71</v>
      </c>
      <c r="H135" t="str">
        <f t="shared" si="25"/>
        <v>$71k</v>
      </c>
      <c r="I135">
        <v>136</v>
      </c>
      <c r="L135" t="str">
        <f t="shared" si="26"/>
        <v>$136k</v>
      </c>
      <c r="M135">
        <f t="shared" si="27"/>
        <v>103.5</v>
      </c>
      <c r="N135" t="str">
        <f t="shared" si="28"/>
        <v>$103.5k</v>
      </c>
      <c r="O135" s="1" t="s">
        <v>839</v>
      </c>
      <c r="P135" s="1" t="e">
        <f t="shared" si="23"/>
        <v>#VALUE!</v>
      </c>
      <c r="Q135" s="1" t="e">
        <f t="shared" si="29"/>
        <v>#VALUE!</v>
      </c>
      <c r="R135" s="1">
        <f t="shared" si="30"/>
        <v>1</v>
      </c>
      <c r="S135" s="1"/>
      <c r="T135" s="1">
        <f t="shared" si="31"/>
        <v>1806</v>
      </c>
      <c r="U135">
        <v>4.3</v>
      </c>
      <c r="V135" s="1" t="s">
        <v>840</v>
      </c>
      <c r="W135" s="1" t="s">
        <v>841</v>
      </c>
      <c r="X135" t="s">
        <v>123</v>
      </c>
      <c r="Y135" t="s">
        <v>123</v>
      </c>
      <c r="Z135">
        <f t="shared" si="24"/>
        <v>1</v>
      </c>
      <c r="AA135" t="s">
        <v>77</v>
      </c>
      <c r="AB135">
        <v>2013</v>
      </c>
      <c r="AC135">
        <f t="shared" ca="1" si="21"/>
        <v>11</v>
      </c>
      <c r="AD135" t="s">
        <v>38</v>
      </c>
      <c r="AE135" t="s">
        <v>88</v>
      </c>
      <c r="AF135" t="s">
        <v>88</v>
      </c>
      <c r="AG135" t="s">
        <v>79</v>
      </c>
      <c r="AH135" t="s">
        <v>842</v>
      </c>
    </row>
    <row r="136" spans="1:34" ht="22.5" customHeight="1" x14ac:dyDescent="0.35">
      <c r="A136" t="s">
        <v>843</v>
      </c>
      <c r="B136" t="s">
        <v>843</v>
      </c>
      <c r="C136" t="str" cm="1">
        <f t="array" ref="C136">_xlfn.IFS(IFERROR(SEARCH("Senior", A136), 0) &gt; 0, "SENIOR", IFERROR(SEARCH("Junior", A136), 0) &gt; 0, "JUNIOR", TRUE, "NOTMENTIONED")</f>
        <v>SENIOR</v>
      </c>
      <c r="D136" t="s">
        <v>844</v>
      </c>
      <c r="E136">
        <v>81</v>
      </c>
      <c r="H136" t="str">
        <f t="shared" si="25"/>
        <v>$81k</v>
      </c>
      <c r="I136">
        <v>167</v>
      </c>
      <c r="L136" t="str">
        <f t="shared" si="26"/>
        <v>$167k</v>
      </c>
      <c r="M136">
        <f t="shared" si="27"/>
        <v>124</v>
      </c>
      <c r="N136" t="str">
        <f t="shared" si="28"/>
        <v>$124k</v>
      </c>
      <c r="O136" s="1" t="s">
        <v>845</v>
      </c>
      <c r="P136" s="1">
        <f t="shared" si="23"/>
        <v>1</v>
      </c>
      <c r="Q136" s="1" t="e">
        <f t="shared" si="29"/>
        <v>#VALUE!</v>
      </c>
      <c r="R136" s="1">
        <f t="shared" si="30"/>
        <v>1</v>
      </c>
      <c r="S136" s="1"/>
      <c r="T136" s="1">
        <f t="shared" si="31"/>
        <v>6140</v>
      </c>
      <c r="U136">
        <v>2.6</v>
      </c>
      <c r="V136" s="1" t="s">
        <v>846</v>
      </c>
      <c r="W136" s="1" t="s">
        <v>847</v>
      </c>
      <c r="X136" t="s">
        <v>501</v>
      </c>
      <c r="Y136" t="s">
        <v>501</v>
      </c>
      <c r="Z136">
        <f t="shared" si="24"/>
        <v>1</v>
      </c>
      <c r="AA136" t="s">
        <v>37</v>
      </c>
      <c r="AB136">
        <v>1984</v>
      </c>
      <c r="AC136">
        <f t="shared" ca="1" si="21"/>
        <v>40</v>
      </c>
      <c r="AD136" t="s">
        <v>848</v>
      </c>
      <c r="AE136" t="s">
        <v>849</v>
      </c>
      <c r="AF136" t="s">
        <v>641</v>
      </c>
      <c r="AG136" t="s">
        <v>79</v>
      </c>
      <c r="AH136">
        <v>-1</v>
      </c>
    </row>
    <row r="137" spans="1:34" ht="22.5" customHeight="1" x14ac:dyDescent="0.35">
      <c r="A137" t="s">
        <v>850</v>
      </c>
      <c r="B137" t="s">
        <v>850</v>
      </c>
      <c r="C137" t="str" cm="1">
        <f t="array" ref="C137">_xlfn.IFS(IFERROR(SEARCH("Senior", A137), 0) &gt; 0, "SENIOR", IFERROR(SEARCH("Junior", A137), 0) &gt; 0, "JUNIOR", TRUE, "NOTMENTIONED")</f>
        <v>NOTMENTIONED</v>
      </c>
      <c r="D137" t="s">
        <v>429</v>
      </c>
      <c r="E137">
        <v>49</v>
      </c>
      <c r="H137" t="str">
        <f t="shared" si="25"/>
        <v>$49k</v>
      </c>
      <c r="I137">
        <v>85</v>
      </c>
      <c r="L137" t="str">
        <f t="shared" si="26"/>
        <v>$85k</v>
      </c>
      <c r="M137">
        <f t="shared" si="27"/>
        <v>67</v>
      </c>
      <c r="N137" t="str">
        <f t="shared" si="28"/>
        <v>$67k</v>
      </c>
      <c r="O137" s="1" t="s">
        <v>851</v>
      </c>
      <c r="P137" s="1">
        <f t="shared" si="23"/>
        <v>1</v>
      </c>
      <c r="Q137" s="1" t="e">
        <f t="shared" si="29"/>
        <v>#VALUE!</v>
      </c>
      <c r="R137" s="1" t="e">
        <f t="shared" si="30"/>
        <v>#VALUE!</v>
      </c>
      <c r="S137" s="1"/>
      <c r="T137" s="1">
        <f t="shared" si="31"/>
        <v>6844</v>
      </c>
      <c r="U137">
        <v>3.8</v>
      </c>
      <c r="V137" s="1" t="s">
        <v>63</v>
      </c>
      <c r="W137" s="1" t="s">
        <v>64</v>
      </c>
      <c r="X137" t="s">
        <v>65</v>
      </c>
      <c r="Y137" t="s">
        <v>65</v>
      </c>
      <c r="Z137">
        <f t="shared" si="24"/>
        <v>1</v>
      </c>
      <c r="AA137" t="s">
        <v>66</v>
      </c>
      <c r="AB137">
        <v>1965</v>
      </c>
      <c r="AC137">
        <f t="shared" ca="1" si="21"/>
        <v>59</v>
      </c>
      <c r="AD137" t="s">
        <v>67</v>
      </c>
      <c r="AE137" t="s">
        <v>68</v>
      </c>
      <c r="AF137" t="s">
        <v>69</v>
      </c>
      <c r="AG137" t="s">
        <v>70</v>
      </c>
      <c r="AH137" t="s">
        <v>71</v>
      </c>
    </row>
    <row r="138" spans="1:34" ht="22.5" customHeight="1" x14ac:dyDescent="0.35">
      <c r="A138" t="s">
        <v>294</v>
      </c>
      <c r="B138" t="s">
        <v>294</v>
      </c>
      <c r="C138" t="str" cm="1">
        <f t="array" ref="C138">_xlfn.IFS(IFERROR(SEARCH("Senior", A138), 0) &gt; 0, "SENIOR", IFERROR(SEARCH("Junior", A138), 0) &gt; 0, "JUNIOR", TRUE, "NOTMENTIONED")</f>
        <v>NOTMENTIONED</v>
      </c>
      <c r="D138" t="s">
        <v>545</v>
      </c>
      <c r="E138">
        <v>60</v>
      </c>
      <c r="H138" t="str">
        <f t="shared" si="25"/>
        <v>$60k</v>
      </c>
      <c r="I138">
        <v>114</v>
      </c>
      <c r="L138" t="str">
        <f t="shared" si="26"/>
        <v>$114k</v>
      </c>
      <c r="M138">
        <f t="shared" si="27"/>
        <v>87</v>
      </c>
      <c r="N138" t="str">
        <f t="shared" si="28"/>
        <v>$87k</v>
      </c>
      <c r="O138" s="1" t="s">
        <v>852</v>
      </c>
      <c r="P138" s="1" t="e">
        <f t="shared" si="23"/>
        <v>#VALUE!</v>
      </c>
      <c r="Q138" s="1">
        <f t="shared" si="29"/>
        <v>1</v>
      </c>
      <c r="R138" s="1" t="e">
        <f t="shared" si="30"/>
        <v>#VALUE!</v>
      </c>
      <c r="S138" s="1"/>
      <c r="T138" s="1">
        <f t="shared" si="31"/>
        <v>3217</v>
      </c>
      <c r="U138">
        <v>3.9</v>
      </c>
      <c r="V138" s="1" t="s">
        <v>853</v>
      </c>
      <c r="W138" s="1" t="s">
        <v>854</v>
      </c>
      <c r="X138" t="s">
        <v>334</v>
      </c>
      <c r="Y138" t="s">
        <v>102</v>
      </c>
      <c r="Z138">
        <f t="shared" si="24"/>
        <v>0</v>
      </c>
      <c r="AA138" t="s">
        <v>48</v>
      </c>
      <c r="AB138">
        <v>2000</v>
      </c>
      <c r="AC138">
        <f t="shared" ca="1" si="21"/>
        <v>24</v>
      </c>
      <c r="AD138" t="s">
        <v>38</v>
      </c>
      <c r="AE138" t="s">
        <v>274</v>
      </c>
      <c r="AF138" t="s">
        <v>117</v>
      </c>
      <c r="AG138" t="s">
        <v>52</v>
      </c>
      <c r="AH138" t="s">
        <v>855</v>
      </c>
    </row>
    <row r="139" spans="1:34" ht="22.5" customHeight="1" x14ac:dyDescent="0.35">
      <c r="A139" t="s">
        <v>856</v>
      </c>
      <c r="B139" t="s">
        <v>856</v>
      </c>
      <c r="C139" t="str" cm="1">
        <f t="array" ref="C139">_xlfn.IFS(IFERROR(SEARCH("Senior", A139), 0) &gt; 0, "SENIOR", IFERROR(SEARCH("Junior", A139), 0) &gt; 0, "JUNIOR", TRUE, "NOTMENTIONED")</f>
        <v>NOTMENTIONED</v>
      </c>
      <c r="D139" t="s">
        <v>857</v>
      </c>
      <c r="E139">
        <v>71</v>
      </c>
      <c r="H139" t="str">
        <f t="shared" si="25"/>
        <v>$71k</v>
      </c>
      <c r="I139">
        <v>204</v>
      </c>
      <c r="L139" t="str">
        <f t="shared" si="26"/>
        <v>$204k</v>
      </c>
      <c r="M139">
        <f t="shared" si="27"/>
        <v>137.5</v>
      </c>
      <c r="N139" t="str">
        <f t="shared" si="28"/>
        <v>$137.5k</v>
      </c>
      <c r="O139" s="1" t="s">
        <v>510</v>
      </c>
      <c r="P139" s="1">
        <f t="shared" si="23"/>
        <v>1</v>
      </c>
      <c r="Q139" s="1">
        <f t="shared" si="29"/>
        <v>1</v>
      </c>
      <c r="R139" s="1">
        <f t="shared" si="30"/>
        <v>1</v>
      </c>
      <c r="S139" s="1"/>
      <c r="T139" s="1">
        <f t="shared" si="31"/>
        <v>3405</v>
      </c>
      <c r="U139">
        <v>4.3</v>
      </c>
      <c r="V139" s="1" t="s">
        <v>176</v>
      </c>
      <c r="W139" s="1" t="s">
        <v>177</v>
      </c>
      <c r="X139" t="s">
        <v>209</v>
      </c>
      <c r="Y139" t="s">
        <v>178</v>
      </c>
      <c r="Z139">
        <f t="shared" si="24"/>
        <v>0</v>
      </c>
      <c r="AA139" t="s">
        <v>86</v>
      </c>
      <c r="AB139">
        <v>2011</v>
      </c>
      <c r="AC139">
        <f t="shared" ca="1" si="21"/>
        <v>13</v>
      </c>
      <c r="AD139" t="s">
        <v>38</v>
      </c>
      <c r="AE139" t="s">
        <v>179</v>
      </c>
      <c r="AF139" t="s">
        <v>117</v>
      </c>
      <c r="AG139" t="s">
        <v>79</v>
      </c>
      <c r="AH139">
        <v>-1</v>
      </c>
    </row>
    <row r="140" spans="1:34" ht="22.5" customHeight="1" x14ac:dyDescent="0.35">
      <c r="A140" t="s">
        <v>337</v>
      </c>
      <c r="B140" t="s">
        <v>337</v>
      </c>
      <c r="C140" t="str" cm="1">
        <f t="array" ref="C140">_xlfn.IFS(IFERROR(SEARCH("Senior", A140), 0) &gt; 0, "SENIOR", IFERROR(SEARCH("Junior", A140), 0) &gt; 0, "JUNIOR", TRUE, "NOTMENTIONED")</f>
        <v>NOTMENTIONED</v>
      </c>
      <c r="D140" t="s">
        <v>858</v>
      </c>
      <c r="E140">
        <v>75</v>
      </c>
      <c r="H140" t="str">
        <f t="shared" si="25"/>
        <v>$75k</v>
      </c>
      <c r="I140">
        <v>125</v>
      </c>
      <c r="L140" t="str">
        <f t="shared" si="26"/>
        <v>$125k</v>
      </c>
      <c r="M140">
        <f t="shared" si="27"/>
        <v>100</v>
      </c>
      <c r="N140" t="str">
        <f t="shared" si="28"/>
        <v>$100k</v>
      </c>
      <c r="O140" s="1" t="s">
        <v>859</v>
      </c>
      <c r="P140" s="1">
        <f t="shared" si="23"/>
        <v>1</v>
      </c>
      <c r="Q140" s="1">
        <f t="shared" si="29"/>
        <v>1</v>
      </c>
      <c r="R140" s="1">
        <f t="shared" si="30"/>
        <v>1</v>
      </c>
      <c r="S140" s="1"/>
      <c r="T140" s="1">
        <f t="shared" si="31"/>
        <v>5527</v>
      </c>
      <c r="U140">
        <v>3.8</v>
      </c>
      <c r="V140" s="1" t="s">
        <v>860</v>
      </c>
      <c r="W140" s="1" t="s">
        <v>861</v>
      </c>
      <c r="X140" t="s">
        <v>414</v>
      </c>
      <c r="Y140" t="s">
        <v>414</v>
      </c>
      <c r="Z140">
        <f t="shared" si="24"/>
        <v>1</v>
      </c>
      <c r="AA140" t="s">
        <v>86</v>
      </c>
      <c r="AB140">
        <v>1987</v>
      </c>
      <c r="AC140">
        <f t="shared" ca="1" si="21"/>
        <v>37</v>
      </c>
      <c r="AD140" t="s">
        <v>38</v>
      </c>
      <c r="AE140" t="s">
        <v>78</v>
      </c>
      <c r="AF140" t="s">
        <v>59</v>
      </c>
      <c r="AG140" t="s">
        <v>60</v>
      </c>
      <c r="AH140" t="s">
        <v>862</v>
      </c>
    </row>
    <row r="141" spans="1:34" ht="22.5" customHeight="1" x14ac:dyDescent="0.35">
      <c r="A141" t="s">
        <v>863</v>
      </c>
      <c r="B141" t="s">
        <v>863</v>
      </c>
      <c r="C141" t="str" cm="1">
        <f t="array" ref="C141">_xlfn.IFS(IFERROR(SEARCH("Senior", A141), 0) &gt; 0, "SENIOR", IFERROR(SEARCH("Junior", A141), 0) &gt; 0, "JUNIOR", TRUE, "NOTMENTIONED")</f>
        <v>NOTMENTIONED</v>
      </c>
      <c r="D141" t="s">
        <v>864</v>
      </c>
      <c r="E141">
        <v>77</v>
      </c>
      <c r="H141" t="str">
        <f t="shared" si="25"/>
        <v>$77k</v>
      </c>
      <c r="I141">
        <v>136</v>
      </c>
      <c r="L141" t="str">
        <f t="shared" si="26"/>
        <v>$136k</v>
      </c>
      <c r="M141">
        <f t="shared" si="27"/>
        <v>106.5</v>
      </c>
      <c r="N141" t="str">
        <f t="shared" si="28"/>
        <v>$106.5k</v>
      </c>
      <c r="O141" s="1" t="s">
        <v>865</v>
      </c>
      <c r="P141" s="1" t="e">
        <f t="shared" si="23"/>
        <v>#VALUE!</v>
      </c>
      <c r="Q141" s="1" t="e">
        <f t="shared" si="29"/>
        <v>#VALUE!</v>
      </c>
      <c r="R141" s="1">
        <f t="shared" si="30"/>
        <v>1</v>
      </c>
      <c r="S141" s="1"/>
      <c r="T141" s="1">
        <f t="shared" si="31"/>
        <v>5743</v>
      </c>
      <c r="U141">
        <v>3.8</v>
      </c>
      <c r="V141" s="1" t="s">
        <v>866</v>
      </c>
      <c r="W141" s="1" t="s">
        <v>867</v>
      </c>
      <c r="X141" t="s">
        <v>868</v>
      </c>
      <c r="Y141" t="s">
        <v>868</v>
      </c>
      <c r="Z141">
        <f t="shared" si="24"/>
        <v>1</v>
      </c>
      <c r="AA141" t="s">
        <v>132</v>
      </c>
      <c r="AB141">
        <v>1945</v>
      </c>
      <c r="AC141">
        <f t="shared" ref="AC141:AC204" ca="1" si="32">(YEAR(TODAY())-AB141)</f>
        <v>79</v>
      </c>
      <c r="AD141" t="s">
        <v>190</v>
      </c>
      <c r="AE141" t="s">
        <v>191</v>
      </c>
      <c r="AF141" t="s">
        <v>192</v>
      </c>
      <c r="AG141" t="s">
        <v>242</v>
      </c>
      <c r="AH141">
        <v>-1</v>
      </c>
    </row>
    <row r="142" spans="1:34" ht="22.5" customHeight="1" x14ac:dyDescent="0.35">
      <c r="A142" t="s">
        <v>869</v>
      </c>
      <c r="B142" t="s">
        <v>869</v>
      </c>
      <c r="C142" t="str" cm="1">
        <f t="array" ref="C142">_xlfn.IFS(IFERROR(SEARCH("Senior", A142), 0) &gt; 0, "SENIOR", IFERROR(SEARCH("Junior", A142), 0) &gt; 0, "JUNIOR", TRUE, "NOTMENTIONED")</f>
        <v>SENIOR</v>
      </c>
      <c r="D142" t="s">
        <v>870</v>
      </c>
      <c r="E142">
        <v>74</v>
      </c>
      <c r="H142" t="str">
        <f t="shared" si="25"/>
        <v>$74k</v>
      </c>
      <c r="I142">
        <v>123</v>
      </c>
      <c r="L142" t="str">
        <f t="shared" si="26"/>
        <v>$123k</v>
      </c>
      <c r="M142">
        <f t="shared" si="27"/>
        <v>98.5</v>
      </c>
      <c r="N142" t="str">
        <f t="shared" si="28"/>
        <v>$98.5k</v>
      </c>
      <c r="O142" s="1" t="s">
        <v>871</v>
      </c>
      <c r="P142" s="1" t="e">
        <f t="shared" si="23"/>
        <v>#VALUE!</v>
      </c>
      <c r="Q142" s="1">
        <f t="shared" si="29"/>
        <v>1</v>
      </c>
      <c r="R142" s="1" t="e">
        <f t="shared" si="30"/>
        <v>#VALUE!</v>
      </c>
      <c r="S142" s="1"/>
      <c r="T142" s="1">
        <f t="shared" si="31"/>
        <v>4904</v>
      </c>
      <c r="U142">
        <v>3.8</v>
      </c>
      <c r="V142" s="1" t="s">
        <v>63</v>
      </c>
      <c r="W142" s="1" t="s">
        <v>64</v>
      </c>
      <c r="X142" t="s">
        <v>65</v>
      </c>
      <c r="Y142" t="s">
        <v>65</v>
      </c>
      <c r="Z142">
        <f t="shared" si="24"/>
        <v>1</v>
      </c>
      <c r="AA142" t="s">
        <v>66</v>
      </c>
      <c r="AB142">
        <v>1965</v>
      </c>
      <c r="AC142">
        <f t="shared" ca="1" si="32"/>
        <v>59</v>
      </c>
      <c r="AD142" t="s">
        <v>67</v>
      </c>
      <c r="AE142" t="s">
        <v>68</v>
      </c>
      <c r="AF142" t="s">
        <v>69</v>
      </c>
      <c r="AG142" t="s">
        <v>70</v>
      </c>
      <c r="AH142" t="s">
        <v>71</v>
      </c>
    </row>
    <row r="143" spans="1:34" ht="22.5" customHeight="1" x14ac:dyDescent="0.35">
      <c r="A143" t="s">
        <v>668</v>
      </c>
      <c r="B143" t="s">
        <v>668</v>
      </c>
      <c r="C143" t="str" cm="1">
        <f t="array" ref="C143">_xlfn.IFS(IFERROR(SEARCH("Senior", A143), 0) &gt; 0, "SENIOR", IFERROR(SEARCH("Junior", A143), 0) &gt; 0, "JUNIOR", TRUE, "NOTMENTIONED")</f>
        <v>SENIOR</v>
      </c>
      <c r="D143" t="s">
        <v>872</v>
      </c>
      <c r="E143">
        <v>44</v>
      </c>
      <c r="H143" t="str">
        <f t="shared" si="25"/>
        <v>$44k</v>
      </c>
      <c r="I143">
        <v>78</v>
      </c>
      <c r="L143" t="str">
        <f t="shared" si="26"/>
        <v>$78k</v>
      </c>
      <c r="M143">
        <f t="shared" si="27"/>
        <v>61</v>
      </c>
      <c r="N143" t="str">
        <f t="shared" si="28"/>
        <v>$61k</v>
      </c>
      <c r="O143" s="1" t="s">
        <v>873</v>
      </c>
      <c r="P143" s="1">
        <f t="shared" si="23"/>
        <v>1</v>
      </c>
      <c r="Q143" s="1" t="e">
        <f t="shared" si="29"/>
        <v>#VALUE!</v>
      </c>
      <c r="R143" s="1">
        <f t="shared" si="30"/>
        <v>1</v>
      </c>
      <c r="S143" s="1"/>
      <c r="T143" s="1">
        <f t="shared" si="31"/>
        <v>2934</v>
      </c>
      <c r="U143">
        <v>4.8</v>
      </c>
      <c r="V143" s="1" t="s">
        <v>55</v>
      </c>
      <c r="W143" s="1" t="s">
        <v>56</v>
      </c>
      <c r="X143" t="s">
        <v>57</v>
      </c>
      <c r="Y143" t="s">
        <v>57</v>
      </c>
      <c r="Z143">
        <f t="shared" si="24"/>
        <v>1</v>
      </c>
      <c r="AA143" t="s">
        <v>37</v>
      </c>
      <c r="AB143">
        <v>2010</v>
      </c>
      <c r="AC143">
        <f t="shared" ca="1" si="32"/>
        <v>14</v>
      </c>
      <c r="AD143" t="s">
        <v>38</v>
      </c>
      <c r="AE143" t="s">
        <v>58</v>
      </c>
      <c r="AF143" t="s">
        <v>59</v>
      </c>
      <c r="AG143" t="s">
        <v>60</v>
      </c>
      <c r="AH143">
        <v>-1</v>
      </c>
    </row>
    <row r="144" spans="1:34" ht="22.5" customHeight="1" x14ac:dyDescent="0.35">
      <c r="A144" t="s">
        <v>874</v>
      </c>
      <c r="B144" t="s">
        <v>874</v>
      </c>
      <c r="C144" t="str" cm="1">
        <f t="array" ref="C144">_xlfn.IFS(IFERROR(SEARCH("Senior", A144), 0) &gt; 0, "SENIOR", IFERROR(SEARCH("Junior", A144), 0) &gt; 0, "JUNIOR", TRUE, "NOTMENTIONED")</f>
        <v>SENIOR</v>
      </c>
      <c r="D144" t="s">
        <v>875</v>
      </c>
      <c r="E144">
        <v>65</v>
      </c>
      <c r="H144" t="str">
        <f t="shared" si="25"/>
        <v>$65k</v>
      </c>
      <c r="I144">
        <v>148</v>
      </c>
      <c r="L144" t="str">
        <f t="shared" si="26"/>
        <v>$148k</v>
      </c>
      <c r="M144">
        <f t="shared" si="27"/>
        <v>106.5</v>
      </c>
      <c r="N144" t="str">
        <f t="shared" si="28"/>
        <v>$106.5k</v>
      </c>
      <c r="O144" s="1" t="s">
        <v>876</v>
      </c>
      <c r="P144" s="1">
        <f t="shared" si="23"/>
        <v>1</v>
      </c>
      <c r="Q144" s="1">
        <f t="shared" si="29"/>
        <v>1</v>
      </c>
      <c r="R144" s="1" t="e">
        <f t="shared" si="30"/>
        <v>#VALUE!</v>
      </c>
      <c r="S144" s="1"/>
      <c r="T144" s="1">
        <f t="shared" si="31"/>
        <v>4153</v>
      </c>
      <c r="U144">
        <v>4.4000000000000004</v>
      </c>
      <c r="V144" s="1" t="s">
        <v>877</v>
      </c>
      <c r="W144" s="1" t="s">
        <v>878</v>
      </c>
      <c r="X144" t="s">
        <v>475</v>
      </c>
      <c r="Y144" t="s">
        <v>475</v>
      </c>
      <c r="Z144">
        <f t="shared" si="24"/>
        <v>1</v>
      </c>
      <c r="AA144" t="s">
        <v>77</v>
      </c>
      <c r="AB144">
        <v>2008</v>
      </c>
      <c r="AC144">
        <f t="shared" ca="1" si="32"/>
        <v>16</v>
      </c>
      <c r="AD144" t="s">
        <v>38</v>
      </c>
      <c r="AE144" t="s">
        <v>103</v>
      </c>
      <c r="AF144" t="s">
        <v>59</v>
      </c>
      <c r="AG144" t="s">
        <v>79</v>
      </c>
      <c r="AH144">
        <v>-1</v>
      </c>
    </row>
    <row r="145" spans="1:34" ht="22.5" customHeight="1" x14ac:dyDescent="0.35">
      <c r="A145" t="s">
        <v>294</v>
      </c>
      <c r="B145" t="s">
        <v>294</v>
      </c>
      <c r="C145" t="str" cm="1">
        <f t="array" ref="C145">_xlfn.IFS(IFERROR(SEARCH("Senior", A145), 0) &gt; 0, "SENIOR", IFERROR(SEARCH("Junior", A145), 0) &gt; 0, "JUNIOR", TRUE, "NOTMENTIONED")</f>
        <v>NOTMENTIONED</v>
      </c>
      <c r="D145" t="s">
        <v>879</v>
      </c>
      <c r="E145">
        <v>59</v>
      </c>
      <c r="H145" t="str">
        <f t="shared" si="25"/>
        <v>$59k</v>
      </c>
      <c r="I145">
        <v>110</v>
      </c>
      <c r="L145" t="str">
        <f t="shared" si="26"/>
        <v>$110k</v>
      </c>
      <c r="M145">
        <f t="shared" si="27"/>
        <v>84.5</v>
      </c>
      <c r="N145" t="str">
        <f t="shared" si="28"/>
        <v>$84.5k</v>
      </c>
      <c r="O145" s="1" t="s">
        <v>880</v>
      </c>
      <c r="P145" s="1">
        <f t="shared" si="23"/>
        <v>1</v>
      </c>
      <c r="Q145" s="1" t="e">
        <f t="shared" si="29"/>
        <v>#VALUE!</v>
      </c>
      <c r="R145" s="1" t="e">
        <f t="shared" si="30"/>
        <v>#VALUE!</v>
      </c>
      <c r="S145" s="1"/>
      <c r="T145" s="1">
        <f t="shared" si="31"/>
        <v>2075</v>
      </c>
      <c r="U145">
        <v>3.9</v>
      </c>
      <c r="V145" s="1" t="s">
        <v>881</v>
      </c>
      <c r="W145" s="1" t="s">
        <v>882</v>
      </c>
      <c r="X145" t="s">
        <v>153</v>
      </c>
      <c r="Y145" t="s">
        <v>153</v>
      </c>
      <c r="Z145">
        <f t="shared" si="24"/>
        <v>1</v>
      </c>
      <c r="AA145" t="s">
        <v>77</v>
      </c>
      <c r="AB145">
        <v>2005</v>
      </c>
      <c r="AC145">
        <f t="shared" ca="1" si="32"/>
        <v>19</v>
      </c>
      <c r="AD145" t="s">
        <v>38</v>
      </c>
      <c r="AE145" t="s">
        <v>116</v>
      </c>
      <c r="AF145" t="s">
        <v>117</v>
      </c>
      <c r="AG145" t="s">
        <v>79</v>
      </c>
      <c r="AH145">
        <v>-1</v>
      </c>
    </row>
    <row r="146" spans="1:34" ht="22.5" customHeight="1" x14ac:dyDescent="0.35">
      <c r="A146" t="s">
        <v>883</v>
      </c>
      <c r="B146" t="s">
        <v>883</v>
      </c>
      <c r="C146" t="str" cm="1">
        <f t="array" ref="C146">_xlfn.IFS(IFERROR(SEARCH("Senior", A146), 0) &gt; 0, "SENIOR", IFERROR(SEARCH("Junior", A146), 0) &gt; 0, "JUNIOR", TRUE, "NOTMENTIONED")</f>
        <v>NOTMENTIONED</v>
      </c>
      <c r="D146" t="s">
        <v>884</v>
      </c>
      <c r="E146">
        <v>85</v>
      </c>
      <c r="H146" t="str">
        <f t="shared" si="25"/>
        <v>$85k</v>
      </c>
      <c r="I146">
        <v>134</v>
      </c>
      <c r="L146" t="str">
        <f t="shared" si="26"/>
        <v>$134k</v>
      </c>
      <c r="M146">
        <f t="shared" si="27"/>
        <v>109.5</v>
      </c>
      <c r="N146" t="str">
        <f t="shared" si="28"/>
        <v>$109.5k</v>
      </c>
      <c r="O146" s="1" t="s">
        <v>885</v>
      </c>
      <c r="P146" s="1">
        <f t="shared" si="23"/>
        <v>1</v>
      </c>
      <c r="Q146" s="1">
        <f t="shared" si="29"/>
        <v>1</v>
      </c>
      <c r="R146" s="1">
        <f t="shared" si="30"/>
        <v>1</v>
      </c>
      <c r="S146" s="1"/>
      <c r="T146" s="1">
        <f t="shared" si="31"/>
        <v>2966</v>
      </c>
      <c r="U146">
        <v>3.4</v>
      </c>
      <c r="V146" s="1" t="s">
        <v>886</v>
      </c>
      <c r="W146" s="1" t="s">
        <v>887</v>
      </c>
      <c r="X146" t="s">
        <v>888</v>
      </c>
      <c r="Y146" t="s">
        <v>888</v>
      </c>
      <c r="Z146">
        <f t="shared" si="24"/>
        <v>1</v>
      </c>
      <c r="AA146" t="s">
        <v>66</v>
      </c>
      <c r="AB146">
        <v>1846</v>
      </c>
      <c r="AC146">
        <f t="shared" ca="1" si="32"/>
        <v>178</v>
      </c>
      <c r="AD146" t="s">
        <v>87</v>
      </c>
      <c r="AE146" t="s">
        <v>322</v>
      </c>
      <c r="AF146" t="s">
        <v>323</v>
      </c>
      <c r="AG146" t="s">
        <v>52</v>
      </c>
      <c r="AH146">
        <v>-1</v>
      </c>
    </row>
    <row r="147" spans="1:34" ht="22.5" customHeight="1" x14ac:dyDescent="0.35">
      <c r="A147" t="s">
        <v>337</v>
      </c>
      <c r="B147" t="s">
        <v>337</v>
      </c>
      <c r="C147" t="str" cm="1">
        <f t="array" ref="C147">_xlfn.IFS(IFERROR(SEARCH("Senior", A147), 0) &gt; 0, "SENIOR", IFERROR(SEARCH("Junior", A147), 0) &gt; 0, "JUNIOR", TRUE, "NOTMENTIONED")</f>
        <v>NOTMENTIONED</v>
      </c>
      <c r="D147" t="s">
        <v>889</v>
      </c>
      <c r="E147">
        <v>124</v>
      </c>
      <c r="H147" t="str">
        <f t="shared" si="25"/>
        <v>$124k</v>
      </c>
      <c r="I147">
        <v>204</v>
      </c>
      <c r="L147" t="str">
        <f t="shared" si="26"/>
        <v>$204k</v>
      </c>
      <c r="M147">
        <f t="shared" si="27"/>
        <v>164</v>
      </c>
      <c r="N147" t="str">
        <f t="shared" si="28"/>
        <v>$164k</v>
      </c>
      <c r="O147" s="1" t="s">
        <v>890</v>
      </c>
      <c r="P147" s="1">
        <f t="shared" si="23"/>
        <v>1</v>
      </c>
      <c r="Q147" s="1">
        <f t="shared" si="29"/>
        <v>1</v>
      </c>
      <c r="R147" s="1" t="e">
        <f t="shared" si="30"/>
        <v>#VALUE!</v>
      </c>
      <c r="S147" s="1"/>
      <c r="T147" s="1">
        <f t="shared" si="31"/>
        <v>4414</v>
      </c>
      <c r="U147">
        <v>3.6</v>
      </c>
      <c r="V147" s="1" t="s">
        <v>891</v>
      </c>
      <c r="W147" s="1" t="s">
        <v>892</v>
      </c>
      <c r="X147" t="s">
        <v>376</v>
      </c>
      <c r="Y147" t="s">
        <v>893</v>
      </c>
      <c r="Z147">
        <f t="shared" si="24"/>
        <v>0</v>
      </c>
      <c r="AA147" t="s">
        <v>132</v>
      </c>
      <c r="AB147">
        <v>1851</v>
      </c>
      <c r="AC147">
        <f t="shared" ca="1" si="32"/>
        <v>173</v>
      </c>
      <c r="AD147" t="s">
        <v>38</v>
      </c>
      <c r="AE147" t="s">
        <v>191</v>
      </c>
      <c r="AF147" t="s">
        <v>192</v>
      </c>
      <c r="AG147" t="s">
        <v>142</v>
      </c>
      <c r="AH147">
        <v>-1</v>
      </c>
    </row>
    <row r="148" spans="1:34" ht="22.5" customHeight="1" x14ac:dyDescent="0.35">
      <c r="A148" t="s">
        <v>894</v>
      </c>
      <c r="B148" t="s">
        <v>894</v>
      </c>
      <c r="C148" t="str" cm="1">
        <f t="array" ref="C148">_xlfn.IFS(IFERROR(SEARCH("Senior", A148), 0) &gt; 0, "SENIOR", IFERROR(SEARCH("Junior", A148), 0) &gt; 0, "JUNIOR", TRUE, "NOTMENTIONED")</f>
        <v>NOTMENTIONED</v>
      </c>
      <c r="D148" t="s">
        <v>895</v>
      </c>
      <c r="E148">
        <v>131</v>
      </c>
      <c r="H148" t="str">
        <f t="shared" si="25"/>
        <v>$131k</v>
      </c>
      <c r="I148">
        <v>207</v>
      </c>
      <c r="L148" t="str">
        <f t="shared" si="26"/>
        <v>$207k</v>
      </c>
      <c r="M148">
        <f t="shared" si="27"/>
        <v>169</v>
      </c>
      <c r="N148" t="str">
        <f t="shared" si="28"/>
        <v>$169k</v>
      </c>
      <c r="O148" s="1" t="s">
        <v>896</v>
      </c>
      <c r="P148" s="1">
        <f t="shared" si="23"/>
        <v>1</v>
      </c>
      <c r="Q148" s="1">
        <f t="shared" si="29"/>
        <v>1</v>
      </c>
      <c r="R148" s="1">
        <f t="shared" si="30"/>
        <v>1</v>
      </c>
      <c r="S148" s="1"/>
      <c r="T148" s="1">
        <f t="shared" si="31"/>
        <v>7106</v>
      </c>
      <c r="U148">
        <v>3.9</v>
      </c>
      <c r="V148" s="1" t="s">
        <v>897</v>
      </c>
      <c r="W148" s="1" t="s">
        <v>898</v>
      </c>
      <c r="X148" t="s">
        <v>899</v>
      </c>
      <c r="Y148" t="s">
        <v>899</v>
      </c>
      <c r="Z148">
        <f t="shared" si="24"/>
        <v>1</v>
      </c>
      <c r="AA148" t="s">
        <v>48</v>
      </c>
      <c r="AB148">
        <v>1976</v>
      </c>
      <c r="AC148">
        <f t="shared" ca="1" si="32"/>
        <v>48</v>
      </c>
      <c r="AD148" t="s">
        <v>163</v>
      </c>
      <c r="AE148" t="s">
        <v>155</v>
      </c>
      <c r="AF148" t="s">
        <v>155</v>
      </c>
      <c r="AG148" t="s">
        <v>142</v>
      </c>
      <c r="AH148">
        <v>-1</v>
      </c>
    </row>
    <row r="149" spans="1:34" ht="22.5" customHeight="1" x14ac:dyDescent="0.35">
      <c r="A149" t="s">
        <v>287</v>
      </c>
      <c r="B149" t="s">
        <v>287</v>
      </c>
      <c r="C149" t="str" cm="1">
        <f t="array" ref="C149">_xlfn.IFS(IFERROR(SEARCH("Senior", A149), 0) &gt; 0, "SENIOR", IFERROR(SEARCH("Junior", A149), 0) &gt; 0, "JUNIOR", TRUE, "NOTMENTIONED")</f>
        <v>SENIOR</v>
      </c>
      <c r="D149" t="s">
        <v>900</v>
      </c>
      <c r="E149">
        <v>110</v>
      </c>
      <c r="H149" t="str">
        <f t="shared" si="25"/>
        <v>$110k</v>
      </c>
      <c r="I149">
        <v>174</v>
      </c>
      <c r="L149" t="str">
        <f t="shared" si="26"/>
        <v>$174k</v>
      </c>
      <c r="M149">
        <f t="shared" si="27"/>
        <v>142</v>
      </c>
      <c r="N149" t="str">
        <f t="shared" si="28"/>
        <v>$142k</v>
      </c>
      <c r="O149" s="1" t="s">
        <v>901</v>
      </c>
      <c r="P149" s="1">
        <f t="shared" si="23"/>
        <v>1</v>
      </c>
      <c r="Q149" s="1">
        <f t="shared" si="29"/>
        <v>1</v>
      </c>
      <c r="R149" s="1">
        <f t="shared" si="30"/>
        <v>1</v>
      </c>
      <c r="S149" s="1"/>
      <c r="T149" s="1">
        <f t="shared" si="31"/>
        <v>2416</v>
      </c>
      <c r="U149">
        <v>3.8</v>
      </c>
      <c r="V149" s="1" t="s">
        <v>258</v>
      </c>
      <c r="W149" s="1" t="s">
        <v>259</v>
      </c>
      <c r="X149" t="s">
        <v>902</v>
      </c>
      <c r="Y149" t="s">
        <v>260</v>
      </c>
      <c r="Z149">
        <f t="shared" si="24"/>
        <v>0</v>
      </c>
      <c r="AA149" t="s">
        <v>132</v>
      </c>
      <c r="AB149">
        <v>1996</v>
      </c>
      <c r="AC149">
        <f t="shared" ca="1" si="32"/>
        <v>28</v>
      </c>
      <c r="AD149" t="s">
        <v>87</v>
      </c>
      <c r="AE149" t="s">
        <v>261</v>
      </c>
      <c r="AF149" t="s">
        <v>262</v>
      </c>
      <c r="AG149" t="s">
        <v>52</v>
      </c>
      <c r="AH149">
        <v>-1</v>
      </c>
    </row>
    <row r="150" spans="1:34" ht="22.5" customHeight="1" x14ac:dyDescent="0.35">
      <c r="A150" t="s">
        <v>903</v>
      </c>
      <c r="B150" t="s">
        <v>903</v>
      </c>
      <c r="C150" t="str" cm="1">
        <f t="array" ref="C150">_xlfn.IFS(IFERROR(SEARCH("Senior", A150), 0) &gt; 0, "SENIOR", IFERROR(SEARCH("Junior", A150), 0) &gt; 0, "JUNIOR", TRUE, "NOTMENTIONED")</f>
        <v>NOTMENTIONED</v>
      </c>
      <c r="D150" t="s">
        <v>904</v>
      </c>
      <c r="E150">
        <v>52</v>
      </c>
      <c r="H150" t="str">
        <f t="shared" si="25"/>
        <v>$52k</v>
      </c>
      <c r="I150">
        <v>101</v>
      </c>
      <c r="L150" t="str">
        <f t="shared" si="26"/>
        <v>$101k</v>
      </c>
      <c r="M150">
        <f t="shared" si="27"/>
        <v>76.5</v>
      </c>
      <c r="N150" t="str">
        <f t="shared" si="28"/>
        <v>$76.5k</v>
      </c>
      <c r="O150" s="1" t="s">
        <v>905</v>
      </c>
      <c r="P150" s="1" t="e">
        <f t="shared" si="23"/>
        <v>#VALUE!</v>
      </c>
      <c r="Q150" s="1" t="e">
        <f t="shared" si="29"/>
        <v>#VALUE!</v>
      </c>
      <c r="R150" s="1">
        <f t="shared" si="30"/>
        <v>1</v>
      </c>
      <c r="S150" s="1"/>
      <c r="T150" s="1">
        <f t="shared" si="31"/>
        <v>2468</v>
      </c>
      <c r="U150">
        <v>3.7</v>
      </c>
      <c r="V150" s="1" t="s">
        <v>151</v>
      </c>
      <c r="W150" s="1" t="s">
        <v>152</v>
      </c>
      <c r="X150" t="s">
        <v>376</v>
      </c>
      <c r="Y150" t="s">
        <v>154</v>
      </c>
      <c r="Z150">
        <f t="shared" si="24"/>
        <v>0</v>
      </c>
      <c r="AA150" t="s">
        <v>48</v>
      </c>
      <c r="AB150">
        <v>1781</v>
      </c>
      <c r="AC150">
        <f t="shared" ca="1" si="32"/>
        <v>243</v>
      </c>
      <c r="AD150" t="s">
        <v>87</v>
      </c>
      <c r="AE150" t="s">
        <v>155</v>
      </c>
      <c r="AF150" t="s">
        <v>155</v>
      </c>
      <c r="AG150" t="s">
        <v>142</v>
      </c>
      <c r="AH150" t="s">
        <v>156</v>
      </c>
    </row>
    <row r="151" spans="1:34" ht="22.5" customHeight="1" x14ac:dyDescent="0.35">
      <c r="A151" t="s">
        <v>906</v>
      </c>
      <c r="B151" t="s">
        <v>906</v>
      </c>
      <c r="C151" t="str" cm="1">
        <f t="array" ref="C151">_xlfn.IFS(IFERROR(SEARCH("Senior", A151), 0) &gt; 0, "SENIOR", IFERROR(SEARCH("Junior", A151), 0) &gt; 0, "JUNIOR", TRUE, "NOTMENTIONED")</f>
        <v>NOTMENTIONED</v>
      </c>
      <c r="D151" t="s">
        <v>907</v>
      </c>
      <c r="E151">
        <v>81</v>
      </c>
      <c r="H151" t="str">
        <f t="shared" si="25"/>
        <v>$81k</v>
      </c>
      <c r="I151">
        <v>133</v>
      </c>
      <c r="L151" t="str">
        <f t="shared" si="26"/>
        <v>$133k</v>
      </c>
      <c r="M151">
        <f t="shared" si="27"/>
        <v>107</v>
      </c>
      <c r="N151" t="str">
        <f t="shared" si="28"/>
        <v>$107k</v>
      </c>
      <c r="O151" s="1" t="s">
        <v>908</v>
      </c>
      <c r="P151" s="1">
        <f t="shared" si="23"/>
        <v>1</v>
      </c>
      <c r="Q151" s="1">
        <f t="shared" si="29"/>
        <v>1</v>
      </c>
      <c r="R151" s="1">
        <f t="shared" si="30"/>
        <v>1</v>
      </c>
      <c r="S151" s="1"/>
      <c r="T151" s="1">
        <f t="shared" si="31"/>
        <v>3012</v>
      </c>
      <c r="U151">
        <v>3.8</v>
      </c>
      <c r="V151" s="1" t="s">
        <v>909</v>
      </c>
      <c r="W151" s="1" t="s">
        <v>910</v>
      </c>
      <c r="X151" t="s">
        <v>911</v>
      </c>
      <c r="Y151" t="s">
        <v>911</v>
      </c>
      <c r="Z151">
        <f t="shared" si="24"/>
        <v>1</v>
      </c>
      <c r="AA151" t="s">
        <v>37</v>
      </c>
      <c r="AB151">
        <v>1981</v>
      </c>
      <c r="AC151">
        <f t="shared" ca="1" si="32"/>
        <v>43</v>
      </c>
      <c r="AD151" t="s">
        <v>38</v>
      </c>
      <c r="AE151" t="s">
        <v>191</v>
      </c>
      <c r="AF151" t="s">
        <v>192</v>
      </c>
      <c r="AG151" t="s">
        <v>70</v>
      </c>
      <c r="AH151">
        <v>-1</v>
      </c>
    </row>
    <row r="152" spans="1:34" ht="22.5" customHeight="1" x14ac:dyDescent="0.35">
      <c r="A152" t="s">
        <v>912</v>
      </c>
      <c r="B152" t="s">
        <v>912</v>
      </c>
      <c r="C152" t="str" cm="1">
        <f t="array" ref="C152">_xlfn.IFS(IFERROR(SEARCH("Senior", A152), 0) &gt; 0, "SENIOR", IFERROR(SEARCH("Junior", A152), 0) &gt; 0, "JUNIOR", TRUE, "NOTMENTIONED")</f>
        <v>NOTMENTIONED</v>
      </c>
      <c r="D152" t="s">
        <v>913</v>
      </c>
      <c r="E152">
        <v>132</v>
      </c>
      <c r="H152" t="str">
        <f t="shared" si="25"/>
        <v>$132k</v>
      </c>
      <c r="I152">
        <v>211</v>
      </c>
      <c r="L152" t="str">
        <f t="shared" si="26"/>
        <v>$211k</v>
      </c>
      <c r="M152">
        <f t="shared" si="27"/>
        <v>171.5</v>
      </c>
      <c r="N152" t="str">
        <f t="shared" si="28"/>
        <v>$171.5k</v>
      </c>
      <c r="O152" s="1" t="s">
        <v>914</v>
      </c>
      <c r="P152" s="1">
        <f t="shared" si="23"/>
        <v>1</v>
      </c>
      <c r="Q152" s="1">
        <f t="shared" si="29"/>
        <v>1</v>
      </c>
      <c r="R152" s="1" t="e">
        <f t="shared" si="30"/>
        <v>#VALUE!</v>
      </c>
      <c r="S152" s="1"/>
      <c r="T152" s="1">
        <f t="shared" si="31"/>
        <v>4518</v>
      </c>
      <c r="U152">
        <v>3.5</v>
      </c>
      <c r="V152" s="1" t="s">
        <v>915</v>
      </c>
      <c r="W152" s="1" t="s">
        <v>916</v>
      </c>
      <c r="X152" t="s">
        <v>101</v>
      </c>
      <c r="Y152" t="s">
        <v>101</v>
      </c>
      <c r="Z152">
        <f t="shared" si="24"/>
        <v>1</v>
      </c>
      <c r="AA152" t="s">
        <v>48</v>
      </c>
      <c r="AB152">
        <v>1970</v>
      </c>
      <c r="AC152">
        <f t="shared" ca="1" si="32"/>
        <v>54</v>
      </c>
      <c r="AD152" t="s">
        <v>87</v>
      </c>
      <c r="AE152" t="s">
        <v>280</v>
      </c>
      <c r="AF152" t="s">
        <v>117</v>
      </c>
      <c r="AG152" t="s">
        <v>142</v>
      </c>
      <c r="AH152" t="s">
        <v>917</v>
      </c>
    </row>
    <row r="153" spans="1:34" ht="22.5" customHeight="1" x14ac:dyDescent="0.35">
      <c r="A153" t="s">
        <v>918</v>
      </c>
      <c r="B153" t="s">
        <v>918</v>
      </c>
      <c r="C153" t="str" cm="1">
        <f t="array" ref="C153">_xlfn.IFS(IFERROR(SEARCH("Senior", A153), 0) &gt; 0, "SENIOR", IFERROR(SEARCH("Junior", A153), 0) &gt; 0, "JUNIOR", TRUE, "NOTMENTIONED")</f>
        <v>NOTMENTIONED</v>
      </c>
      <c r="D153" t="s">
        <v>919</v>
      </c>
      <c r="E153">
        <v>74</v>
      </c>
      <c r="H153" t="str">
        <f t="shared" si="25"/>
        <v>$74k</v>
      </c>
      <c r="I153">
        <v>140</v>
      </c>
      <c r="L153" t="str">
        <f t="shared" si="26"/>
        <v>$140k</v>
      </c>
      <c r="M153">
        <f t="shared" si="27"/>
        <v>107</v>
      </c>
      <c r="N153" t="str">
        <f t="shared" si="28"/>
        <v>$107k</v>
      </c>
      <c r="O153" s="1" t="s">
        <v>920</v>
      </c>
      <c r="P153" s="1" t="e">
        <f t="shared" si="23"/>
        <v>#VALUE!</v>
      </c>
      <c r="Q153" s="1">
        <f t="shared" si="29"/>
        <v>1</v>
      </c>
      <c r="R153" s="1">
        <f t="shared" si="30"/>
        <v>1</v>
      </c>
      <c r="S153" s="1"/>
      <c r="T153" s="1">
        <f t="shared" si="31"/>
        <v>2629</v>
      </c>
      <c r="U153">
        <v>4.2</v>
      </c>
      <c r="V153" s="1" t="s">
        <v>831</v>
      </c>
      <c r="W153" s="1" t="s">
        <v>832</v>
      </c>
      <c r="X153" t="s">
        <v>833</v>
      </c>
      <c r="Y153" t="s">
        <v>834</v>
      </c>
      <c r="Z153">
        <f t="shared" si="24"/>
        <v>0</v>
      </c>
      <c r="AA153" t="s">
        <v>48</v>
      </c>
      <c r="AB153">
        <v>-1</v>
      </c>
      <c r="AC153">
        <f t="shared" ca="1" si="32"/>
        <v>2025</v>
      </c>
      <c r="AD153" t="s">
        <v>190</v>
      </c>
      <c r="AE153" t="s">
        <v>835</v>
      </c>
      <c r="AF153" t="s">
        <v>836</v>
      </c>
      <c r="AG153" t="s">
        <v>79</v>
      </c>
      <c r="AH153">
        <v>-1</v>
      </c>
    </row>
    <row r="154" spans="1:34" ht="22.5" customHeight="1" x14ac:dyDescent="0.35">
      <c r="A154" t="s">
        <v>921</v>
      </c>
      <c r="B154" t="s">
        <v>921</v>
      </c>
      <c r="C154" t="str" cm="1">
        <f t="array" ref="C154">_xlfn.IFS(IFERROR(SEARCH("Senior", A154), 0) &gt; 0, "SENIOR", IFERROR(SEARCH("Junior", A154), 0) &gt; 0, "JUNIOR", TRUE, "NOTMENTIONED")</f>
        <v>SENIOR</v>
      </c>
      <c r="D154" t="s">
        <v>922</v>
      </c>
      <c r="E154">
        <v>100</v>
      </c>
      <c r="H154" t="str">
        <f t="shared" si="25"/>
        <v>$100k</v>
      </c>
      <c r="I154">
        <v>190</v>
      </c>
      <c r="L154" t="str">
        <f t="shared" si="26"/>
        <v>$190k</v>
      </c>
      <c r="M154">
        <f t="shared" si="27"/>
        <v>145</v>
      </c>
      <c r="N154" t="str">
        <f t="shared" si="28"/>
        <v>$145k</v>
      </c>
      <c r="O154" s="1" t="s">
        <v>923</v>
      </c>
      <c r="P154" s="1">
        <f t="shared" si="23"/>
        <v>1</v>
      </c>
      <c r="Q154" s="1" t="e">
        <f t="shared" si="29"/>
        <v>#VALUE!</v>
      </c>
      <c r="R154" s="1">
        <f t="shared" si="30"/>
        <v>1</v>
      </c>
      <c r="S154" s="1"/>
      <c r="T154" s="1">
        <f t="shared" si="31"/>
        <v>5391</v>
      </c>
      <c r="U154">
        <v>3.5</v>
      </c>
      <c r="V154" s="1" t="s">
        <v>924</v>
      </c>
      <c r="W154" s="1" t="s">
        <v>925</v>
      </c>
      <c r="X154" t="s">
        <v>309</v>
      </c>
      <c r="Y154" t="s">
        <v>309</v>
      </c>
      <c r="Z154">
        <f t="shared" si="24"/>
        <v>1</v>
      </c>
      <c r="AA154" t="s">
        <v>66</v>
      </c>
      <c r="AB154">
        <v>2010</v>
      </c>
      <c r="AC154">
        <f t="shared" ca="1" si="32"/>
        <v>14</v>
      </c>
      <c r="AD154" t="s">
        <v>38</v>
      </c>
      <c r="AE154" t="s">
        <v>155</v>
      </c>
      <c r="AF154" t="s">
        <v>155</v>
      </c>
      <c r="AG154" t="s">
        <v>89</v>
      </c>
      <c r="AH154" t="s">
        <v>926</v>
      </c>
    </row>
    <row r="155" spans="1:34" ht="22.5" customHeight="1" x14ac:dyDescent="0.35">
      <c r="A155" t="s">
        <v>668</v>
      </c>
      <c r="B155" t="s">
        <v>668</v>
      </c>
      <c r="C155" t="str" cm="1">
        <f t="array" ref="C155">_xlfn.IFS(IFERROR(SEARCH("Senior", A155), 0) &gt; 0, "SENIOR", IFERROR(SEARCH("Junior", A155), 0) &gt; 0, "JUNIOR", TRUE, "NOTMENTIONED")</f>
        <v>SENIOR</v>
      </c>
      <c r="D155" t="s">
        <v>927</v>
      </c>
      <c r="E155">
        <v>43</v>
      </c>
      <c r="H155" t="str">
        <f t="shared" si="25"/>
        <v>$43k</v>
      </c>
      <c r="I155">
        <v>80</v>
      </c>
      <c r="L155" t="str">
        <f t="shared" si="26"/>
        <v>$80k</v>
      </c>
      <c r="M155">
        <f t="shared" si="27"/>
        <v>61.5</v>
      </c>
      <c r="N155" t="str">
        <f t="shared" si="28"/>
        <v>$61.5k</v>
      </c>
      <c r="O155" s="1" t="s">
        <v>928</v>
      </c>
      <c r="P155" s="1">
        <f t="shared" ref="P155:P218" si="33">IF(SEARCH("python",O155,1)&gt;1,1,0)</f>
        <v>1</v>
      </c>
      <c r="Q155" s="1" t="e">
        <f t="shared" si="29"/>
        <v>#VALUE!</v>
      </c>
      <c r="R155" s="1">
        <f t="shared" si="30"/>
        <v>1</v>
      </c>
      <c r="S155" s="1"/>
      <c r="T155" s="1">
        <f t="shared" si="31"/>
        <v>5740</v>
      </c>
      <c r="U155">
        <v>2.9</v>
      </c>
      <c r="V155" s="1" t="s">
        <v>929</v>
      </c>
      <c r="W155" s="1" t="s">
        <v>930</v>
      </c>
      <c r="X155" t="s">
        <v>131</v>
      </c>
      <c r="Y155" t="s">
        <v>131</v>
      </c>
      <c r="Z155">
        <f t="shared" si="24"/>
        <v>1</v>
      </c>
      <c r="AA155" t="s">
        <v>86</v>
      </c>
      <c r="AB155">
        <v>1993</v>
      </c>
      <c r="AC155">
        <f t="shared" ca="1" si="32"/>
        <v>31</v>
      </c>
      <c r="AD155" t="s">
        <v>190</v>
      </c>
      <c r="AE155" t="s">
        <v>849</v>
      </c>
      <c r="AF155" t="s">
        <v>641</v>
      </c>
      <c r="AG155" t="s">
        <v>104</v>
      </c>
      <c r="AH155" t="s">
        <v>931</v>
      </c>
    </row>
    <row r="156" spans="1:34" ht="22.5" customHeight="1" x14ac:dyDescent="0.35">
      <c r="A156" s="2" t="s">
        <v>932</v>
      </c>
      <c r="B156" s="2" t="s">
        <v>932</v>
      </c>
      <c r="C156" t="str" cm="1">
        <f t="array" ref="C156">_xlfn.IFS(IFERROR(SEARCH("Senior", A156), 0) &gt; 0, "SENIOR", IFERROR(SEARCH("Junior", A156), 0) &gt; 0, "JUNIOR", TRUE, "NOTMENTIONED")</f>
        <v>NOTMENTIONED</v>
      </c>
      <c r="D156" s="2" t="s">
        <v>933</v>
      </c>
      <c r="E156" s="2">
        <v>17</v>
      </c>
      <c r="F156" s="3">
        <f>(E156*40*52)</f>
        <v>35360</v>
      </c>
      <c r="G156" s="2">
        <v>35</v>
      </c>
      <c r="H156" s="2" t="str">
        <f>_xlfn.CONCAT("$",G156,"k")</f>
        <v>$35k</v>
      </c>
      <c r="I156" s="2">
        <v>24</v>
      </c>
      <c r="J156" s="3">
        <f>I156*40*52</f>
        <v>49920</v>
      </c>
      <c r="K156" s="2">
        <v>50</v>
      </c>
      <c r="L156" s="2" t="str">
        <f>_xlfn.CONCAT("$",K156,"k")</f>
        <v>$50k</v>
      </c>
      <c r="M156" s="4">
        <f>AVERAGE(G156,K156)</f>
        <v>42.5</v>
      </c>
      <c r="N156" s="4" t="str">
        <f>_xlfn.CONCAT("$",M156,"k")</f>
        <v>$42.5k</v>
      </c>
      <c r="O156" s="5" t="s">
        <v>934</v>
      </c>
      <c r="P156" s="1" t="e">
        <f t="shared" si="33"/>
        <v>#VALUE!</v>
      </c>
      <c r="Q156" s="1" t="e">
        <f t="shared" si="29"/>
        <v>#VALUE!</v>
      </c>
      <c r="R156" s="1" t="e">
        <f t="shared" si="30"/>
        <v>#VALUE!</v>
      </c>
      <c r="S156" s="5"/>
      <c r="T156" s="1">
        <f t="shared" si="31"/>
        <v>2117</v>
      </c>
      <c r="U156" s="2">
        <v>3.6</v>
      </c>
      <c r="V156" s="5" t="s">
        <v>935</v>
      </c>
      <c r="W156" s="5" t="s">
        <v>936</v>
      </c>
      <c r="X156" s="2" t="s">
        <v>937</v>
      </c>
      <c r="Y156" s="2" t="s">
        <v>938</v>
      </c>
      <c r="Z156">
        <f t="shared" si="24"/>
        <v>0</v>
      </c>
      <c r="AA156" s="2" t="s">
        <v>132</v>
      </c>
      <c r="AB156" s="2">
        <v>2017</v>
      </c>
      <c r="AC156">
        <f t="shared" ca="1" si="32"/>
        <v>7</v>
      </c>
      <c r="AD156" s="2" t="s">
        <v>190</v>
      </c>
      <c r="AE156" s="2" t="s">
        <v>50</v>
      </c>
      <c r="AF156" s="2" t="s">
        <v>51</v>
      </c>
      <c r="AG156" s="2" t="s">
        <v>79</v>
      </c>
      <c r="AH156" s="2">
        <v>-1</v>
      </c>
    </row>
    <row r="157" spans="1:34" ht="22.5" customHeight="1" x14ac:dyDescent="0.35">
      <c r="A157" t="s">
        <v>939</v>
      </c>
      <c r="B157" t="s">
        <v>939</v>
      </c>
      <c r="C157" t="str" cm="1">
        <f t="array" ref="C157">_xlfn.IFS(IFERROR(SEARCH("Senior", A157), 0) &gt; 0, "SENIOR", IFERROR(SEARCH("Junior", A157), 0) &gt; 0, "JUNIOR", TRUE, "NOTMENTIONED")</f>
        <v>NOTMENTIONED</v>
      </c>
      <c r="D157" t="s">
        <v>940</v>
      </c>
      <c r="E157">
        <v>91</v>
      </c>
      <c r="H157" t="str">
        <f t="shared" ref="H157:H167" si="34">_xlfn.CONCAT("$",E157,"k")</f>
        <v>$91k</v>
      </c>
      <c r="I157">
        <v>149</v>
      </c>
      <c r="L157" t="str">
        <f t="shared" ref="L157:L167" si="35">_xlfn.CONCAT("$",I157,"k")</f>
        <v>$149k</v>
      </c>
      <c r="M157">
        <f t="shared" ref="M157:M167" si="36">AVERAGE(E157,I157)</f>
        <v>120</v>
      </c>
      <c r="N157" t="str">
        <f t="shared" ref="N157:N167" si="37">_xlfn.CONCAT("$",M157,"k")</f>
        <v>$120k</v>
      </c>
      <c r="O157" s="1" t="s">
        <v>941</v>
      </c>
      <c r="P157" s="1">
        <f t="shared" si="33"/>
        <v>1</v>
      </c>
      <c r="Q157" s="1" t="e">
        <f t="shared" si="29"/>
        <v>#VALUE!</v>
      </c>
      <c r="R157" s="1" t="e">
        <f t="shared" si="30"/>
        <v>#VALUE!</v>
      </c>
      <c r="S157" s="1"/>
      <c r="T157" s="1">
        <f t="shared" si="31"/>
        <v>6467</v>
      </c>
      <c r="U157">
        <v>2.7</v>
      </c>
      <c r="V157" s="1" t="s">
        <v>942</v>
      </c>
      <c r="W157" s="1" t="s">
        <v>943</v>
      </c>
      <c r="X157" t="s">
        <v>944</v>
      </c>
      <c r="Y157" t="s">
        <v>944</v>
      </c>
      <c r="Z157">
        <f t="shared" si="24"/>
        <v>1</v>
      </c>
      <c r="AA157" t="s">
        <v>77</v>
      </c>
      <c r="AB157">
        <v>1951</v>
      </c>
      <c r="AC157">
        <f t="shared" ca="1" si="32"/>
        <v>73</v>
      </c>
      <c r="AD157" t="s">
        <v>67</v>
      </c>
      <c r="AE157" t="s">
        <v>945</v>
      </c>
      <c r="AF157" t="s">
        <v>96</v>
      </c>
      <c r="AG157" t="s">
        <v>40</v>
      </c>
      <c r="AH157">
        <v>-1</v>
      </c>
    </row>
    <row r="158" spans="1:34" ht="22.5" customHeight="1" x14ac:dyDescent="0.35">
      <c r="A158" t="s">
        <v>946</v>
      </c>
      <c r="B158" t="s">
        <v>946</v>
      </c>
      <c r="C158" t="str" cm="1">
        <f t="array" ref="C158">_xlfn.IFS(IFERROR(SEARCH("Senior", A158), 0) &gt; 0, "SENIOR", IFERROR(SEARCH("Junior", A158), 0) &gt; 0, "JUNIOR", TRUE, "NOTMENTIONED")</f>
        <v>NOTMENTIONED</v>
      </c>
      <c r="D158" t="s">
        <v>947</v>
      </c>
      <c r="E158">
        <v>42</v>
      </c>
      <c r="H158" t="str">
        <f t="shared" si="34"/>
        <v>$42k</v>
      </c>
      <c r="I158">
        <v>82</v>
      </c>
      <c r="L158" t="str">
        <f t="shared" si="35"/>
        <v>$82k</v>
      </c>
      <c r="M158">
        <f t="shared" si="36"/>
        <v>62</v>
      </c>
      <c r="N158" t="str">
        <f t="shared" si="37"/>
        <v>$62k</v>
      </c>
      <c r="O158" s="1" t="s">
        <v>948</v>
      </c>
      <c r="P158" s="1" t="e">
        <f t="shared" si="33"/>
        <v>#VALUE!</v>
      </c>
      <c r="Q158" s="1" t="e">
        <f t="shared" si="29"/>
        <v>#VALUE!</v>
      </c>
      <c r="R158" s="1" t="e">
        <f t="shared" si="30"/>
        <v>#VALUE!</v>
      </c>
      <c r="S158" s="1"/>
      <c r="T158" s="1">
        <f t="shared" si="31"/>
        <v>5516</v>
      </c>
      <c r="U158">
        <v>4.4000000000000004</v>
      </c>
      <c r="V158" s="1" t="s">
        <v>949</v>
      </c>
      <c r="W158" s="1" t="s">
        <v>950</v>
      </c>
      <c r="X158" t="s">
        <v>153</v>
      </c>
      <c r="Y158" t="s">
        <v>153</v>
      </c>
      <c r="Z158">
        <f t="shared" si="24"/>
        <v>1</v>
      </c>
      <c r="AA158" t="s">
        <v>86</v>
      </c>
      <c r="AB158">
        <v>2013</v>
      </c>
      <c r="AC158">
        <f t="shared" ca="1" si="32"/>
        <v>11</v>
      </c>
      <c r="AD158" t="s">
        <v>87</v>
      </c>
      <c r="AE158" t="s">
        <v>155</v>
      </c>
      <c r="AF158" t="s">
        <v>155</v>
      </c>
      <c r="AG158" t="s">
        <v>60</v>
      </c>
      <c r="AH158">
        <v>-1</v>
      </c>
    </row>
    <row r="159" spans="1:34" ht="22.5" customHeight="1" x14ac:dyDescent="0.35">
      <c r="A159" t="s">
        <v>287</v>
      </c>
      <c r="B159" t="s">
        <v>287</v>
      </c>
      <c r="C159" t="str" cm="1">
        <f t="array" ref="C159">_xlfn.IFS(IFERROR(SEARCH("Senior", A159), 0) &gt; 0, "SENIOR", IFERROR(SEARCH("Junior", A159), 0) &gt; 0, "JUNIOR", TRUE, "NOTMENTIONED")</f>
        <v>SENIOR</v>
      </c>
      <c r="D159" t="s">
        <v>951</v>
      </c>
      <c r="E159">
        <v>116</v>
      </c>
      <c r="H159" t="str">
        <f t="shared" si="34"/>
        <v>$116k</v>
      </c>
      <c r="I159">
        <v>185</v>
      </c>
      <c r="L159" t="str">
        <f t="shared" si="35"/>
        <v>$185k</v>
      </c>
      <c r="M159">
        <f t="shared" si="36"/>
        <v>150.5</v>
      </c>
      <c r="N159" t="str">
        <f t="shared" si="37"/>
        <v>$150.5k</v>
      </c>
      <c r="O159" s="1" t="s">
        <v>952</v>
      </c>
      <c r="P159" s="1">
        <f t="shared" si="33"/>
        <v>1</v>
      </c>
      <c r="Q159" s="1">
        <f t="shared" si="29"/>
        <v>1</v>
      </c>
      <c r="R159" s="1" t="e">
        <f t="shared" si="30"/>
        <v>#VALUE!</v>
      </c>
      <c r="S159" s="1"/>
      <c r="T159" s="1">
        <f t="shared" si="31"/>
        <v>2529</v>
      </c>
      <c r="U159">
        <v>4</v>
      </c>
      <c r="V159" s="1" t="s">
        <v>696</v>
      </c>
      <c r="W159" s="1" t="s">
        <v>697</v>
      </c>
      <c r="X159" t="s">
        <v>123</v>
      </c>
      <c r="Y159" t="s">
        <v>698</v>
      </c>
      <c r="Z159">
        <f t="shared" si="24"/>
        <v>0</v>
      </c>
      <c r="AA159" t="s">
        <v>132</v>
      </c>
      <c r="AB159">
        <v>1982</v>
      </c>
      <c r="AC159">
        <f t="shared" ca="1" si="32"/>
        <v>42</v>
      </c>
      <c r="AD159" t="s">
        <v>87</v>
      </c>
      <c r="AE159" t="s">
        <v>280</v>
      </c>
      <c r="AF159" t="s">
        <v>117</v>
      </c>
      <c r="AG159" t="s">
        <v>52</v>
      </c>
      <c r="AH159">
        <v>-1</v>
      </c>
    </row>
    <row r="160" spans="1:34" ht="22.5" customHeight="1" x14ac:dyDescent="0.35">
      <c r="A160" t="s">
        <v>953</v>
      </c>
      <c r="B160" t="s">
        <v>953</v>
      </c>
      <c r="C160" t="str" cm="1">
        <f t="array" ref="C160">_xlfn.IFS(IFERROR(SEARCH("Senior", A160), 0) &gt; 0, "SENIOR", IFERROR(SEARCH("Junior", A160), 0) &gt; 0, "JUNIOR", TRUE, "NOTMENTIONED")</f>
        <v>NOTMENTIONED</v>
      </c>
      <c r="D160" t="s">
        <v>954</v>
      </c>
      <c r="E160">
        <v>59</v>
      </c>
      <c r="H160" t="str">
        <f t="shared" si="34"/>
        <v>$59k</v>
      </c>
      <c r="I160">
        <v>116</v>
      </c>
      <c r="L160" t="str">
        <f t="shared" si="35"/>
        <v>$116k</v>
      </c>
      <c r="M160">
        <f t="shared" si="36"/>
        <v>87.5</v>
      </c>
      <c r="N160" t="str">
        <f t="shared" si="37"/>
        <v>$87.5k</v>
      </c>
      <c r="O160" s="1" t="s">
        <v>955</v>
      </c>
      <c r="P160" s="1" t="e">
        <f t="shared" si="33"/>
        <v>#VALUE!</v>
      </c>
      <c r="Q160" s="1" t="e">
        <f t="shared" si="29"/>
        <v>#VALUE!</v>
      </c>
      <c r="R160" s="1">
        <f t="shared" si="30"/>
        <v>1</v>
      </c>
      <c r="S160" s="1"/>
      <c r="T160" s="1">
        <f t="shared" si="31"/>
        <v>1970</v>
      </c>
      <c r="U160">
        <v>4.3</v>
      </c>
      <c r="V160" s="1" t="s">
        <v>956</v>
      </c>
      <c r="W160" s="1" t="s">
        <v>957</v>
      </c>
      <c r="X160" t="s">
        <v>958</v>
      </c>
      <c r="Y160" t="s">
        <v>250</v>
      </c>
      <c r="Z160">
        <f t="shared" si="24"/>
        <v>0</v>
      </c>
      <c r="AA160" t="s">
        <v>86</v>
      </c>
      <c r="AB160">
        <v>1967</v>
      </c>
      <c r="AC160">
        <f t="shared" ca="1" si="32"/>
        <v>57</v>
      </c>
      <c r="AD160" t="s">
        <v>38</v>
      </c>
      <c r="AE160" t="s">
        <v>78</v>
      </c>
      <c r="AF160" t="s">
        <v>59</v>
      </c>
      <c r="AG160" t="s">
        <v>79</v>
      </c>
      <c r="AH160">
        <v>-1</v>
      </c>
    </row>
    <row r="161" spans="1:34" ht="22.5" customHeight="1" x14ac:dyDescent="0.35">
      <c r="A161" t="s">
        <v>294</v>
      </c>
      <c r="B161" t="s">
        <v>294</v>
      </c>
      <c r="C161" t="str" cm="1">
        <f t="array" ref="C161">_xlfn.IFS(IFERROR(SEARCH("Senior", A161), 0) &gt; 0, "SENIOR", IFERROR(SEARCH("Junior", A161), 0) &gt; 0, "JUNIOR", TRUE, "NOTMENTIONED")</f>
        <v>NOTMENTIONED</v>
      </c>
      <c r="D161" t="s">
        <v>959</v>
      </c>
      <c r="E161">
        <v>48</v>
      </c>
      <c r="H161" t="str">
        <f t="shared" si="34"/>
        <v>$48k</v>
      </c>
      <c r="I161">
        <v>95</v>
      </c>
      <c r="L161" t="str">
        <f t="shared" si="35"/>
        <v>$95k</v>
      </c>
      <c r="M161">
        <f t="shared" si="36"/>
        <v>71.5</v>
      </c>
      <c r="N161" t="str">
        <f t="shared" si="37"/>
        <v>$71.5k</v>
      </c>
      <c r="O161" s="1" t="s">
        <v>960</v>
      </c>
      <c r="P161" s="1">
        <f t="shared" si="33"/>
        <v>1</v>
      </c>
      <c r="Q161" s="1">
        <f t="shared" si="29"/>
        <v>1</v>
      </c>
      <c r="R161" s="1">
        <f t="shared" si="30"/>
        <v>1</v>
      </c>
      <c r="S161" s="1"/>
      <c r="T161" s="1">
        <f t="shared" si="31"/>
        <v>10059</v>
      </c>
      <c r="U161">
        <v>4.2</v>
      </c>
      <c r="V161" s="1" t="s">
        <v>961</v>
      </c>
      <c r="W161" s="1" t="s">
        <v>962</v>
      </c>
      <c r="X161" t="s">
        <v>963</v>
      </c>
      <c r="Y161" t="s">
        <v>963</v>
      </c>
      <c r="Z161">
        <f t="shared" si="24"/>
        <v>1</v>
      </c>
      <c r="AA161" t="s">
        <v>77</v>
      </c>
      <c r="AB161">
        <v>2006</v>
      </c>
      <c r="AC161">
        <f t="shared" ca="1" si="32"/>
        <v>18</v>
      </c>
      <c r="AD161" t="s">
        <v>87</v>
      </c>
      <c r="AE161" t="s">
        <v>78</v>
      </c>
      <c r="AF161" t="s">
        <v>59</v>
      </c>
      <c r="AG161" t="s">
        <v>104</v>
      </c>
      <c r="AH161" t="s">
        <v>964</v>
      </c>
    </row>
    <row r="162" spans="1:34" ht="22.5" customHeight="1" x14ac:dyDescent="0.35">
      <c r="A162" t="s">
        <v>965</v>
      </c>
      <c r="B162" t="s">
        <v>965</v>
      </c>
      <c r="C162" t="str" cm="1">
        <f t="array" ref="C162">_xlfn.IFS(IFERROR(SEARCH("Senior", A162), 0) &gt; 0, "SENIOR", IFERROR(SEARCH("Junior", A162), 0) &gt; 0, "JUNIOR", TRUE, "NOTMENTIONED")</f>
        <v>NOTMENTIONED</v>
      </c>
      <c r="D162" t="s">
        <v>966</v>
      </c>
      <c r="E162">
        <v>31</v>
      </c>
      <c r="H162" t="str">
        <f t="shared" si="34"/>
        <v>$31k</v>
      </c>
      <c r="I162">
        <v>72</v>
      </c>
      <c r="L162" t="str">
        <f t="shared" si="35"/>
        <v>$72k</v>
      </c>
      <c r="M162">
        <f t="shared" si="36"/>
        <v>51.5</v>
      </c>
      <c r="N162" t="str">
        <f t="shared" si="37"/>
        <v>$51.5k</v>
      </c>
      <c r="O162" s="1" t="s">
        <v>967</v>
      </c>
      <c r="P162" s="1" t="e">
        <f t="shared" si="33"/>
        <v>#VALUE!</v>
      </c>
      <c r="Q162" s="1" t="e">
        <f t="shared" si="29"/>
        <v>#VALUE!</v>
      </c>
      <c r="R162" s="1">
        <f t="shared" si="30"/>
        <v>1</v>
      </c>
      <c r="S162" s="1"/>
      <c r="T162" s="1">
        <f t="shared" si="31"/>
        <v>4377</v>
      </c>
      <c r="U162">
        <v>3.6</v>
      </c>
      <c r="V162" s="1" t="s">
        <v>968</v>
      </c>
      <c r="W162" s="1" t="s">
        <v>969</v>
      </c>
      <c r="X162" t="s">
        <v>698</v>
      </c>
      <c r="Y162" t="s">
        <v>698</v>
      </c>
      <c r="Z162">
        <f t="shared" si="24"/>
        <v>1</v>
      </c>
      <c r="AA162" t="s">
        <v>77</v>
      </c>
      <c r="AB162">
        <v>2006</v>
      </c>
      <c r="AC162">
        <f t="shared" ca="1" si="32"/>
        <v>18</v>
      </c>
      <c r="AD162" t="s">
        <v>163</v>
      </c>
      <c r="AE162" t="s">
        <v>141</v>
      </c>
      <c r="AF162" t="s">
        <v>125</v>
      </c>
      <c r="AG162" t="s">
        <v>60</v>
      </c>
      <c r="AH162">
        <v>-1</v>
      </c>
    </row>
    <row r="163" spans="1:34" ht="22.5" customHeight="1" x14ac:dyDescent="0.35">
      <c r="A163" t="s">
        <v>970</v>
      </c>
      <c r="B163" t="s">
        <v>970</v>
      </c>
      <c r="C163" t="str" cm="1">
        <f t="array" ref="C163">_xlfn.IFS(IFERROR(SEARCH("Senior", A163), 0) &gt; 0, "SENIOR", IFERROR(SEARCH("Junior", A163), 0) &gt; 0, "JUNIOR", TRUE, "NOTMENTIONED")</f>
        <v>NOTMENTIONED</v>
      </c>
      <c r="D163" t="s">
        <v>971</v>
      </c>
      <c r="E163">
        <v>105</v>
      </c>
      <c r="H163" t="str">
        <f t="shared" si="34"/>
        <v>$105k</v>
      </c>
      <c r="I163">
        <v>198</v>
      </c>
      <c r="L163" t="str">
        <f t="shared" si="35"/>
        <v>$198k</v>
      </c>
      <c r="M163">
        <f t="shared" si="36"/>
        <v>151.5</v>
      </c>
      <c r="N163" t="str">
        <f t="shared" si="37"/>
        <v>$151.5k</v>
      </c>
      <c r="O163" s="1" t="s">
        <v>972</v>
      </c>
      <c r="P163" s="1" t="e">
        <f t="shared" si="33"/>
        <v>#VALUE!</v>
      </c>
      <c r="Q163" s="1">
        <f t="shared" si="29"/>
        <v>1</v>
      </c>
      <c r="R163" s="1">
        <f t="shared" si="30"/>
        <v>1</v>
      </c>
      <c r="S163" s="1"/>
      <c r="T163" s="1">
        <f t="shared" si="31"/>
        <v>5813</v>
      </c>
      <c r="U163">
        <v>3.7</v>
      </c>
      <c r="V163" s="1" t="s">
        <v>151</v>
      </c>
      <c r="W163" s="1" t="s">
        <v>152</v>
      </c>
      <c r="X163" t="s">
        <v>395</v>
      </c>
      <c r="Y163" t="s">
        <v>154</v>
      </c>
      <c r="Z163">
        <f t="shared" si="24"/>
        <v>0</v>
      </c>
      <c r="AA163" t="s">
        <v>48</v>
      </c>
      <c r="AB163">
        <v>1781</v>
      </c>
      <c r="AC163">
        <f t="shared" ca="1" si="32"/>
        <v>243</v>
      </c>
      <c r="AD163" t="s">
        <v>87</v>
      </c>
      <c r="AE163" t="s">
        <v>155</v>
      </c>
      <c r="AF163" t="s">
        <v>155</v>
      </c>
      <c r="AG163" t="s">
        <v>142</v>
      </c>
      <c r="AH163" t="s">
        <v>156</v>
      </c>
    </row>
    <row r="164" spans="1:34" ht="22.5" customHeight="1" x14ac:dyDescent="0.35">
      <c r="A164" t="s">
        <v>668</v>
      </c>
      <c r="B164" t="s">
        <v>668</v>
      </c>
      <c r="C164" t="str" cm="1">
        <f t="array" ref="C164">_xlfn.IFS(IFERROR(SEARCH("Senior", A164), 0) &gt; 0, "SENIOR", IFERROR(SEARCH("Junior", A164), 0) &gt; 0, "JUNIOR", TRUE, "NOTMENTIONED")</f>
        <v>SENIOR</v>
      </c>
      <c r="D164" t="s">
        <v>540</v>
      </c>
      <c r="E164">
        <v>55</v>
      </c>
      <c r="H164" t="str">
        <f t="shared" si="34"/>
        <v>$55k</v>
      </c>
      <c r="I164">
        <v>100</v>
      </c>
      <c r="L164" t="str">
        <f t="shared" si="35"/>
        <v>$100k</v>
      </c>
      <c r="M164">
        <f t="shared" si="36"/>
        <v>77.5</v>
      </c>
      <c r="N164" t="str">
        <f t="shared" si="37"/>
        <v>$77.5k</v>
      </c>
      <c r="O164" s="1" t="s">
        <v>973</v>
      </c>
      <c r="P164" s="1">
        <f t="shared" si="33"/>
        <v>1</v>
      </c>
      <c r="Q164" s="1">
        <f t="shared" si="29"/>
        <v>1</v>
      </c>
      <c r="R164" s="1">
        <f t="shared" si="30"/>
        <v>1</v>
      </c>
      <c r="S164" s="1"/>
      <c r="T164" s="1">
        <f t="shared" si="31"/>
        <v>5919</v>
      </c>
      <c r="U164">
        <v>2.8</v>
      </c>
      <c r="V164" s="1" t="s">
        <v>974</v>
      </c>
      <c r="W164" s="1" t="s">
        <v>975</v>
      </c>
      <c r="X164" t="s">
        <v>976</v>
      </c>
      <c r="Y164" t="s">
        <v>976</v>
      </c>
      <c r="Z164">
        <f t="shared" si="24"/>
        <v>1</v>
      </c>
      <c r="AA164" t="s">
        <v>86</v>
      </c>
      <c r="AB164">
        <v>2014</v>
      </c>
      <c r="AC164">
        <f t="shared" ca="1" si="32"/>
        <v>10</v>
      </c>
      <c r="AD164" t="s">
        <v>38</v>
      </c>
      <c r="AE164" t="s">
        <v>274</v>
      </c>
      <c r="AF164" t="s">
        <v>117</v>
      </c>
      <c r="AG164" t="s">
        <v>79</v>
      </c>
      <c r="AH164">
        <v>-1</v>
      </c>
    </row>
    <row r="165" spans="1:34" ht="22.5" customHeight="1" x14ac:dyDescent="0.35">
      <c r="A165" t="s">
        <v>977</v>
      </c>
      <c r="B165" t="s">
        <v>977</v>
      </c>
      <c r="C165" t="str" cm="1">
        <f t="array" ref="C165">_xlfn.IFS(IFERROR(SEARCH("Senior", A165), 0) &gt; 0, "SENIOR", IFERROR(SEARCH("Junior", A165), 0) &gt; 0, "JUNIOR", TRUE, "NOTMENTIONED")</f>
        <v>NOTMENTIONED</v>
      </c>
      <c r="D165" t="s">
        <v>978</v>
      </c>
      <c r="E165">
        <v>98</v>
      </c>
      <c r="H165" t="str">
        <f t="shared" si="34"/>
        <v>$98k</v>
      </c>
      <c r="I165">
        <v>182</v>
      </c>
      <c r="L165" t="str">
        <f t="shared" si="35"/>
        <v>$182k</v>
      </c>
      <c r="M165">
        <f t="shared" si="36"/>
        <v>140</v>
      </c>
      <c r="N165" t="str">
        <f t="shared" si="37"/>
        <v>$140k</v>
      </c>
      <c r="O165" s="1" t="s">
        <v>979</v>
      </c>
      <c r="P165" s="1" t="e">
        <f t="shared" si="33"/>
        <v>#VALUE!</v>
      </c>
      <c r="Q165" s="1" t="e">
        <f t="shared" si="29"/>
        <v>#VALUE!</v>
      </c>
      <c r="R165" s="1">
        <f t="shared" si="30"/>
        <v>1</v>
      </c>
      <c r="S165" s="1"/>
      <c r="T165" s="1">
        <f t="shared" si="31"/>
        <v>2309</v>
      </c>
      <c r="U165">
        <v>3.7</v>
      </c>
      <c r="V165" s="1" t="s">
        <v>151</v>
      </c>
      <c r="W165" s="1" t="s">
        <v>152</v>
      </c>
      <c r="X165" t="s">
        <v>376</v>
      </c>
      <c r="Y165" t="s">
        <v>154</v>
      </c>
      <c r="Z165">
        <f t="shared" si="24"/>
        <v>0</v>
      </c>
      <c r="AA165" t="s">
        <v>48</v>
      </c>
      <c r="AB165">
        <v>1781</v>
      </c>
      <c r="AC165">
        <f t="shared" ca="1" si="32"/>
        <v>243</v>
      </c>
      <c r="AD165" t="s">
        <v>87</v>
      </c>
      <c r="AE165" t="s">
        <v>155</v>
      </c>
      <c r="AF165" t="s">
        <v>155</v>
      </c>
      <c r="AG165" t="s">
        <v>142</v>
      </c>
      <c r="AH165" t="s">
        <v>156</v>
      </c>
    </row>
    <row r="166" spans="1:34" ht="22.5" customHeight="1" x14ac:dyDescent="0.35">
      <c r="A166" t="s">
        <v>287</v>
      </c>
      <c r="B166" t="s">
        <v>287</v>
      </c>
      <c r="C166" t="str" cm="1">
        <f t="array" ref="C166">_xlfn.IFS(IFERROR(SEARCH("Senior", A166), 0) &gt; 0, "SENIOR", IFERROR(SEARCH("Junior", A166), 0) &gt; 0, "JUNIOR", TRUE, "NOTMENTIONED")</f>
        <v>SENIOR</v>
      </c>
      <c r="D166" t="s">
        <v>980</v>
      </c>
      <c r="E166">
        <v>73</v>
      </c>
      <c r="H166" t="str">
        <f t="shared" si="34"/>
        <v>$73k</v>
      </c>
      <c r="I166">
        <v>124</v>
      </c>
      <c r="L166" t="str">
        <f t="shared" si="35"/>
        <v>$124k</v>
      </c>
      <c r="M166">
        <f t="shared" si="36"/>
        <v>98.5</v>
      </c>
      <c r="N166" t="str">
        <f t="shared" si="37"/>
        <v>$98.5k</v>
      </c>
      <c r="O166" s="1" t="s">
        <v>981</v>
      </c>
      <c r="P166" s="1" t="e">
        <f t="shared" si="33"/>
        <v>#VALUE!</v>
      </c>
      <c r="Q166" s="1" t="e">
        <f t="shared" si="29"/>
        <v>#VALUE!</v>
      </c>
      <c r="R166" s="1">
        <f t="shared" si="30"/>
        <v>1</v>
      </c>
      <c r="S166" s="1"/>
      <c r="T166" s="1">
        <f t="shared" si="31"/>
        <v>3251</v>
      </c>
      <c r="U166">
        <v>3.3</v>
      </c>
      <c r="V166" s="1" t="s">
        <v>982</v>
      </c>
      <c r="W166" s="1" t="s">
        <v>983</v>
      </c>
      <c r="X166" t="s">
        <v>984</v>
      </c>
      <c r="Y166" t="s">
        <v>376</v>
      </c>
      <c r="Z166">
        <f t="shared" si="24"/>
        <v>0</v>
      </c>
      <c r="AA166" t="s">
        <v>66</v>
      </c>
      <c r="AB166">
        <v>1982</v>
      </c>
      <c r="AC166">
        <f t="shared" ca="1" si="32"/>
        <v>42</v>
      </c>
      <c r="AD166" t="s">
        <v>38</v>
      </c>
      <c r="AE166" t="s">
        <v>191</v>
      </c>
      <c r="AF166" t="s">
        <v>192</v>
      </c>
      <c r="AG166" t="s">
        <v>219</v>
      </c>
      <c r="AH166" t="s">
        <v>985</v>
      </c>
    </row>
    <row r="167" spans="1:34" ht="22.5" customHeight="1" x14ac:dyDescent="0.35">
      <c r="A167" t="s">
        <v>986</v>
      </c>
      <c r="B167" t="s">
        <v>986</v>
      </c>
      <c r="C167" t="str" cm="1">
        <f t="array" ref="C167">_xlfn.IFS(IFERROR(SEARCH("Senior", A167), 0) &gt; 0, "SENIOR", IFERROR(SEARCH("Junior", A167), 0) &gt; 0, "JUNIOR", TRUE, "NOTMENTIONED")</f>
        <v>NOTMENTIONED</v>
      </c>
      <c r="D167" t="s">
        <v>987</v>
      </c>
      <c r="E167">
        <v>200</v>
      </c>
      <c r="H167" t="str">
        <f t="shared" si="34"/>
        <v>$200k</v>
      </c>
      <c r="I167">
        <v>250</v>
      </c>
      <c r="L167" t="str">
        <f t="shared" si="35"/>
        <v>$250k</v>
      </c>
      <c r="M167">
        <f t="shared" si="36"/>
        <v>225</v>
      </c>
      <c r="N167" t="str">
        <f t="shared" si="37"/>
        <v>$225k</v>
      </c>
      <c r="O167" s="1" t="s">
        <v>988</v>
      </c>
      <c r="P167" s="1">
        <f t="shared" si="33"/>
        <v>1</v>
      </c>
      <c r="Q167" s="1">
        <f t="shared" si="29"/>
        <v>1</v>
      </c>
      <c r="R167" s="1">
        <f t="shared" si="30"/>
        <v>1</v>
      </c>
      <c r="S167" s="1"/>
      <c r="T167" s="1">
        <f t="shared" si="31"/>
        <v>1632</v>
      </c>
      <c r="U167">
        <v>-1</v>
      </c>
      <c r="V167" t="s">
        <v>989</v>
      </c>
      <c r="W167" s="1" t="s">
        <v>989</v>
      </c>
      <c r="X167" t="s">
        <v>123</v>
      </c>
      <c r="Y167" t="s">
        <v>292</v>
      </c>
      <c r="Z167">
        <f t="shared" ref="Z167:Z230" si="38">IF(X167=Y167,1,0)</f>
        <v>0</v>
      </c>
      <c r="AA167" t="s">
        <v>77</v>
      </c>
      <c r="AB167">
        <v>2017</v>
      </c>
      <c r="AC167">
        <f t="shared" ca="1" si="32"/>
        <v>7</v>
      </c>
      <c r="AD167" t="s">
        <v>38</v>
      </c>
      <c r="AE167" t="s">
        <v>274</v>
      </c>
      <c r="AF167" t="s">
        <v>117</v>
      </c>
      <c r="AG167" t="s">
        <v>463</v>
      </c>
      <c r="AH167">
        <v>-1</v>
      </c>
    </row>
    <row r="168" spans="1:34" ht="22.5" customHeight="1" x14ac:dyDescent="0.35">
      <c r="A168" s="2" t="s">
        <v>990</v>
      </c>
      <c r="B168" s="2" t="s">
        <v>990</v>
      </c>
      <c r="C168" t="str" cm="1">
        <f t="array" ref="C168">_xlfn.IFS(IFERROR(SEARCH("Senior", A168), 0) &gt; 0, "SENIOR", IFERROR(SEARCH("Junior", A168), 0) &gt; 0, "JUNIOR", TRUE, "NOTMENTIONED")</f>
        <v>NOTMENTIONED</v>
      </c>
      <c r="D168" s="2" t="s">
        <v>991</v>
      </c>
      <c r="E168" s="2">
        <v>21</v>
      </c>
      <c r="F168" s="3">
        <f>(E168*40*52)</f>
        <v>43680</v>
      </c>
      <c r="G168" s="2">
        <v>47</v>
      </c>
      <c r="H168" s="2" t="str">
        <f>_xlfn.CONCAT("$",G168,"k")</f>
        <v>$47k</v>
      </c>
      <c r="I168" s="2">
        <v>34</v>
      </c>
      <c r="J168" s="3">
        <f>I168*40*52</f>
        <v>70720</v>
      </c>
      <c r="K168" s="2">
        <v>71</v>
      </c>
      <c r="L168" s="2" t="str">
        <f>_xlfn.CONCAT("$",K168,"k")</f>
        <v>$71k</v>
      </c>
      <c r="M168" s="4">
        <f>AVERAGE(G168,K168)</f>
        <v>59</v>
      </c>
      <c r="N168" s="4" t="str">
        <f>_xlfn.CONCAT("$",M168,"k")</f>
        <v>$59k</v>
      </c>
      <c r="O168" s="5" t="s">
        <v>992</v>
      </c>
      <c r="P168" s="1" t="e">
        <f t="shared" si="33"/>
        <v>#VALUE!</v>
      </c>
      <c r="Q168" s="1" t="e">
        <f t="shared" si="29"/>
        <v>#VALUE!</v>
      </c>
      <c r="R168" s="1" t="e">
        <f t="shared" si="30"/>
        <v>#VALUE!</v>
      </c>
      <c r="S168" s="5"/>
      <c r="T168" s="1">
        <f t="shared" si="31"/>
        <v>2724</v>
      </c>
      <c r="U168" s="2">
        <v>3.6</v>
      </c>
      <c r="V168" s="5" t="s">
        <v>993</v>
      </c>
      <c r="W168" s="5" t="s">
        <v>994</v>
      </c>
      <c r="X168" s="2" t="s">
        <v>995</v>
      </c>
      <c r="Y168" s="2" t="s">
        <v>995</v>
      </c>
      <c r="Z168">
        <f t="shared" si="38"/>
        <v>1</v>
      </c>
      <c r="AA168" s="2" t="s">
        <v>66</v>
      </c>
      <c r="AB168" s="2">
        <v>1935</v>
      </c>
      <c r="AC168">
        <f t="shared" ca="1" si="32"/>
        <v>89</v>
      </c>
      <c r="AD168" s="2" t="s">
        <v>190</v>
      </c>
      <c r="AE168" s="2" t="s">
        <v>50</v>
      </c>
      <c r="AF168" s="2" t="s">
        <v>51</v>
      </c>
      <c r="AG168" s="2" t="s">
        <v>60</v>
      </c>
      <c r="AH168" s="2">
        <v>-1</v>
      </c>
    </row>
    <row r="169" spans="1:34" ht="22.5" customHeight="1" x14ac:dyDescent="0.35">
      <c r="A169" t="s">
        <v>996</v>
      </c>
      <c r="B169" t="s">
        <v>996</v>
      </c>
      <c r="C169" t="str" cm="1">
        <f t="array" ref="C169">_xlfn.IFS(IFERROR(SEARCH("Senior", A169), 0) &gt; 0, "SENIOR", IFERROR(SEARCH("Junior", A169), 0) &gt; 0, "JUNIOR", TRUE, "NOTMENTIONED")</f>
        <v>NOTMENTIONED</v>
      </c>
      <c r="D169" t="s">
        <v>997</v>
      </c>
      <c r="E169">
        <v>117</v>
      </c>
      <c r="H169" t="str">
        <f t="shared" ref="H169:H187" si="39">_xlfn.CONCAT("$",E169,"k")</f>
        <v>$117k</v>
      </c>
      <c r="I169">
        <v>206</v>
      </c>
      <c r="L169" t="str">
        <f t="shared" ref="L169:L187" si="40">_xlfn.CONCAT("$",I169,"k")</f>
        <v>$206k</v>
      </c>
      <c r="M169">
        <f t="shared" ref="M169:M187" si="41">AVERAGE(E169,I169)</f>
        <v>161.5</v>
      </c>
      <c r="N169" t="str">
        <f t="shared" ref="N169:N187" si="42">_xlfn.CONCAT("$",M169,"k")</f>
        <v>$161.5k</v>
      </c>
      <c r="O169" s="1" t="s">
        <v>998</v>
      </c>
      <c r="P169" s="1" t="e">
        <f t="shared" si="33"/>
        <v>#VALUE!</v>
      </c>
      <c r="Q169" s="1" t="e">
        <f t="shared" si="29"/>
        <v>#VALUE!</v>
      </c>
      <c r="R169" s="1" t="e">
        <f t="shared" si="30"/>
        <v>#VALUE!</v>
      </c>
      <c r="S169" s="1"/>
      <c r="T169" s="1">
        <f t="shared" si="31"/>
        <v>1347</v>
      </c>
      <c r="U169">
        <v>3.7</v>
      </c>
      <c r="V169" s="1" t="s">
        <v>151</v>
      </c>
      <c r="W169" s="1" t="s">
        <v>152</v>
      </c>
      <c r="X169" t="s">
        <v>376</v>
      </c>
      <c r="Y169" t="s">
        <v>154</v>
      </c>
      <c r="Z169">
        <f t="shared" si="38"/>
        <v>0</v>
      </c>
      <c r="AA169" t="s">
        <v>48</v>
      </c>
      <c r="AB169">
        <v>1781</v>
      </c>
      <c r="AC169">
        <f t="shared" ca="1" si="32"/>
        <v>243</v>
      </c>
      <c r="AD169" t="s">
        <v>87</v>
      </c>
      <c r="AE169" t="s">
        <v>155</v>
      </c>
      <c r="AF169" t="s">
        <v>155</v>
      </c>
      <c r="AG169" t="s">
        <v>142</v>
      </c>
      <c r="AH169" t="s">
        <v>156</v>
      </c>
    </row>
    <row r="170" spans="1:34" ht="22.5" customHeight="1" x14ac:dyDescent="0.35">
      <c r="A170" t="s">
        <v>999</v>
      </c>
      <c r="B170" t="s">
        <v>999</v>
      </c>
      <c r="C170" t="str" cm="1">
        <f t="array" ref="C170">_xlfn.IFS(IFERROR(SEARCH("Senior", A170), 0) &gt; 0, "SENIOR", IFERROR(SEARCH("Junior", A170), 0) &gt; 0, "JUNIOR", TRUE, "NOTMENTIONED")</f>
        <v>NOTMENTIONED</v>
      </c>
      <c r="D170" t="s">
        <v>1000</v>
      </c>
      <c r="E170">
        <v>111</v>
      </c>
      <c r="H170" t="str">
        <f t="shared" si="39"/>
        <v>$111k</v>
      </c>
      <c r="I170">
        <v>183</v>
      </c>
      <c r="L170" t="str">
        <f t="shared" si="40"/>
        <v>$183k</v>
      </c>
      <c r="M170">
        <f t="shared" si="41"/>
        <v>147</v>
      </c>
      <c r="N170" t="str">
        <f t="shared" si="42"/>
        <v>$147k</v>
      </c>
      <c r="O170" s="1" t="s">
        <v>1001</v>
      </c>
      <c r="P170" s="1">
        <f t="shared" si="33"/>
        <v>1</v>
      </c>
      <c r="Q170" s="1" t="e">
        <f t="shared" si="29"/>
        <v>#VALUE!</v>
      </c>
      <c r="R170" s="1" t="e">
        <f t="shared" si="30"/>
        <v>#VALUE!</v>
      </c>
      <c r="S170" s="1"/>
      <c r="T170" s="1">
        <f t="shared" si="31"/>
        <v>4854</v>
      </c>
      <c r="U170">
        <v>3.4</v>
      </c>
      <c r="V170" s="1" t="s">
        <v>1002</v>
      </c>
      <c r="W170" s="1" t="s">
        <v>1003</v>
      </c>
      <c r="X170" t="s">
        <v>76</v>
      </c>
      <c r="Y170" t="s">
        <v>1004</v>
      </c>
      <c r="Z170">
        <f t="shared" si="38"/>
        <v>0</v>
      </c>
      <c r="AA170" t="s">
        <v>66</v>
      </c>
      <c r="AB170">
        <v>1948</v>
      </c>
      <c r="AC170">
        <f t="shared" ca="1" si="32"/>
        <v>76</v>
      </c>
      <c r="AD170" t="s">
        <v>87</v>
      </c>
      <c r="AE170" t="s">
        <v>191</v>
      </c>
      <c r="AF170" t="s">
        <v>192</v>
      </c>
      <c r="AG170" t="s">
        <v>89</v>
      </c>
      <c r="AH170">
        <v>-1</v>
      </c>
    </row>
    <row r="171" spans="1:34" ht="22.5" customHeight="1" x14ac:dyDescent="0.35">
      <c r="A171" t="s">
        <v>1005</v>
      </c>
      <c r="B171" t="s">
        <v>1005</v>
      </c>
      <c r="C171" t="str" cm="1">
        <f t="array" ref="C171">_xlfn.IFS(IFERROR(SEARCH("Senior", A171), 0) &gt; 0, "SENIOR", IFERROR(SEARCH("Junior", A171), 0) &gt; 0, "JUNIOR", TRUE, "NOTMENTIONED")</f>
        <v>NOTMENTIONED</v>
      </c>
      <c r="D171" t="s">
        <v>872</v>
      </c>
      <c r="E171">
        <v>44</v>
      </c>
      <c r="H171" t="str">
        <f t="shared" si="39"/>
        <v>$44k</v>
      </c>
      <c r="I171">
        <v>78</v>
      </c>
      <c r="L171" t="str">
        <f t="shared" si="40"/>
        <v>$78k</v>
      </c>
      <c r="M171">
        <f t="shared" si="41"/>
        <v>61</v>
      </c>
      <c r="N171" t="str">
        <f t="shared" si="42"/>
        <v>$61k</v>
      </c>
      <c r="O171" s="1" t="s">
        <v>1006</v>
      </c>
      <c r="P171" s="1" t="e">
        <f t="shared" si="33"/>
        <v>#VALUE!</v>
      </c>
      <c r="Q171" s="1" t="e">
        <f t="shared" si="29"/>
        <v>#VALUE!</v>
      </c>
      <c r="R171" s="1">
        <f t="shared" si="30"/>
        <v>1</v>
      </c>
      <c r="S171" s="1"/>
      <c r="T171" s="1">
        <f t="shared" si="31"/>
        <v>2903</v>
      </c>
      <c r="U171">
        <v>4.0999999999999996</v>
      </c>
      <c r="V171" s="1" t="s">
        <v>1007</v>
      </c>
      <c r="W171" s="1" t="s">
        <v>1008</v>
      </c>
      <c r="X171" t="s">
        <v>1009</v>
      </c>
      <c r="Y171" t="s">
        <v>1009</v>
      </c>
      <c r="Z171">
        <f t="shared" si="38"/>
        <v>1</v>
      </c>
      <c r="AA171" t="s">
        <v>37</v>
      </c>
      <c r="AB171">
        <v>1961</v>
      </c>
      <c r="AC171">
        <f t="shared" ca="1" si="32"/>
        <v>63</v>
      </c>
      <c r="AD171" t="s">
        <v>38</v>
      </c>
      <c r="AE171" t="s">
        <v>68</v>
      </c>
      <c r="AF171" t="s">
        <v>69</v>
      </c>
      <c r="AG171" t="s">
        <v>89</v>
      </c>
      <c r="AH171">
        <v>-1</v>
      </c>
    </row>
    <row r="172" spans="1:34" ht="22.5" customHeight="1" x14ac:dyDescent="0.35">
      <c r="A172" t="s">
        <v>1010</v>
      </c>
      <c r="B172" t="s">
        <v>1010</v>
      </c>
      <c r="C172" t="str" cm="1">
        <f t="array" ref="C172">_xlfn.IFS(IFERROR(SEARCH("Senior", A172), 0) &gt; 0, "SENIOR", IFERROR(SEARCH("Junior", A172), 0) &gt; 0, "JUNIOR", TRUE, "NOTMENTIONED")</f>
        <v>NOTMENTIONED</v>
      </c>
      <c r="D172" t="s">
        <v>1011</v>
      </c>
      <c r="E172">
        <v>81</v>
      </c>
      <c r="H172" t="str">
        <f t="shared" si="39"/>
        <v>$81k</v>
      </c>
      <c r="I172">
        <v>159</v>
      </c>
      <c r="L172" t="str">
        <f t="shared" si="40"/>
        <v>$159k</v>
      </c>
      <c r="M172">
        <f t="shared" si="41"/>
        <v>120</v>
      </c>
      <c r="N172" t="str">
        <f t="shared" si="42"/>
        <v>$120k</v>
      </c>
      <c r="O172" s="1" t="s">
        <v>1012</v>
      </c>
      <c r="P172" s="1">
        <f t="shared" si="33"/>
        <v>1</v>
      </c>
      <c r="Q172" s="1">
        <f t="shared" si="29"/>
        <v>1</v>
      </c>
      <c r="R172" s="1" t="e">
        <f t="shared" si="30"/>
        <v>#VALUE!</v>
      </c>
      <c r="S172" s="1"/>
      <c r="T172" s="1">
        <f t="shared" si="31"/>
        <v>2814</v>
      </c>
      <c r="U172">
        <v>2.6</v>
      </c>
      <c r="V172" s="1" t="s">
        <v>846</v>
      </c>
      <c r="W172" s="1" t="s">
        <v>847</v>
      </c>
      <c r="X172" t="s">
        <v>501</v>
      </c>
      <c r="Y172" t="s">
        <v>501</v>
      </c>
      <c r="Z172">
        <f t="shared" si="38"/>
        <v>1</v>
      </c>
      <c r="AA172" t="s">
        <v>37</v>
      </c>
      <c r="AB172">
        <v>1984</v>
      </c>
      <c r="AC172">
        <f t="shared" ca="1" si="32"/>
        <v>40</v>
      </c>
      <c r="AD172" t="s">
        <v>848</v>
      </c>
      <c r="AE172" t="s">
        <v>849</v>
      </c>
      <c r="AF172" t="s">
        <v>641</v>
      </c>
      <c r="AG172" t="s">
        <v>79</v>
      </c>
      <c r="AH172">
        <v>-1</v>
      </c>
    </row>
    <row r="173" spans="1:34" ht="22.5" customHeight="1" x14ac:dyDescent="0.35">
      <c r="A173" t="s">
        <v>1013</v>
      </c>
      <c r="B173" t="s">
        <v>1013</v>
      </c>
      <c r="C173" t="str" cm="1">
        <f t="array" ref="C173">_xlfn.IFS(IFERROR(SEARCH("Senior", A173), 0) &gt; 0, "SENIOR", IFERROR(SEARCH("Junior", A173), 0) &gt; 0, "JUNIOR", TRUE, "NOTMENTIONED")</f>
        <v>NOTMENTIONED</v>
      </c>
      <c r="D173" t="s">
        <v>1014</v>
      </c>
      <c r="E173">
        <v>83</v>
      </c>
      <c r="H173" t="str">
        <f t="shared" si="39"/>
        <v>$83k</v>
      </c>
      <c r="I173">
        <v>166</v>
      </c>
      <c r="L173" t="str">
        <f t="shared" si="40"/>
        <v>$166k</v>
      </c>
      <c r="M173">
        <f t="shared" si="41"/>
        <v>124.5</v>
      </c>
      <c r="N173" t="str">
        <f t="shared" si="42"/>
        <v>$124.5k</v>
      </c>
      <c r="O173" s="1" t="s">
        <v>1015</v>
      </c>
      <c r="P173" s="1">
        <f t="shared" si="33"/>
        <v>1</v>
      </c>
      <c r="Q173" s="1">
        <f t="shared" si="29"/>
        <v>1</v>
      </c>
      <c r="R173" s="1">
        <f t="shared" si="30"/>
        <v>1</v>
      </c>
      <c r="S173" s="1"/>
      <c r="T173" s="1">
        <f t="shared" si="31"/>
        <v>1927</v>
      </c>
      <c r="U173">
        <v>3.2</v>
      </c>
      <c r="V173" s="1" t="s">
        <v>1016</v>
      </c>
      <c r="W173" s="1" t="s">
        <v>1017</v>
      </c>
      <c r="X173" t="s">
        <v>673</v>
      </c>
      <c r="Y173" t="s">
        <v>1018</v>
      </c>
      <c r="Z173">
        <f t="shared" si="38"/>
        <v>0</v>
      </c>
      <c r="AA173" t="s">
        <v>66</v>
      </c>
      <c r="AB173">
        <v>2008</v>
      </c>
      <c r="AC173">
        <f t="shared" ca="1" si="32"/>
        <v>16</v>
      </c>
      <c r="AD173" t="s">
        <v>87</v>
      </c>
      <c r="AE173" t="s">
        <v>1019</v>
      </c>
      <c r="AF173" t="s">
        <v>96</v>
      </c>
      <c r="AG173" t="s">
        <v>70</v>
      </c>
      <c r="AH173" t="s">
        <v>1020</v>
      </c>
    </row>
    <row r="174" spans="1:34" ht="22.5" customHeight="1" x14ac:dyDescent="0.35">
      <c r="A174" t="s">
        <v>287</v>
      </c>
      <c r="B174" t="s">
        <v>287</v>
      </c>
      <c r="C174" t="str" cm="1">
        <f t="array" ref="C174">_xlfn.IFS(IFERROR(SEARCH("Senior", A174), 0) &gt; 0, "SENIOR", IFERROR(SEARCH("Junior", A174), 0) &gt; 0, "JUNIOR", TRUE, "NOTMENTIONED")</f>
        <v>SENIOR</v>
      </c>
      <c r="D174" t="s">
        <v>1021</v>
      </c>
      <c r="E174">
        <v>114</v>
      </c>
      <c r="H174" t="str">
        <f t="shared" si="39"/>
        <v>$114k</v>
      </c>
      <c r="I174">
        <v>182</v>
      </c>
      <c r="L174" t="str">
        <f t="shared" si="40"/>
        <v>$182k</v>
      </c>
      <c r="M174">
        <f t="shared" si="41"/>
        <v>148</v>
      </c>
      <c r="N174" t="str">
        <f t="shared" si="42"/>
        <v>$148k</v>
      </c>
      <c r="O174" s="1" t="s">
        <v>1022</v>
      </c>
      <c r="P174" s="1">
        <f t="shared" si="33"/>
        <v>1</v>
      </c>
      <c r="Q174" s="1">
        <f t="shared" si="29"/>
        <v>1</v>
      </c>
      <c r="R174" s="1" t="e">
        <f t="shared" si="30"/>
        <v>#VALUE!</v>
      </c>
      <c r="S174" s="1"/>
      <c r="T174" s="1">
        <f t="shared" si="31"/>
        <v>2374</v>
      </c>
      <c r="U174">
        <v>3.9</v>
      </c>
      <c r="V174" s="1" t="s">
        <v>1023</v>
      </c>
      <c r="W174" s="1" t="s">
        <v>1024</v>
      </c>
      <c r="X174" t="s">
        <v>1025</v>
      </c>
      <c r="Y174" t="s">
        <v>1025</v>
      </c>
      <c r="Z174">
        <f t="shared" si="38"/>
        <v>1</v>
      </c>
      <c r="AA174" t="s">
        <v>77</v>
      </c>
      <c r="AB174">
        <v>2009</v>
      </c>
      <c r="AC174">
        <f t="shared" ca="1" si="32"/>
        <v>15</v>
      </c>
      <c r="AD174" t="s">
        <v>38</v>
      </c>
      <c r="AE174" t="s">
        <v>581</v>
      </c>
      <c r="AF174" t="s">
        <v>96</v>
      </c>
      <c r="AG174" t="s">
        <v>40</v>
      </c>
      <c r="AH174">
        <v>-1</v>
      </c>
    </row>
    <row r="175" spans="1:34" ht="22.5" customHeight="1" x14ac:dyDescent="0.35">
      <c r="A175" t="s">
        <v>1026</v>
      </c>
      <c r="B175" t="s">
        <v>1026</v>
      </c>
      <c r="C175" t="str" cm="1">
        <f t="array" ref="C175">_xlfn.IFS(IFERROR(SEARCH("Senior", A175), 0) &gt; 0, "SENIOR", IFERROR(SEARCH("Junior", A175), 0) &gt; 0, "JUNIOR", TRUE, "NOTMENTIONED")</f>
        <v>NOTMENTIONED</v>
      </c>
      <c r="D175" t="s">
        <v>1027</v>
      </c>
      <c r="E175">
        <v>42</v>
      </c>
      <c r="H175" t="str">
        <f t="shared" si="39"/>
        <v>$42k</v>
      </c>
      <c r="I175">
        <v>76</v>
      </c>
      <c r="L175" t="str">
        <f t="shared" si="40"/>
        <v>$76k</v>
      </c>
      <c r="M175">
        <f t="shared" si="41"/>
        <v>59</v>
      </c>
      <c r="N175" t="str">
        <f t="shared" si="42"/>
        <v>$59k</v>
      </c>
      <c r="O175" s="1" t="s">
        <v>1028</v>
      </c>
      <c r="P175" s="1">
        <f t="shared" si="33"/>
        <v>1</v>
      </c>
      <c r="Q175" s="1" t="e">
        <f t="shared" si="29"/>
        <v>#VALUE!</v>
      </c>
      <c r="R175" s="1">
        <f t="shared" si="30"/>
        <v>1</v>
      </c>
      <c r="S175" s="1"/>
      <c r="T175" s="1">
        <f t="shared" si="31"/>
        <v>3092</v>
      </c>
      <c r="U175">
        <v>4.7</v>
      </c>
      <c r="V175" s="1" t="s">
        <v>1029</v>
      </c>
      <c r="W175" s="1" t="s">
        <v>1030</v>
      </c>
      <c r="X175" t="s">
        <v>383</v>
      </c>
      <c r="Y175" t="s">
        <v>549</v>
      </c>
      <c r="Z175">
        <f t="shared" si="38"/>
        <v>0</v>
      </c>
      <c r="AA175" t="s">
        <v>77</v>
      </c>
      <c r="AB175">
        <v>1996</v>
      </c>
      <c r="AC175">
        <f t="shared" ca="1" si="32"/>
        <v>28</v>
      </c>
      <c r="AD175" t="s">
        <v>38</v>
      </c>
      <c r="AE175" t="s">
        <v>39</v>
      </c>
      <c r="AF175" t="s">
        <v>39</v>
      </c>
      <c r="AG175" t="s">
        <v>104</v>
      </c>
      <c r="AH175" t="s">
        <v>1031</v>
      </c>
    </row>
    <row r="176" spans="1:34" ht="22.5" customHeight="1" x14ac:dyDescent="0.35">
      <c r="A176" t="s">
        <v>1032</v>
      </c>
      <c r="B176" t="s">
        <v>1032</v>
      </c>
      <c r="C176" t="str" cm="1">
        <f t="array" ref="C176">_xlfn.IFS(IFERROR(SEARCH("Senior", A176), 0) &gt; 0, "SENIOR", IFERROR(SEARCH("Junior", A176), 0) &gt; 0, "JUNIOR", TRUE, "NOTMENTIONED")</f>
        <v>NOTMENTIONED</v>
      </c>
      <c r="D176" t="s">
        <v>1033</v>
      </c>
      <c r="E176">
        <v>114</v>
      </c>
      <c r="H176" t="str">
        <f t="shared" si="39"/>
        <v>$114k</v>
      </c>
      <c r="I176">
        <v>179</v>
      </c>
      <c r="L176" t="str">
        <f t="shared" si="40"/>
        <v>$179k</v>
      </c>
      <c r="M176">
        <f t="shared" si="41"/>
        <v>146.5</v>
      </c>
      <c r="N176" t="str">
        <f t="shared" si="42"/>
        <v>$146.5k</v>
      </c>
      <c r="O176" s="1" t="s">
        <v>1034</v>
      </c>
      <c r="P176" s="1">
        <f t="shared" si="33"/>
        <v>1</v>
      </c>
      <c r="Q176" s="1">
        <f t="shared" si="29"/>
        <v>1</v>
      </c>
      <c r="R176" s="1">
        <f t="shared" si="30"/>
        <v>1</v>
      </c>
      <c r="S176" s="1"/>
      <c r="T176" s="1">
        <f t="shared" si="31"/>
        <v>5157</v>
      </c>
      <c r="U176">
        <v>3.7</v>
      </c>
      <c r="V176" s="1" t="s">
        <v>239</v>
      </c>
      <c r="W176" s="1" t="s">
        <v>240</v>
      </c>
      <c r="X176" t="s">
        <v>241</v>
      </c>
      <c r="Y176" t="s">
        <v>241</v>
      </c>
      <c r="Z176">
        <f t="shared" si="38"/>
        <v>1</v>
      </c>
      <c r="AA176" t="s">
        <v>132</v>
      </c>
      <c r="AB176">
        <v>1852</v>
      </c>
      <c r="AC176">
        <f t="shared" ca="1" si="32"/>
        <v>172</v>
      </c>
      <c r="AD176" t="s">
        <v>87</v>
      </c>
      <c r="AE176" t="s">
        <v>191</v>
      </c>
      <c r="AF176" t="s">
        <v>192</v>
      </c>
      <c r="AG176" t="s">
        <v>242</v>
      </c>
      <c r="AH176">
        <v>-1</v>
      </c>
    </row>
    <row r="177" spans="1:34" ht="22.5" customHeight="1" x14ac:dyDescent="0.35">
      <c r="A177" t="s">
        <v>1035</v>
      </c>
      <c r="B177" t="s">
        <v>1035</v>
      </c>
      <c r="C177" t="str" cm="1">
        <f t="array" ref="C177">_xlfn.IFS(IFERROR(SEARCH("Senior", A177), 0) &gt; 0, "SENIOR", IFERROR(SEARCH("Junior", A177), 0) &gt; 0, "JUNIOR", TRUE, "NOTMENTIONED")</f>
        <v>NOTMENTIONED</v>
      </c>
      <c r="D177" t="s">
        <v>1036</v>
      </c>
      <c r="E177">
        <v>60</v>
      </c>
      <c r="H177" t="str">
        <f t="shared" si="39"/>
        <v>$60k</v>
      </c>
      <c r="I177">
        <v>123</v>
      </c>
      <c r="L177" t="str">
        <f t="shared" si="40"/>
        <v>$123k</v>
      </c>
      <c r="M177">
        <f t="shared" si="41"/>
        <v>91.5</v>
      </c>
      <c r="N177" t="str">
        <f t="shared" si="42"/>
        <v>$91.5k</v>
      </c>
      <c r="O177" s="1" t="s">
        <v>1037</v>
      </c>
      <c r="P177" s="1" t="e">
        <f t="shared" si="33"/>
        <v>#VALUE!</v>
      </c>
      <c r="Q177" s="1" t="e">
        <f t="shared" si="29"/>
        <v>#VALUE!</v>
      </c>
      <c r="R177" s="1">
        <f t="shared" si="30"/>
        <v>1</v>
      </c>
      <c r="S177" s="1"/>
      <c r="T177" s="1">
        <f t="shared" si="31"/>
        <v>3988</v>
      </c>
      <c r="U177">
        <v>2.9</v>
      </c>
      <c r="V177" s="1" t="s">
        <v>1038</v>
      </c>
      <c r="W177" s="1" t="s">
        <v>1039</v>
      </c>
      <c r="X177" t="s">
        <v>1040</v>
      </c>
      <c r="Y177" t="s">
        <v>1040</v>
      </c>
      <c r="Z177">
        <f t="shared" si="38"/>
        <v>1</v>
      </c>
      <c r="AA177" t="s">
        <v>86</v>
      </c>
      <c r="AB177">
        <v>-1</v>
      </c>
      <c r="AC177">
        <f t="shared" ca="1" si="32"/>
        <v>2025</v>
      </c>
      <c r="AD177" t="s">
        <v>87</v>
      </c>
      <c r="AE177" t="s">
        <v>155</v>
      </c>
      <c r="AF177" t="s">
        <v>155</v>
      </c>
      <c r="AG177" t="s">
        <v>79</v>
      </c>
      <c r="AH177">
        <v>-1</v>
      </c>
    </row>
    <row r="178" spans="1:34" ht="22.5" customHeight="1" x14ac:dyDescent="0.35">
      <c r="A178" t="s">
        <v>1041</v>
      </c>
      <c r="B178" t="s">
        <v>1041</v>
      </c>
      <c r="C178" t="str" cm="1">
        <f t="array" ref="C178">_xlfn.IFS(IFERROR(SEARCH("Senior", A178), 0) &gt; 0, "SENIOR", IFERROR(SEARCH("Junior", A178), 0) &gt; 0, "JUNIOR", TRUE, "NOTMENTIONED")</f>
        <v>SENIOR</v>
      </c>
      <c r="D178" t="s">
        <v>1042</v>
      </c>
      <c r="E178">
        <v>100</v>
      </c>
      <c r="H178" t="str">
        <f t="shared" si="39"/>
        <v>$100k</v>
      </c>
      <c r="I178">
        <v>166</v>
      </c>
      <c r="L178" t="str">
        <f t="shared" si="40"/>
        <v>$166k</v>
      </c>
      <c r="M178">
        <f t="shared" si="41"/>
        <v>133</v>
      </c>
      <c r="N178" t="str">
        <f t="shared" si="42"/>
        <v>$133k</v>
      </c>
      <c r="O178" s="1" t="s">
        <v>1043</v>
      </c>
      <c r="P178" s="1">
        <f t="shared" si="33"/>
        <v>1</v>
      </c>
      <c r="Q178" s="1">
        <f t="shared" si="29"/>
        <v>1</v>
      </c>
      <c r="R178" s="1" t="e">
        <f t="shared" si="30"/>
        <v>#VALUE!</v>
      </c>
      <c r="S178" s="1"/>
      <c r="T178" s="1">
        <f t="shared" si="31"/>
        <v>3280</v>
      </c>
      <c r="U178">
        <v>3</v>
      </c>
      <c r="V178" s="1" t="s">
        <v>1044</v>
      </c>
      <c r="W178" s="1" t="s">
        <v>1045</v>
      </c>
      <c r="X178" t="s">
        <v>209</v>
      </c>
      <c r="Y178" t="s">
        <v>209</v>
      </c>
      <c r="Z178">
        <f t="shared" si="38"/>
        <v>1</v>
      </c>
      <c r="AA178" t="s">
        <v>37</v>
      </c>
      <c r="AB178">
        <v>2015</v>
      </c>
      <c r="AC178">
        <f t="shared" ca="1" si="32"/>
        <v>9</v>
      </c>
      <c r="AD178" t="s">
        <v>38</v>
      </c>
      <c r="AE178" t="s">
        <v>155</v>
      </c>
      <c r="AF178" t="s">
        <v>155</v>
      </c>
      <c r="AG178" t="s">
        <v>79</v>
      </c>
      <c r="AH178">
        <v>-1</v>
      </c>
    </row>
    <row r="179" spans="1:34" ht="22.5" customHeight="1" x14ac:dyDescent="0.35">
      <c r="A179" t="s">
        <v>1046</v>
      </c>
      <c r="B179" t="s">
        <v>1046</v>
      </c>
      <c r="C179" t="str" cm="1">
        <f t="array" ref="C179">_xlfn.IFS(IFERROR(SEARCH("Senior", A179), 0) &gt; 0, "SENIOR", IFERROR(SEARCH("Junior", A179), 0) &gt; 0, "JUNIOR", TRUE, "NOTMENTIONED")</f>
        <v>NOTMENTIONED</v>
      </c>
      <c r="D179" t="s">
        <v>1047</v>
      </c>
      <c r="E179">
        <v>108</v>
      </c>
      <c r="H179" t="str">
        <f t="shared" si="39"/>
        <v>$108k</v>
      </c>
      <c r="I179">
        <v>173</v>
      </c>
      <c r="L179" t="str">
        <f t="shared" si="40"/>
        <v>$173k</v>
      </c>
      <c r="M179">
        <f t="shared" si="41"/>
        <v>140.5</v>
      </c>
      <c r="N179" t="str">
        <f t="shared" si="42"/>
        <v>$140.5k</v>
      </c>
      <c r="O179" s="1" t="s">
        <v>1048</v>
      </c>
      <c r="P179" s="1">
        <f t="shared" si="33"/>
        <v>1</v>
      </c>
      <c r="Q179" s="1">
        <f t="shared" si="29"/>
        <v>1</v>
      </c>
      <c r="R179" s="1" t="e">
        <f t="shared" si="30"/>
        <v>#VALUE!</v>
      </c>
      <c r="S179" s="1"/>
      <c r="T179" s="1">
        <f t="shared" si="31"/>
        <v>4819</v>
      </c>
      <c r="U179">
        <v>4.7</v>
      </c>
      <c r="V179" s="1" t="s">
        <v>1049</v>
      </c>
      <c r="W179" s="1" t="s">
        <v>1050</v>
      </c>
      <c r="X179" t="s">
        <v>834</v>
      </c>
      <c r="Y179" t="s">
        <v>834</v>
      </c>
      <c r="Z179">
        <f t="shared" si="38"/>
        <v>1</v>
      </c>
      <c r="AA179" t="s">
        <v>77</v>
      </c>
      <c r="AB179">
        <v>2013</v>
      </c>
      <c r="AC179">
        <f t="shared" ca="1" si="32"/>
        <v>11</v>
      </c>
      <c r="AD179" t="s">
        <v>38</v>
      </c>
      <c r="AE179" t="s">
        <v>155</v>
      </c>
      <c r="AF179" t="s">
        <v>155</v>
      </c>
      <c r="AG179" t="s">
        <v>171</v>
      </c>
      <c r="AH179">
        <v>-1</v>
      </c>
    </row>
    <row r="180" spans="1:34" ht="22.5" customHeight="1" x14ac:dyDescent="0.35">
      <c r="A180" t="s">
        <v>294</v>
      </c>
      <c r="B180" t="s">
        <v>294</v>
      </c>
      <c r="C180" t="str" cm="1">
        <f t="array" ref="C180">_xlfn.IFS(IFERROR(SEARCH("Senior", A180), 0) &gt; 0, "SENIOR", IFERROR(SEARCH("Junior", A180), 0) &gt; 0, "JUNIOR", TRUE, "NOTMENTIONED")</f>
        <v>NOTMENTIONED</v>
      </c>
      <c r="D180" t="s">
        <v>1051</v>
      </c>
      <c r="E180">
        <v>48</v>
      </c>
      <c r="H180" t="str">
        <f t="shared" si="39"/>
        <v>$48k</v>
      </c>
      <c r="I180">
        <v>93</v>
      </c>
      <c r="L180" t="str">
        <f t="shared" si="40"/>
        <v>$93k</v>
      </c>
      <c r="M180">
        <f t="shared" si="41"/>
        <v>70.5</v>
      </c>
      <c r="N180" t="str">
        <f t="shared" si="42"/>
        <v>$70.5k</v>
      </c>
      <c r="O180" s="1" t="s">
        <v>1052</v>
      </c>
      <c r="P180" s="1" t="e">
        <f t="shared" si="33"/>
        <v>#VALUE!</v>
      </c>
      <c r="Q180" s="1" t="e">
        <f t="shared" si="29"/>
        <v>#VALUE!</v>
      </c>
      <c r="R180" s="1">
        <f t="shared" si="30"/>
        <v>1</v>
      </c>
      <c r="S180" s="1"/>
      <c r="T180" s="1">
        <f t="shared" si="31"/>
        <v>3676</v>
      </c>
      <c r="U180">
        <v>3.7</v>
      </c>
      <c r="V180" s="1" t="s">
        <v>1053</v>
      </c>
      <c r="W180" s="1" t="s">
        <v>1054</v>
      </c>
      <c r="X180" t="s">
        <v>1055</v>
      </c>
      <c r="Y180" t="s">
        <v>189</v>
      </c>
      <c r="Z180">
        <f t="shared" si="38"/>
        <v>0</v>
      </c>
      <c r="AA180" t="s">
        <v>37</v>
      </c>
      <c r="AB180">
        <v>-1</v>
      </c>
      <c r="AC180">
        <f t="shared" ca="1" si="32"/>
        <v>2025</v>
      </c>
      <c r="AD180" t="s">
        <v>38</v>
      </c>
      <c r="AE180" t="s">
        <v>280</v>
      </c>
      <c r="AF180" t="s">
        <v>117</v>
      </c>
      <c r="AG180" t="s">
        <v>79</v>
      </c>
      <c r="AH180">
        <v>-1</v>
      </c>
    </row>
    <row r="181" spans="1:34" ht="22.5" customHeight="1" x14ac:dyDescent="0.35">
      <c r="A181" t="s">
        <v>1056</v>
      </c>
      <c r="B181" t="s">
        <v>1056</v>
      </c>
      <c r="C181" t="str" cm="1">
        <f t="array" ref="C181">_xlfn.IFS(IFERROR(SEARCH("Senior", A181), 0) &gt; 0, "SENIOR", IFERROR(SEARCH("Junior", A181), 0) &gt; 0, "JUNIOR", TRUE, "NOTMENTIONED")</f>
        <v>NOTMENTIONED</v>
      </c>
      <c r="D181" t="s">
        <v>1057</v>
      </c>
      <c r="E181">
        <v>54</v>
      </c>
      <c r="H181" t="str">
        <f t="shared" si="39"/>
        <v>$54k</v>
      </c>
      <c r="I181">
        <v>115</v>
      </c>
      <c r="L181" t="str">
        <f t="shared" si="40"/>
        <v>$115k</v>
      </c>
      <c r="M181">
        <f t="shared" si="41"/>
        <v>84.5</v>
      </c>
      <c r="N181" t="str">
        <f t="shared" si="42"/>
        <v>$84.5k</v>
      </c>
      <c r="O181" s="1" t="s">
        <v>1058</v>
      </c>
      <c r="P181" s="1" t="e">
        <f t="shared" si="33"/>
        <v>#VALUE!</v>
      </c>
      <c r="Q181" s="1" t="e">
        <f t="shared" si="29"/>
        <v>#VALUE!</v>
      </c>
      <c r="R181" s="1" t="e">
        <f t="shared" si="30"/>
        <v>#VALUE!</v>
      </c>
      <c r="S181" s="1"/>
      <c r="T181" s="1">
        <f t="shared" si="31"/>
        <v>3670</v>
      </c>
      <c r="U181">
        <v>3.3</v>
      </c>
      <c r="V181" s="1" t="s">
        <v>108</v>
      </c>
      <c r="W181" s="1" t="s">
        <v>109</v>
      </c>
      <c r="X181" t="s">
        <v>110</v>
      </c>
      <c r="Y181" t="s">
        <v>110</v>
      </c>
      <c r="Z181">
        <f t="shared" si="38"/>
        <v>1</v>
      </c>
      <c r="AA181" t="s">
        <v>48</v>
      </c>
      <c r="AB181">
        <v>2014</v>
      </c>
      <c r="AC181">
        <f t="shared" ca="1" si="32"/>
        <v>10</v>
      </c>
      <c r="AD181" t="s">
        <v>111</v>
      </c>
      <c r="AE181" t="s">
        <v>50</v>
      </c>
      <c r="AF181" t="s">
        <v>51</v>
      </c>
      <c r="AG181" t="s">
        <v>70</v>
      </c>
      <c r="AH181">
        <v>-1</v>
      </c>
    </row>
    <row r="182" spans="1:34" ht="22.5" customHeight="1" x14ac:dyDescent="0.35">
      <c r="A182" t="s">
        <v>1059</v>
      </c>
      <c r="B182" t="s">
        <v>1059</v>
      </c>
      <c r="C182" t="str" cm="1">
        <f t="array" ref="C182">_xlfn.IFS(IFERROR(SEARCH("Senior", A182), 0) &gt; 0, "SENIOR", IFERROR(SEARCH("Junior", A182), 0) &gt; 0, "JUNIOR", TRUE, "NOTMENTIONED")</f>
        <v>NOTMENTIONED</v>
      </c>
      <c r="D182" t="s">
        <v>1060</v>
      </c>
      <c r="E182">
        <v>60</v>
      </c>
      <c r="H182" t="str">
        <f t="shared" si="39"/>
        <v>$60k</v>
      </c>
      <c r="I182">
        <v>127</v>
      </c>
      <c r="L182" t="str">
        <f t="shared" si="40"/>
        <v>$127k</v>
      </c>
      <c r="M182">
        <f t="shared" si="41"/>
        <v>93.5</v>
      </c>
      <c r="N182" t="str">
        <f t="shared" si="42"/>
        <v>$93.5k</v>
      </c>
      <c r="O182" s="1" t="s">
        <v>1061</v>
      </c>
      <c r="P182" s="1" t="e">
        <f t="shared" si="33"/>
        <v>#VALUE!</v>
      </c>
      <c r="Q182" s="1" t="e">
        <f t="shared" si="29"/>
        <v>#VALUE!</v>
      </c>
      <c r="R182" s="1">
        <f t="shared" si="30"/>
        <v>1</v>
      </c>
      <c r="S182" s="1"/>
      <c r="T182" s="1">
        <f t="shared" si="31"/>
        <v>4641</v>
      </c>
      <c r="U182">
        <v>4</v>
      </c>
      <c r="V182" s="1" t="s">
        <v>1062</v>
      </c>
      <c r="W182" s="1" t="s">
        <v>1063</v>
      </c>
      <c r="X182" t="s">
        <v>1064</v>
      </c>
      <c r="Y182" t="s">
        <v>1064</v>
      </c>
      <c r="Z182">
        <f t="shared" si="38"/>
        <v>1</v>
      </c>
      <c r="AA182" t="s">
        <v>77</v>
      </c>
      <c r="AB182">
        <v>2002</v>
      </c>
      <c r="AC182">
        <f t="shared" ca="1" si="32"/>
        <v>22</v>
      </c>
      <c r="AD182" t="s">
        <v>38</v>
      </c>
      <c r="AE182" t="s">
        <v>280</v>
      </c>
      <c r="AF182" t="s">
        <v>117</v>
      </c>
      <c r="AG182" t="s">
        <v>463</v>
      </c>
      <c r="AH182">
        <v>-1</v>
      </c>
    </row>
    <row r="183" spans="1:34" ht="22.5" customHeight="1" x14ac:dyDescent="0.35">
      <c r="A183" t="s">
        <v>1065</v>
      </c>
      <c r="B183" t="s">
        <v>1065</v>
      </c>
      <c r="C183" t="str" cm="1">
        <f t="array" ref="C183">_xlfn.IFS(IFERROR(SEARCH("Senior", A183), 0) &gt; 0, "SENIOR", IFERROR(SEARCH("Junior", A183), 0) &gt; 0, "JUNIOR", TRUE, "NOTMENTIONED")</f>
        <v>SENIOR</v>
      </c>
      <c r="D183" t="s">
        <v>1066</v>
      </c>
      <c r="E183">
        <v>90</v>
      </c>
      <c r="H183" t="str">
        <f t="shared" si="39"/>
        <v>$90k</v>
      </c>
      <c r="I183">
        <v>179</v>
      </c>
      <c r="L183" t="str">
        <f t="shared" si="40"/>
        <v>$179k</v>
      </c>
      <c r="M183">
        <f t="shared" si="41"/>
        <v>134.5</v>
      </c>
      <c r="N183" t="str">
        <f t="shared" si="42"/>
        <v>$134.5k</v>
      </c>
      <c r="O183" s="1" t="s">
        <v>1067</v>
      </c>
      <c r="P183" s="1" t="e">
        <f t="shared" si="33"/>
        <v>#VALUE!</v>
      </c>
      <c r="Q183" s="1" t="e">
        <f t="shared" si="29"/>
        <v>#VALUE!</v>
      </c>
      <c r="R183" s="1" t="e">
        <f t="shared" si="30"/>
        <v>#VALUE!</v>
      </c>
      <c r="S183" s="1"/>
      <c r="T183" s="1">
        <f t="shared" si="31"/>
        <v>4444</v>
      </c>
      <c r="U183">
        <v>4.4000000000000004</v>
      </c>
      <c r="V183" s="1" t="s">
        <v>949</v>
      </c>
      <c r="W183" s="1" t="s">
        <v>950</v>
      </c>
      <c r="X183" t="s">
        <v>153</v>
      </c>
      <c r="Y183" t="s">
        <v>153</v>
      </c>
      <c r="Z183">
        <f t="shared" si="38"/>
        <v>1</v>
      </c>
      <c r="AA183" t="s">
        <v>86</v>
      </c>
      <c r="AB183">
        <v>2013</v>
      </c>
      <c r="AC183">
        <f t="shared" ca="1" si="32"/>
        <v>11</v>
      </c>
      <c r="AD183" t="s">
        <v>87</v>
      </c>
      <c r="AE183" t="s">
        <v>155</v>
      </c>
      <c r="AF183" t="s">
        <v>155</v>
      </c>
      <c r="AG183" t="s">
        <v>60</v>
      </c>
      <c r="AH183">
        <v>-1</v>
      </c>
    </row>
    <row r="184" spans="1:34" ht="22.5" customHeight="1" x14ac:dyDescent="0.35">
      <c r="A184" t="s">
        <v>1068</v>
      </c>
      <c r="B184" t="s">
        <v>1068</v>
      </c>
      <c r="C184" t="str" cm="1">
        <f t="array" ref="C184">_xlfn.IFS(IFERROR(SEARCH("Senior", A184), 0) &gt; 0, "SENIOR", IFERROR(SEARCH("Junior", A184), 0) &gt; 0, "JUNIOR", TRUE, "NOTMENTIONED")</f>
        <v>NOTMENTIONED</v>
      </c>
      <c r="D184" t="s">
        <v>1069</v>
      </c>
      <c r="E184">
        <v>138</v>
      </c>
      <c r="H184" t="str">
        <f t="shared" si="39"/>
        <v>$138k</v>
      </c>
      <c r="I184">
        <v>224</v>
      </c>
      <c r="L184" t="str">
        <f t="shared" si="40"/>
        <v>$224k</v>
      </c>
      <c r="M184">
        <f t="shared" si="41"/>
        <v>181</v>
      </c>
      <c r="N184" t="str">
        <f t="shared" si="42"/>
        <v>$181k</v>
      </c>
      <c r="O184" s="1" t="s">
        <v>1070</v>
      </c>
      <c r="P184" s="1">
        <f t="shared" si="33"/>
        <v>1</v>
      </c>
      <c r="Q184" s="1">
        <f t="shared" si="29"/>
        <v>1</v>
      </c>
      <c r="R184" s="1" t="e">
        <f t="shared" si="30"/>
        <v>#VALUE!</v>
      </c>
      <c r="S184" s="1"/>
      <c r="T184" s="1">
        <f t="shared" si="31"/>
        <v>2015</v>
      </c>
      <c r="U184">
        <v>3.9</v>
      </c>
      <c r="V184" s="1" t="s">
        <v>1071</v>
      </c>
      <c r="W184" s="1" t="s">
        <v>1072</v>
      </c>
      <c r="X184" t="s">
        <v>123</v>
      </c>
      <c r="Y184" t="s">
        <v>123</v>
      </c>
      <c r="Z184">
        <f t="shared" si="38"/>
        <v>1</v>
      </c>
      <c r="AA184" t="s">
        <v>86</v>
      </c>
      <c r="AB184">
        <v>2007</v>
      </c>
      <c r="AC184">
        <f t="shared" ca="1" si="32"/>
        <v>17</v>
      </c>
      <c r="AD184" t="s">
        <v>38</v>
      </c>
      <c r="AE184" t="s">
        <v>116</v>
      </c>
      <c r="AF184" t="s">
        <v>117</v>
      </c>
      <c r="AG184" t="s">
        <v>219</v>
      </c>
      <c r="AH184" t="s">
        <v>1073</v>
      </c>
    </row>
    <row r="185" spans="1:34" ht="22.5" customHeight="1" x14ac:dyDescent="0.35">
      <c r="A185" t="s">
        <v>1074</v>
      </c>
      <c r="B185" t="s">
        <v>1074</v>
      </c>
      <c r="C185" t="str" cm="1">
        <f t="array" ref="C185">_xlfn.IFS(IFERROR(SEARCH("Senior", A185), 0) &gt; 0, "SENIOR", IFERROR(SEARCH("Junior", A185), 0) &gt; 0, "JUNIOR", TRUE, "NOTMENTIONED")</f>
        <v>NOTMENTIONED</v>
      </c>
      <c r="D185" t="s">
        <v>1057</v>
      </c>
      <c r="E185">
        <v>54</v>
      </c>
      <c r="H185" t="str">
        <f t="shared" si="39"/>
        <v>$54k</v>
      </c>
      <c r="I185">
        <v>115</v>
      </c>
      <c r="L185" t="str">
        <f t="shared" si="40"/>
        <v>$115k</v>
      </c>
      <c r="M185">
        <f t="shared" si="41"/>
        <v>84.5</v>
      </c>
      <c r="N185" t="str">
        <f t="shared" si="42"/>
        <v>$84.5k</v>
      </c>
      <c r="O185" s="1" t="s">
        <v>1075</v>
      </c>
      <c r="P185" s="1" t="e">
        <f t="shared" si="33"/>
        <v>#VALUE!</v>
      </c>
      <c r="Q185" s="1" t="e">
        <f t="shared" si="29"/>
        <v>#VALUE!</v>
      </c>
      <c r="R185" s="1" t="e">
        <f t="shared" si="30"/>
        <v>#VALUE!</v>
      </c>
      <c r="S185" s="1"/>
      <c r="T185" s="1">
        <f t="shared" si="31"/>
        <v>3627</v>
      </c>
      <c r="U185">
        <v>3.3</v>
      </c>
      <c r="V185" s="1" t="s">
        <v>108</v>
      </c>
      <c r="W185" s="1" t="s">
        <v>109</v>
      </c>
      <c r="X185" t="s">
        <v>110</v>
      </c>
      <c r="Y185" t="s">
        <v>110</v>
      </c>
      <c r="Z185">
        <f t="shared" si="38"/>
        <v>1</v>
      </c>
      <c r="AA185" t="s">
        <v>48</v>
      </c>
      <c r="AB185">
        <v>2014</v>
      </c>
      <c r="AC185">
        <f t="shared" ca="1" si="32"/>
        <v>10</v>
      </c>
      <c r="AD185" t="s">
        <v>111</v>
      </c>
      <c r="AE185" t="s">
        <v>50</v>
      </c>
      <c r="AF185" t="s">
        <v>51</v>
      </c>
      <c r="AG185" t="s">
        <v>70</v>
      </c>
      <c r="AH185">
        <v>-1</v>
      </c>
    </row>
    <row r="186" spans="1:34" ht="22.5" customHeight="1" x14ac:dyDescent="0.35">
      <c r="A186" t="s">
        <v>1076</v>
      </c>
      <c r="B186" t="s">
        <v>1076</v>
      </c>
      <c r="C186" t="str" cm="1">
        <f t="array" ref="C186">_xlfn.IFS(IFERROR(SEARCH("Senior", A186), 0) &gt; 0, "SENIOR", IFERROR(SEARCH("Junior", A186), 0) &gt; 0, "JUNIOR", TRUE, "NOTMENTIONED")</f>
        <v>NOTMENTIONED</v>
      </c>
      <c r="D186" t="s">
        <v>1077</v>
      </c>
      <c r="E186">
        <v>190</v>
      </c>
      <c r="H186" t="str">
        <f t="shared" si="39"/>
        <v>$190k</v>
      </c>
      <c r="I186">
        <v>220</v>
      </c>
      <c r="L186" t="str">
        <f t="shared" si="40"/>
        <v>$220k</v>
      </c>
      <c r="M186">
        <f t="shared" si="41"/>
        <v>205</v>
      </c>
      <c r="N186" t="str">
        <f t="shared" si="42"/>
        <v>$205k</v>
      </c>
      <c r="O186" s="1" t="s">
        <v>1078</v>
      </c>
      <c r="P186" s="1">
        <f t="shared" si="33"/>
        <v>1</v>
      </c>
      <c r="Q186" s="1">
        <f t="shared" si="29"/>
        <v>1</v>
      </c>
      <c r="R186" s="1" t="e">
        <f t="shared" si="30"/>
        <v>#VALUE!</v>
      </c>
      <c r="S186" s="1"/>
      <c r="T186" s="1">
        <f t="shared" si="31"/>
        <v>4049</v>
      </c>
      <c r="U186">
        <v>4.0999999999999996</v>
      </c>
      <c r="V186" s="1" t="s">
        <v>1079</v>
      </c>
      <c r="W186" s="1" t="s">
        <v>1080</v>
      </c>
      <c r="X186" t="s">
        <v>178</v>
      </c>
      <c r="Y186" t="s">
        <v>178</v>
      </c>
      <c r="Z186">
        <f t="shared" si="38"/>
        <v>1</v>
      </c>
      <c r="AA186" t="s">
        <v>77</v>
      </c>
      <c r="AB186">
        <v>2010</v>
      </c>
      <c r="AC186">
        <f t="shared" ca="1" si="32"/>
        <v>14</v>
      </c>
      <c r="AD186" t="s">
        <v>38</v>
      </c>
      <c r="AE186" t="s">
        <v>116</v>
      </c>
      <c r="AF186" t="s">
        <v>117</v>
      </c>
      <c r="AG186" t="s">
        <v>40</v>
      </c>
      <c r="AH186" t="s">
        <v>1081</v>
      </c>
    </row>
    <row r="187" spans="1:34" ht="22.5" customHeight="1" x14ac:dyDescent="0.35">
      <c r="A187" t="s">
        <v>1082</v>
      </c>
      <c r="B187" t="s">
        <v>1082</v>
      </c>
      <c r="C187" t="str" cm="1">
        <f t="array" ref="C187">_xlfn.IFS(IFERROR(SEARCH("Senior", A187), 0) &gt; 0, "SENIOR", IFERROR(SEARCH("Junior", A187), 0) &gt; 0, "JUNIOR", TRUE, "NOTMENTIONED")</f>
        <v>NOTMENTIONED</v>
      </c>
      <c r="D187" t="s">
        <v>1083</v>
      </c>
      <c r="E187">
        <v>35</v>
      </c>
      <c r="H187" t="str">
        <f t="shared" si="39"/>
        <v>$35k</v>
      </c>
      <c r="I187">
        <v>62</v>
      </c>
      <c r="L187" t="str">
        <f t="shared" si="40"/>
        <v>$62k</v>
      </c>
      <c r="M187">
        <f t="shared" si="41"/>
        <v>48.5</v>
      </c>
      <c r="N187" t="str">
        <f t="shared" si="42"/>
        <v>$48.5k</v>
      </c>
      <c r="O187" s="1" t="s">
        <v>1084</v>
      </c>
      <c r="P187" s="1" t="e">
        <f t="shared" si="33"/>
        <v>#VALUE!</v>
      </c>
      <c r="Q187" s="1" t="e">
        <f t="shared" si="29"/>
        <v>#VALUE!</v>
      </c>
      <c r="R187" s="1">
        <f t="shared" si="30"/>
        <v>1</v>
      </c>
      <c r="S187" s="1"/>
      <c r="T187" s="1">
        <f t="shared" si="31"/>
        <v>4608</v>
      </c>
      <c r="U187">
        <v>3.6</v>
      </c>
      <c r="V187" s="1" t="s">
        <v>1085</v>
      </c>
      <c r="W187" s="1" t="s">
        <v>1086</v>
      </c>
      <c r="X187" t="s">
        <v>1087</v>
      </c>
      <c r="Y187" t="s">
        <v>1087</v>
      </c>
      <c r="Z187">
        <f t="shared" si="38"/>
        <v>1</v>
      </c>
      <c r="AA187" t="s">
        <v>66</v>
      </c>
      <c r="AB187">
        <v>1986</v>
      </c>
      <c r="AC187">
        <f t="shared" ca="1" si="32"/>
        <v>38</v>
      </c>
      <c r="AD187" t="s">
        <v>38</v>
      </c>
      <c r="AE187" t="s">
        <v>1088</v>
      </c>
      <c r="AF187" t="s">
        <v>1089</v>
      </c>
      <c r="AG187" t="s">
        <v>60</v>
      </c>
      <c r="AH187">
        <v>-1</v>
      </c>
    </row>
    <row r="188" spans="1:34" ht="22.5" customHeight="1" x14ac:dyDescent="0.35">
      <c r="A188" s="2" t="s">
        <v>1090</v>
      </c>
      <c r="B188" s="2" t="s">
        <v>1090</v>
      </c>
      <c r="C188" t="str" cm="1">
        <f t="array" ref="C188">_xlfn.IFS(IFERROR(SEARCH("Senior", A188), 0) &gt; 0, "SENIOR", IFERROR(SEARCH("Junior", A188), 0) &gt; 0, "JUNIOR", TRUE, "NOTMENTIONED")</f>
        <v>NOTMENTIONED</v>
      </c>
      <c r="D188" s="2" t="s">
        <v>1091</v>
      </c>
      <c r="E188" s="2">
        <v>18</v>
      </c>
      <c r="F188" s="3">
        <f>(E188*40*52)</f>
        <v>37440</v>
      </c>
      <c r="G188" s="2">
        <v>37</v>
      </c>
      <c r="H188" s="2" t="str">
        <f>_xlfn.CONCAT("$",G188,"k")</f>
        <v>$37k</v>
      </c>
      <c r="I188" s="2">
        <v>25</v>
      </c>
      <c r="J188" s="3">
        <f>I188*40*52</f>
        <v>52000</v>
      </c>
      <c r="K188" s="2">
        <v>52</v>
      </c>
      <c r="L188" s="2" t="str">
        <f>_xlfn.CONCAT("$",K188,"k")</f>
        <v>$52k</v>
      </c>
      <c r="M188" s="4">
        <f>AVERAGE(G188,K188)</f>
        <v>44.5</v>
      </c>
      <c r="N188" s="4" t="str">
        <f>_xlfn.CONCAT("$",M188,"k")</f>
        <v>$44.5k</v>
      </c>
      <c r="O188" s="5" t="s">
        <v>1092</v>
      </c>
      <c r="P188" s="1" t="e">
        <f t="shared" si="33"/>
        <v>#VALUE!</v>
      </c>
      <c r="Q188" s="1" t="e">
        <f t="shared" si="29"/>
        <v>#VALUE!</v>
      </c>
      <c r="R188" s="1" t="e">
        <f t="shared" si="30"/>
        <v>#VALUE!</v>
      </c>
      <c r="S188" s="5"/>
      <c r="T188" s="1">
        <f t="shared" si="31"/>
        <v>5160</v>
      </c>
      <c r="U188" s="2">
        <v>4</v>
      </c>
      <c r="V188" s="5" t="s">
        <v>1093</v>
      </c>
      <c r="W188" s="5" t="s">
        <v>1094</v>
      </c>
      <c r="X188" s="2" t="s">
        <v>1095</v>
      </c>
      <c r="Y188" s="2" t="s">
        <v>1096</v>
      </c>
      <c r="Z188">
        <f t="shared" si="38"/>
        <v>0</v>
      </c>
      <c r="AA188" s="2" t="s">
        <v>66</v>
      </c>
      <c r="AB188" s="2">
        <v>1977</v>
      </c>
      <c r="AC188">
        <f t="shared" ca="1" si="32"/>
        <v>47</v>
      </c>
      <c r="AD188" s="2" t="s">
        <v>111</v>
      </c>
      <c r="AE188" s="2" t="s">
        <v>50</v>
      </c>
      <c r="AF188" s="2" t="s">
        <v>51</v>
      </c>
      <c r="AG188" s="2" t="s">
        <v>40</v>
      </c>
      <c r="AH188" s="2">
        <v>-1</v>
      </c>
    </row>
    <row r="189" spans="1:34" ht="22.5" customHeight="1" x14ac:dyDescent="0.35">
      <c r="A189" t="s">
        <v>1097</v>
      </c>
      <c r="B189" t="s">
        <v>1097</v>
      </c>
      <c r="C189" t="str" cm="1">
        <f t="array" ref="C189">_xlfn.IFS(IFERROR(SEARCH("Senior", A189), 0) &gt; 0, "SENIOR", IFERROR(SEARCH("Junior", A189), 0) &gt; 0, "JUNIOR", TRUE, "NOTMENTIONED")</f>
        <v>NOTMENTIONED</v>
      </c>
      <c r="D189" t="s">
        <v>1098</v>
      </c>
      <c r="E189">
        <v>39</v>
      </c>
      <c r="H189" t="str">
        <f t="shared" ref="H189:H192" si="43">_xlfn.CONCAT("$",E189,"k")</f>
        <v>$39k</v>
      </c>
      <c r="I189">
        <v>66</v>
      </c>
      <c r="L189" t="str">
        <f t="shared" ref="L189:L192" si="44">_xlfn.CONCAT("$",I189,"k")</f>
        <v>$66k</v>
      </c>
      <c r="M189">
        <f>AVERAGE(E189,I189)</f>
        <v>52.5</v>
      </c>
      <c r="N189" t="str">
        <f t="shared" ref="N189:N192" si="45">_xlfn.CONCAT("$",M189,"k")</f>
        <v>$52.5k</v>
      </c>
      <c r="O189" s="1" t="s">
        <v>1099</v>
      </c>
      <c r="P189" s="1" t="e">
        <f t="shared" si="33"/>
        <v>#VALUE!</v>
      </c>
      <c r="Q189" s="1" t="e">
        <f t="shared" si="29"/>
        <v>#VALUE!</v>
      </c>
      <c r="R189" s="1" t="e">
        <f t="shared" si="30"/>
        <v>#VALUE!</v>
      </c>
      <c r="S189" s="1"/>
      <c r="T189" s="1">
        <f t="shared" si="31"/>
        <v>2433</v>
      </c>
      <c r="U189">
        <v>2.4</v>
      </c>
      <c r="V189" s="1" t="s">
        <v>1100</v>
      </c>
      <c r="W189" s="1" t="s">
        <v>1101</v>
      </c>
      <c r="X189" t="s">
        <v>1102</v>
      </c>
      <c r="Y189" t="s">
        <v>1103</v>
      </c>
      <c r="Z189">
        <f t="shared" si="38"/>
        <v>0</v>
      </c>
      <c r="AA189" t="s">
        <v>37</v>
      </c>
      <c r="AB189">
        <v>-1</v>
      </c>
      <c r="AC189">
        <f t="shared" ca="1" si="32"/>
        <v>2025</v>
      </c>
      <c r="AD189" t="s">
        <v>38</v>
      </c>
      <c r="AE189" t="s">
        <v>1104</v>
      </c>
      <c r="AF189" t="s">
        <v>323</v>
      </c>
      <c r="AG189" t="s">
        <v>60</v>
      </c>
      <c r="AH189">
        <v>-1</v>
      </c>
    </row>
    <row r="190" spans="1:34" ht="22.5" customHeight="1" x14ac:dyDescent="0.35">
      <c r="A190" t="s">
        <v>1105</v>
      </c>
      <c r="B190" t="s">
        <v>1105</v>
      </c>
      <c r="C190" t="str" cm="1">
        <f t="array" ref="C190">_xlfn.IFS(IFERROR(SEARCH("Senior", A190), 0) &gt; 0, "SENIOR", IFERROR(SEARCH("Junior", A190), 0) &gt; 0, "JUNIOR", TRUE, "NOTMENTIONED")</f>
        <v>SENIOR</v>
      </c>
      <c r="D190" t="s">
        <v>844</v>
      </c>
      <c r="E190">
        <v>81</v>
      </c>
      <c r="H190" t="str">
        <f t="shared" si="43"/>
        <v>$81k</v>
      </c>
      <c r="I190">
        <v>167</v>
      </c>
      <c r="L190" t="str">
        <f t="shared" si="44"/>
        <v>$167k</v>
      </c>
      <c r="M190">
        <f>AVERAGE(E190,I190)</f>
        <v>124</v>
      </c>
      <c r="N190" t="str">
        <f t="shared" si="45"/>
        <v>$124k</v>
      </c>
      <c r="O190" s="1" t="s">
        <v>1106</v>
      </c>
      <c r="P190" s="1" t="e">
        <f t="shared" si="33"/>
        <v>#VALUE!</v>
      </c>
      <c r="Q190" s="1">
        <f t="shared" si="29"/>
        <v>1</v>
      </c>
      <c r="R190" s="1" t="e">
        <f t="shared" si="30"/>
        <v>#VALUE!</v>
      </c>
      <c r="S190" s="1"/>
      <c r="T190" s="1">
        <f t="shared" si="31"/>
        <v>5397</v>
      </c>
      <c r="U190">
        <v>2.6</v>
      </c>
      <c r="V190" s="1" t="s">
        <v>846</v>
      </c>
      <c r="W190" s="1" t="s">
        <v>847</v>
      </c>
      <c r="X190" t="s">
        <v>501</v>
      </c>
      <c r="Y190" t="s">
        <v>501</v>
      </c>
      <c r="Z190">
        <f t="shared" si="38"/>
        <v>1</v>
      </c>
      <c r="AA190" t="s">
        <v>37</v>
      </c>
      <c r="AB190">
        <v>1984</v>
      </c>
      <c r="AC190">
        <f t="shared" ca="1" si="32"/>
        <v>40</v>
      </c>
      <c r="AD190" t="s">
        <v>848</v>
      </c>
      <c r="AE190" t="s">
        <v>849</v>
      </c>
      <c r="AF190" t="s">
        <v>641</v>
      </c>
      <c r="AG190" t="s">
        <v>79</v>
      </c>
      <c r="AH190">
        <v>-1</v>
      </c>
    </row>
    <row r="191" spans="1:34" ht="22.5" customHeight="1" x14ac:dyDescent="0.35">
      <c r="A191" t="s">
        <v>1107</v>
      </c>
      <c r="B191" t="s">
        <v>1107</v>
      </c>
      <c r="C191" t="str" cm="1">
        <f t="array" ref="C191">_xlfn.IFS(IFERROR(SEARCH("Senior", A191), 0) &gt; 0, "SENIOR", IFERROR(SEARCH("Junior", A191), 0) &gt; 0, "JUNIOR", TRUE, "NOTMENTIONED")</f>
        <v>NOTMENTIONED</v>
      </c>
      <c r="D191" t="s">
        <v>1108</v>
      </c>
      <c r="E191">
        <v>42</v>
      </c>
      <c r="H191" t="str">
        <f t="shared" si="43"/>
        <v>$42k</v>
      </c>
      <c r="I191">
        <v>86</v>
      </c>
      <c r="L191" t="str">
        <f t="shared" si="44"/>
        <v>$86k</v>
      </c>
      <c r="M191">
        <f>AVERAGE(E191,I191)</f>
        <v>64</v>
      </c>
      <c r="N191" t="str">
        <f t="shared" si="45"/>
        <v>$64k</v>
      </c>
      <c r="O191" s="1" t="s">
        <v>1109</v>
      </c>
      <c r="P191" s="1" t="e">
        <f t="shared" si="33"/>
        <v>#VALUE!</v>
      </c>
      <c r="Q191" s="1" t="e">
        <f t="shared" si="29"/>
        <v>#VALUE!</v>
      </c>
      <c r="R191" s="1" t="e">
        <f t="shared" si="30"/>
        <v>#VALUE!</v>
      </c>
      <c r="S191" s="1"/>
      <c r="T191" s="1">
        <f t="shared" si="31"/>
        <v>3846</v>
      </c>
      <c r="U191">
        <v>3.5</v>
      </c>
      <c r="V191" s="1" t="s">
        <v>1110</v>
      </c>
      <c r="W191" s="1" t="s">
        <v>1111</v>
      </c>
      <c r="X191" t="s">
        <v>1112</v>
      </c>
      <c r="Y191" t="s">
        <v>1112</v>
      </c>
      <c r="Z191">
        <f t="shared" si="38"/>
        <v>1</v>
      </c>
      <c r="AA191" t="s">
        <v>37</v>
      </c>
      <c r="AB191">
        <v>1996</v>
      </c>
      <c r="AC191">
        <f t="shared" ca="1" si="32"/>
        <v>28</v>
      </c>
      <c r="AD191" t="s">
        <v>190</v>
      </c>
      <c r="AE191" t="s">
        <v>50</v>
      </c>
      <c r="AF191" t="s">
        <v>51</v>
      </c>
      <c r="AG191" t="s">
        <v>70</v>
      </c>
      <c r="AH191">
        <v>-1</v>
      </c>
    </row>
    <row r="192" spans="1:34" ht="22.5" customHeight="1" x14ac:dyDescent="0.35">
      <c r="A192" t="s">
        <v>1113</v>
      </c>
      <c r="B192" t="s">
        <v>1113</v>
      </c>
      <c r="C192" t="str" cm="1">
        <f t="array" ref="C192">_xlfn.IFS(IFERROR(SEARCH("Senior", A192), 0) &gt; 0, "SENIOR", IFERROR(SEARCH("Junior", A192), 0) &gt; 0, "JUNIOR", TRUE, "NOTMENTIONED")</f>
        <v>NOTMENTIONED</v>
      </c>
      <c r="D192" t="s">
        <v>1114</v>
      </c>
      <c r="E192">
        <v>69</v>
      </c>
      <c r="H192" t="str">
        <f t="shared" si="43"/>
        <v>$69k</v>
      </c>
      <c r="I192">
        <v>127</v>
      </c>
      <c r="L192" t="str">
        <f t="shared" si="44"/>
        <v>$127k</v>
      </c>
      <c r="M192">
        <f>AVERAGE(E192,I192)</f>
        <v>98</v>
      </c>
      <c r="N192" t="str">
        <f t="shared" si="45"/>
        <v>$98k</v>
      </c>
      <c r="O192" s="1" t="s">
        <v>1115</v>
      </c>
      <c r="P192" s="1">
        <f t="shared" si="33"/>
        <v>1</v>
      </c>
      <c r="Q192" s="1" t="e">
        <f t="shared" si="29"/>
        <v>#VALUE!</v>
      </c>
      <c r="R192" s="1" t="e">
        <f t="shared" si="30"/>
        <v>#VALUE!</v>
      </c>
      <c r="S192" s="1"/>
      <c r="T192" s="1">
        <f t="shared" si="31"/>
        <v>2133</v>
      </c>
      <c r="U192">
        <v>3</v>
      </c>
      <c r="V192" s="1" t="s">
        <v>1116</v>
      </c>
      <c r="W192" s="1" t="s">
        <v>1117</v>
      </c>
      <c r="X192" t="s">
        <v>1118</v>
      </c>
      <c r="Y192" t="s">
        <v>1118</v>
      </c>
      <c r="Z192">
        <f t="shared" si="38"/>
        <v>1</v>
      </c>
      <c r="AA192" t="s">
        <v>48</v>
      </c>
      <c r="AB192">
        <v>1958</v>
      </c>
      <c r="AC192">
        <f t="shared" ca="1" si="32"/>
        <v>66</v>
      </c>
      <c r="AD192" t="s">
        <v>38</v>
      </c>
      <c r="AE192" t="s">
        <v>1119</v>
      </c>
      <c r="AF192" t="s">
        <v>125</v>
      </c>
      <c r="AG192" t="s">
        <v>142</v>
      </c>
      <c r="AH192" t="s">
        <v>1120</v>
      </c>
    </row>
    <row r="193" spans="1:34" ht="22.5" customHeight="1" x14ac:dyDescent="0.35">
      <c r="A193" s="2" t="s">
        <v>1121</v>
      </c>
      <c r="B193" s="2" t="s">
        <v>1121</v>
      </c>
      <c r="C193" t="str" cm="1">
        <f t="array" ref="C193">_xlfn.IFS(IFERROR(SEARCH("Senior", A193), 0) &gt; 0, "SENIOR", IFERROR(SEARCH("Junior", A193), 0) &gt; 0, "JUNIOR", TRUE, "NOTMENTIONED")</f>
        <v>NOTMENTIONED</v>
      </c>
      <c r="D193" s="2" t="s">
        <v>991</v>
      </c>
      <c r="E193" s="2">
        <v>21</v>
      </c>
      <c r="F193" s="3">
        <f>(E193*40*52)</f>
        <v>43680</v>
      </c>
      <c r="G193" s="2">
        <v>44</v>
      </c>
      <c r="H193" s="2" t="str">
        <f>_xlfn.CONCAT("$",G193,"k")</f>
        <v>$44k</v>
      </c>
      <c r="I193" s="2">
        <v>34</v>
      </c>
      <c r="J193" s="3">
        <f>I193*40*52</f>
        <v>70720</v>
      </c>
      <c r="K193" s="2">
        <v>71</v>
      </c>
      <c r="L193" s="2" t="str">
        <f>_xlfn.CONCAT("$",K193,"k")</f>
        <v>$71k</v>
      </c>
      <c r="M193" s="4">
        <f>AVERAGE(G193,K193)</f>
        <v>57.5</v>
      </c>
      <c r="N193" s="4" t="str">
        <f>_xlfn.CONCAT("$",M193,"k")</f>
        <v>$57.5k</v>
      </c>
      <c r="O193" s="5" t="s">
        <v>1122</v>
      </c>
      <c r="P193" s="1" t="e">
        <f t="shared" si="33"/>
        <v>#VALUE!</v>
      </c>
      <c r="Q193" s="1" t="e">
        <f t="shared" si="29"/>
        <v>#VALUE!</v>
      </c>
      <c r="R193" s="1" t="e">
        <f t="shared" si="30"/>
        <v>#VALUE!</v>
      </c>
      <c r="S193" s="5"/>
      <c r="T193" s="1">
        <f t="shared" si="31"/>
        <v>2801</v>
      </c>
      <c r="U193" s="2">
        <v>3.6</v>
      </c>
      <c r="V193" s="5" t="s">
        <v>993</v>
      </c>
      <c r="W193" s="5" t="s">
        <v>994</v>
      </c>
      <c r="X193" s="2" t="s">
        <v>1123</v>
      </c>
      <c r="Y193" s="2" t="s">
        <v>995</v>
      </c>
      <c r="Z193">
        <f t="shared" si="38"/>
        <v>0</v>
      </c>
      <c r="AA193" s="2" t="s">
        <v>66</v>
      </c>
      <c r="AB193" s="2">
        <v>1935</v>
      </c>
      <c r="AC193">
        <f t="shared" ca="1" si="32"/>
        <v>89</v>
      </c>
      <c r="AD193" s="2" t="s">
        <v>190</v>
      </c>
      <c r="AE193" s="2" t="s">
        <v>50</v>
      </c>
      <c r="AF193" s="2" t="s">
        <v>51</v>
      </c>
      <c r="AG193" s="2" t="s">
        <v>60</v>
      </c>
      <c r="AH193" s="2">
        <v>-1</v>
      </c>
    </row>
    <row r="194" spans="1:34" ht="22.5" customHeight="1" x14ac:dyDescent="0.35">
      <c r="A194" t="s">
        <v>1124</v>
      </c>
      <c r="B194" t="s">
        <v>1124</v>
      </c>
      <c r="C194" t="str" cm="1">
        <f t="array" ref="C194">_xlfn.IFS(IFERROR(SEARCH("Senior", A194), 0) &gt; 0, "SENIOR", IFERROR(SEARCH("Junior", A194), 0) &gt; 0, "JUNIOR", TRUE, "NOTMENTIONED")</f>
        <v>NOTMENTIONED</v>
      </c>
      <c r="D194" t="s">
        <v>1125</v>
      </c>
      <c r="E194">
        <v>40</v>
      </c>
      <c r="H194" t="str">
        <f t="shared" ref="H194:H199" si="46">_xlfn.CONCAT("$",E194,"k")</f>
        <v>$40k</v>
      </c>
      <c r="I194">
        <v>68</v>
      </c>
      <c r="L194" t="str">
        <f t="shared" ref="L194:L199" si="47">_xlfn.CONCAT("$",I194,"k")</f>
        <v>$68k</v>
      </c>
      <c r="M194">
        <f t="shared" ref="M194:M199" si="48">AVERAGE(E194,I194)</f>
        <v>54</v>
      </c>
      <c r="N194" t="str">
        <f t="shared" ref="N194:N199" si="49">_xlfn.CONCAT("$",M194,"k")</f>
        <v>$54k</v>
      </c>
      <c r="O194" s="1" t="s">
        <v>1126</v>
      </c>
      <c r="P194" s="1" t="e">
        <f t="shared" si="33"/>
        <v>#VALUE!</v>
      </c>
      <c r="Q194" s="1" t="e">
        <f t="shared" si="29"/>
        <v>#VALUE!</v>
      </c>
      <c r="R194" s="1" t="e">
        <f t="shared" si="30"/>
        <v>#VALUE!</v>
      </c>
      <c r="S194" s="1"/>
      <c r="T194" s="1">
        <f t="shared" si="31"/>
        <v>2832</v>
      </c>
      <c r="U194">
        <v>3.3</v>
      </c>
      <c r="V194" s="1" t="s">
        <v>1127</v>
      </c>
      <c r="W194" s="1" t="s">
        <v>1128</v>
      </c>
      <c r="X194" t="s">
        <v>617</v>
      </c>
      <c r="Y194" t="s">
        <v>617</v>
      </c>
      <c r="Z194">
        <f t="shared" si="38"/>
        <v>1</v>
      </c>
      <c r="AA194" t="s">
        <v>37</v>
      </c>
      <c r="AB194">
        <v>1964</v>
      </c>
      <c r="AC194">
        <f t="shared" ca="1" si="32"/>
        <v>60</v>
      </c>
      <c r="AD194" t="s">
        <v>38</v>
      </c>
      <c r="AE194" t="s">
        <v>1104</v>
      </c>
      <c r="AF194" t="s">
        <v>323</v>
      </c>
      <c r="AG194" t="s">
        <v>79</v>
      </c>
      <c r="AH194">
        <v>-1</v>
      </c>
    </row>
    <row r="195" spans="1:34" ht="22.5" customHeight="1" x14ac:dyDescent="0.35">
      <c r="A195" t="s">
        <v>1129</v>
      </c>
      <c r="B195" t="s">
        <v>1129</v>
      </c>
      <c r="C195" t="str" cm="1">
        <f t="array" ref="C195">_xlfn.IFS(IFERROR(SEARCH("Senior", A195), 0) &gt; 0, "SENIOR", IFERROR(SEARCH("Junior", A195), 0) &gt; 0, "JUNIOR", TRUE, "NOTMENTIONED")</f>
        <v>NOTMENTIONED</v>
      </c>
      <c r="D195" t="s">
        <v>1130</v>
      </c>
      <c r="E195">
        <v>49</v>
      </c>
      <c r="H195" t="str">
        <f t="shared" si="46"/>
        <v>$49k</v>
      </c>
      <c r="I195">
        <v>113</v>
      </c>
      <c r="L195" t="str">
        <f t="shared" si="47"/>
        <v>$113k</v>
      </c>
      <c r="M195">
        <f t="shared" si="48"/>
        <v>81</v>
      </c>
      <c r="N195" t="str">
        <f t="shared" si="49"/>
        <v>$81k</v>
      </c>
      <c r="O195" s="1" t="s">
        <v>1131</v>
      </c>
      <c r="P195" s="1" t="e">
        <f t="shared" si="33"/>
        <v>#VALUE!</v>
      </c>
      <c r="Q195" s="1" t="e">
        <f t="shared" si="29"/>
        <v>#VALUE!</v>
      </c>
      <c r="R195" s="1">
        <f t="shared" si="30"/>
        <v>1</v>
      </c>
      <c r="S195" s="1"/>
      <c r="T195" s="1">
        <f t="shared" si="31"/>
        <v>3782</v>
      </c>
      <c r="U195">
        <v>2.7</v>
      </c>
      <c r="V195" s="1" t="s">
        <v>1132</v>
      </c>
      <c r="W195" s="1" t="s">
        <v>1133</v>
      </c>
      <c r="X195" t="s">
        <v>711</v>
      </c>
      <c r="Y195" t="s">
        <v>711</v>
      </c>
      <c r="Z195">
        <f t="shared" si="38"/>
        <v>1</v>
      </c>
      <c r="AA195" t="s">
        <v>86</v>
      </c>
      <c r="AB195">
        <v>1961</v>
      </c>
      <c r="AC195">
        <f t="shared" ca="1" si="32"/>
        <v>63</v>
      </c>
      <c r="AD195" t="s">
        <v>38</v>
      </c>
      <c r="AE195" t="s">
        <v>155</v>
      </c>
      <c r="AF195" t="s">
        <v>155</v>
      </c>
      <c r="AG195" t="s">
        <v>104</v>
      </c>
      <c r="AH195">
        <v>-1</v>
      </c>
    </row>
    <row r="196" spans="1:34" ht="22.5" customHeight="1" x14ac:dyDescent="0.35">
      <c r="A196" t="s">
        <v>1134</v>
      </c>
      <c r="B196" t="s">
        <v>1134</v>
      </c>
      <c r="C196" t="str" cm="1">
        <f t="array" ref="C196">_xlfn.IFS(IFERROR(SEARCH("Senior", A196), 0) &gt; 0, "SENIOR", IFERROR(SEARCH("Junior", A196), 0) &gt; 0, "JUNIOR", TRUE, "NOTMENTIONED")</f>
        <v>NOTMENTIONED</v>
      </c>
      <c r="D196" t="s">
        <v>1135</v>
      </c>
      <c r="E196">
        <v>75</v>
      </c>
      <c r="H196" t="str">
        <f t="shared" si="46"/>
        <v>$75k</v>
      </c>
      <c r="I196">
        <v>140</v>
      </c>
      <c r="L196" t="str">
        <f t="shared" si="47"/>
        <v>$140k</v>
      </c>
      <c r="M196">
        <f t="shared" si="48"/>
        <v>107.5</v>
      </c>
      <c r="N196" t="str">
        <f t="shared" si="49"/>
        <v>$107.5k</v>
      </c>
      <c r="O196" s="1" t="s">
        <v>1136</v>
      </c>
      <c r="P196" s="1" t="e">
        <f t="shared" si="33"/>
        <v>#VALUE!</v>
      </c>
      <c r="Q196" s="1" t="e">
        <f t="shared" ref="Q196:Q259" si="50">IF(SEARCH("MACHINE LEARNING",O196,1)&gt;=1,1,0)</f>
        <v>#VALUE!</v>
      </c>
      <c r="R196" s="1" t="e">
        <f t="shared" ref="R196:R259" si="51">IF(SEARCH("Excel",O196,1)&gt;=1,1,0)</f>
        <v>#VALUE!</v>
      </c>
      <c r="S196" s="1"/>
      <c r="T196" s="1">
        <f t="shared" ref="T196:T259" si="52">LEN(O196)</f>
        <v>4290</v>
      </c>
      <c r="U196">
        <v>3.4</v>
      </c>
      <c r="V196" s="1" t="s">
        <v>1137</v>
      </c>
      <c r="W196" s="1" t="s">
        <v>1138</v>
      </c>
      <c r="X196" t="s">
        <v>209</v>
      </c>
      <c r="Y196" t="s">
        <v>209</v>
      </c>
      <c r="Z196">
        <f t="shared" si="38"/>
        <v>1</v>
      </c>
      <c r="AA196" t="s">
        <v>66</v>
      </c>
      <c r="AB196">
        <v>2005</v>
      </c>
      <c r="AC196">
        <f t="shared" ca="1" si="32"/>
        <v>19</v>
      </c>
      <c r="AD196" t="s">
        <v>87</v>
      </c>
      <c r="AE196" t="s">
        <v>1139</v>
      </c>
      <c r="AF196" t="s">
        <v>212</v>
      </c>
      <c r="AG196" t="s">
        <v>52</v>
      </c>
      <c r="AH196" t="s">
        <v>1140</v>
      </c>
    </row>
    <row r="197" spans="1:34" ht="22.5" customHeight="1" x14ac:dyDescent="0.35">
      <c r="A197" t="s">
        <v>30</v>
      </c>
      <c r="B197" t="s">
        <v>30</v>
      </c>
      <c r="C197" t="str" cm="1">
        <f t="array" ref="C197">_xlfn.IFS(IFERROR(SEARCH("Senior", A197), 0) &gt; 0, "SENIOR", IFERROR(SEARCH("Junior", A197), 0) &gt; 0, "JUNIOR", TRUE, "NOTMENTIONED")</f>
        <v>NOTMENTIONED</v>
      </c>
      <c r="D197" t="s">
        <v>1141</v>
      </c>
      <c r="E197">
        <v>66</v>
      </c>
      <c r="H197" t="str">
        <f t="shared" si="46"/>
        <v>$66k</v>
      </c>
      <c r="I197">
        <v>112</v>
      </c>
      <c r="L197" t="str">
        <f t="shared" si="47"/>
        <v>$112k</v>
      </c>
      <c r="M197">
        <f t="shared" si="48"/>
        <v>89</v>
      </c>
      <c r="N197" t="str">
        <f t="shared" si="49"/>
        <v>$89k</v>
      </c>
      <c r="O197" s="1" t="s">
        <v>1142</v>
      </c>
      <c r="P197" s="1">
        <f t="shared" si="33"/>
        <v>1</v>
      </c>
      <c r="Q197" s="1">
        <f t="shared" si="50"/>
        <v>1</v>
      </c>
      <c r="R197" s="1">
        <f t="shared" si="51"/>
        <v>1</v>
      </c>
      <c r="S197" s="1"/>
      <c r="T197" s="1">
        <f t="shared" si="52"/>
        <v>5298</v>
      </c>
      <c r="U197">
        <v>3.7</v>
      </c>
      <c r="V197" s="1" t="s">
        <v>1143</v>
      </c>
      <c r="W197" s="1" t="s">
        <v>1144</v>
      </c>
      <c r="X197" t="s">
        <v>131</v>
      </c>
      <c r="Y197" t="s">
        <v>1145</v>
      </c>
      <c r="Z197">
        <f t="shared" si="38"/>
        <v>0</v>
      </c>
      <c r="AA197" t="s">
        <v>48</v>
      </c>
      <c r="AB197">
        <v>1995</v>
      </c>
      <c r="AC197">
        <f t="shared" ca="1" si="32"/>
        <v>29</v>
      </c>
      <c r="AD197" t="s">
        <v>87</v>
      </c>
      <c r="AE197" t="s">
        <v>39</v>
      </c>
      <c r="AF197" t="s">
        <v>39</v>
      </c>
      <c r="AG197" t="s">
        <v>142</v>
      </c>
      <c r="AH197" t="s">
        <v>1146</v>
      </c>
    </row>
    <row r="198" spans="1:34" ht="22.5" customHeight="1" x14ac:dyDescent="0.35">
      <c r="A198" t="s">
        <v>1147</v>
      </c>
      <c r="B198" t="s">
        <v>1147</v>
      </c>
      <c r="C198" t="str" cm="1">
        <f t="array" ref="C198">_xlfn.IFS(IFERROR(SEARCH("Senior", A198), 0) &gt; 0, "SENIOR", IFERROR(SEARCH("Junior", A198), 0) &gt; 0, "JUNIOR", TRUE, "NOTMENTIONED")</f>
        <v>SENIOR</v>
      </c>
      <c r="D198" t="s">
        <v>1148</v>
      </c>
      <c r="E198">
        <v>76</v>
      </c>
      <c r="H198" t="str">
        <f t="shared" si="46"/>
        <v>$76k</v>
      </c>
      <c r="I198">
        <v>125</v>
      </c>
      <c r="L198" t="str">
        <f t="shared" si="47"/>
        <v>$125k</v>
      </c>
      <c r="M198">
        <f t="shared" si="48"/>
        <v>100.5</v>
      </c>
      <c r="N198" t="str">
        <f t="shared" si="49"/>
        <v>$100.5k</v>
      </c>
      <c r="O198" s="1" t="s">
        <v>1149</v>
      </c>
      <c r="P198" s="1" t="e">
        <f t="shared" si="33"/>
        <v>#VALUE!</v>
      </c>
      <c r="Q198" s="1" t="e">
        <f t="shared" si="50"/>
        <v>#VALUE!</v>
      </c>
      <c r="R198" s="1" t="e">
        <f t="shared" si="51"/>
        <v>#VALUE!</v>
      </c>
      <c r="S198" s="1"/>
      <c r="T198" s="1">
        <f t="shared" si="52"/>
        <v>1806</v>
      </c>
      <c r="U198">
        <v>4.8</v>
      </c>
      <c r="V198" s="1" t="s">
        <v>1150</v>
      </c>
      <c r="W198" s="1" t="s">
        <v>1151</v>
      </c>
      <c r="X198" t="s">
        <v>1152</v>
      </c>
      <c r="Y198" t="s">
        <v>1152</v>
      </c>
      <c r="Z198">
        <f t="shared" si="38"/>
        <v>1</v>
      </c>
      <c r="AA198" t="s">
        <v>66</v>
      </c>
      <c r="AB198">
        <v>1925</v>
      </c>
      <c r="AC198">
        <f t="shared" ca="1" si="32"/>
        <v>99</v>
      </c>
      <c r="AD198" t="s">
        <v>38</v>
      </c>
      <c r="AE198" t="s">
        <v>191</v>
      </c>
      <c r="AF198" t="s">
        <v>192</v>
      </c>
      <c r="AG198" t="s">
        <v>89</v>
      </c>
      <c r="AH198">
        <v>-1</v>
      </c>
    </row>
    <row r="199" spans="1:34" ht="22.5" customHeight="1" x14ac:dyDescent="0.35">
      <c r="A199" t="s">
        <v>1153</v>
      </c>
      <c r="B199" t="s">
        <v>1153</v>
      </c>
      <c r="C199" t="str" cm="1">
        <f t="array" ref="C199">_xlfn.IFS(IFERROR(SEARCH("Senior", A199), 0) &gt; 0, "SENIOR", IFERROR(SEARCH("Junior", A199), 0) &gt; 0, "JUNIOR", TRUE, "NOTMENTIONED")</f>
        <v>NOTMENTIONED</v>
      </c>
      <c r="D199" t="s">
        <v>1154</v>
      </c>
      <c r="E199">
        <v>44</v>
      </c>
      <c r="H199" t="str">
        <f t="shared" si="46"/>
        <v>$44k</v>
      </c>
      <c r="I199">
        <v>86</v>
      </c>
      <c r="L199" t="str">
        <f t="shared" si="47"/>
        <v>$86k</v>
      </c>
      <c r="M199">
        <f t="shared" si="48"/>
        <v>65</v>
      </c>
      <c r="N199" t="str">
        <f t="shared" si="49"/>
        <v>$65k</v>
      </c>
      <c r="O199" s="1" t="s">
        <v>1155</v>
      </c>
      <c r="P199" s="1" t="e">
        <f t="shared" si="33"/>
        <v>#VALUE!</v>
      </c>
      <c r="Q199" s="1" t="e">
        <f t="shared" si="50"/>
        <v>#VALUE!</v>
      </c>
      <c r="R199" s="1">
        <f t="shared" si="51"/>
        <v>1</v>
      </c>
      <c r="S199" s="1"/>
      <c r="T199" s="1">
        <f t="shared" si="52"/>
        <v>2469</v>
      </c>
      <c r="U199">
        <v>3.8</v>
      </c>
      <c r="V199" s="1" t="s">
        <v>1156</v>
      </c>
      <c r="W199" s="1" t="s">
        <v>1157</v>
      </c>
      <c r="X199" t="s">
        <v>76</v>
      </c>
      <c r="Y199" t="s">
        <v>76</v>
      </c>
      <c r="Z199">
        <f t="shared" si="38"/>
        <v>1</v>
      </c>
      <c r="AA199" t="s">
        <v>66</v>
      </c>
      <c r="AB199">
        <v>2002</v>
      </c>
      <c r="AC199">
        <f t="shared" ca="1" si="32"/>
        <v>22</v>
      </c>
      <c r="AD199" t="s">
        <v>38</v>
      </c>
      <c r="AE199" t="s">
        <v>826</v>
      </c>
      <c r="AF199" t="s">
        <v>827</v>
      </c>
      <c r="AG199" t="s">
        <v>52</v>
      </c>
      <c r="AH199" t="s">
        <v>1158</v>
      </c>
    </row>
    <row r="200" spans="1:34" ht="22.5" customHeight="1" x14ac:dyDescent="0.35">
      <c r="A200" s="2" t="s">
        <v>1159</v>
      </c>
      <c r="B200" s="2" t="s">
        <v>1159</v>
      </c>
      <c r="C200" t="str" cm="1">
        <f t="array" ref="C200">_xlfn.IFS(IFERROR(SEARCH("Senior", A200), 0) &gt; 0, "SENIOR", IFERROR(SEARCH("Junior", A200), 0) &gt; 0, "JUNIOR", TRUE, "NOTMENTIONED")</f>
        <v>NOTMENTIONED</v>
      </c>
      <c r="D200" s="2" t="s">
        <v>1160</v>
      </c>
      <c r="E200" s="2">
        <v>15</v>
      </c>
      <c r="F200" s="3">
        <f>(E200*40*52)</f>
        <v>31200</v>
      </c>
      <c r="G200" s="2">
        <v>31</v>
      </c>
      <c r="H200" s="2" t="str">
        <f>_xlfn.CONCAT("$",G200,"k")</f>
        <v>$31k</v>
      </c>
      <c r="I200" s="2">
        <v>25</v>
      </c>
      <c r="J200" s="3">
        <f>I200*40*52</f>
        <v>52000</v>
      </c>
      <c r="K200" s="2">
        <v>52</v>
      </c>
      <c r="L200" s="2" t="str">
        <f>_xlfn.CONCAT("$",K200,"k")</f>
        <v>$52k</v>
      </c>
      <c r="M200" s="4">
        <f>AVERAGE(G200,K200)</f>
        <v>41.5</v>
      </c>
      <c r="N200" s="4" t="str">
        <f>_xlfn.CONCAT("$",M200,"k")</f>
        <v>$41.5k</v>
      </c>
      <c r="O200" s="5" t="s">
        <v>1161</v>
      </c>
      <c r="P200" s="1" t="e">
        <f t="shared" si="33"/>
        <v>#VALUE!</v>
      </c>
      <c r="Q200" s="1" t="e">
        <f t="shared" si="50"/>
        <v>#VALUE!</v>
      </c>
      <c r="R200" s="1" t="e">
        <f t="shared" si="51"/>
        <v>#VALUE!</v>
      </c>
      <c r="S200" s="5"/>
      <c r="T200" s="1">
        <f t="shared" si="52"/>
        <v>9323</v>
      </c>
      <c r="U200" s="2">
        <v>3.4</v>
      </c>
      <c r="V200" s="5" t="s">
        <v>1162</v>
      </c>
      <c r="W200" s="5" t="s">
        <v>1163</v>
      </c>
      <c r="X200" s="2" t="s">
        <v>570</v>
      </c>
      <c r="Y200" s="2" t="s">
        <v>334</v>
      </c>
      <c r="Z200">
        <f t="shared" si="38"/>
        <v>0</v>
      </c>
      <c r="AA200" s="2" t="s">
        <v>48</v>
      </c>
      <c r="AB200" s="2">
        <v>1930</v>
      </c>
      <c r="AC200">
        <f t="shared" ca="1" si="32"/>
        <v>94</v>
      </c>
      <c r="AD200" s="2" t="s">
        <v>67</v>
      </c>
      <c r="AE200" s="2" t="s">
        <v>608</v>
      </c>
      <c r="AF200" s="2" t="s">
        <v>67</v>
      </c>
      <c r="AG200" s="2" t="s">
        <v>79</v>
      </c>
      <c r="AH200" s="2">
        <v>-1</v>
      </c>
    </row>
    <row r="201" spans="1:34" ht="22.5" customHeight="1" x14ac:dyDescent="0.35">
      <c r="A201" t="s">
        <v>30</v>
      </c>
      <c r="B201" t="s">
        <v>30</v>
      </c>
      <c r="C201" t="str" cm="1">
        <f t="array" ref="C201">_xlfn.IFS(IFERROR(SEARCH("Senior", A201), 0) &gt; 0, "SENIOR", IFERROR(SEARCH("Junior", A201), 0) &gt; 0, "JUNIOR", TRUE, "NOTMENTIONED")</f>
        <v>NOTMENTIONED</v>
      </c>
      <c r="D201" t="s">
        <v>1164</v>
      </c>
      <c r="E201">
        <v>53</v>
      </c>
      <c r="H201" t="str">
        <f t="shared" ref="H201:H264" si="53">_xlfn.CONCAT("$",E201,"k")</f>
        <v>$53k</v>
      </c>
      <c r="I201">
        <v>92</v>
      </c>
      <c r="L201" t="str">
        <f t="shared" ref="L201:L264" si="54">_xlfn.CONCAT("$",I201,"k")</f>
        <v>$92k</v>
      </c>
      <c r="M201">
        <f t="shared" ref="M201:M232" si="55">AVERAGE(E201,I201)</f>
        <v>72.5</v>
      </c>
      <c r="N201" t="str">
        <f t="shared" ref="N201:N264" si="56">_xlfn.CONCAT("$",M201,"k")</f>
        <v>$72.5k</v>
      </c>
      <c r="O201" s="1" t="s">
        <v>1165</v>
      </c>
      <c r="P201" s="1">
        <f t="shared" si="33"/>
        <v>1</v>
      </c>
      <c r="Q201" s="1">
        <f t="shared" si="50"/>
        <v>1</v>
      </c>
      <c r="R201" s="1">
        <f t="shared" si="51"/>
        <v>1</v>
      </c>
      <c r="S201" s="1"/>
      <c r="T201" s="1">
        <f t="shared" si="52"/>
        <v>5787</v>
      </c>
      <c r="U201">
        <v>4.3</v>
      </c>
      <c r="V201" s="1" t="s">
        <v>1166</v>
      </c>
      <c r="W201" s="1" t="s">
        <v>1167</v>
      </c>
      <c r="X201" t="s">
        <v>85</v>
      </c>
      <c r="Y201" t="s">
        <v>85</v>
      </c>
      <c r="Z201">
        <f t="shared" si="38"/>
        <v>1</v>
      </c>
      <c r="AA201" t="s">
        <v>86</v>
      </c>
      <c r="AB201">
        <v>1999</v>
      </c>
      <c r="AC201">
        <f t="shared" ca="1" si="32"/>
        <v>25</v>
      </c>
      <c r="AD201" t="s">
        <v>163</v>
      </c>
      <c r="AE201" t="s">
        <v>103</v>
      </c>
      <c r="AF201" t="s">
        <v>59</v>
      </c>
      <c r="AG201" t="s">
        <v>79</v>
      </c>
      <c r="AH201">
        <v>-1</v>
      </c>
    </row>
    <row r="202" spans="1:34" ht="22.5" customHeight="1" x14ac:dyDescent="0.35">
      <c r="A202" t="s">
        <v>30</v>
      </c>
      <c r="B202" t="s">
        <v>30</v>
      </c>
      <c r="C202" t="str" cm="1">
        <f t="array" ref="C202">_xlfn.IFS(IFERROR(SEARCH("Senior", A202), 0) &gt; 0, "SENIOR", IFERROR(SEARCH("Junior", A202), 0) &gt; 0, "JUNIOR", TRUE, "NOTMENTIONED")</f>
        <v>NOTMENTIONED</v>
      </c>
      <c r="D202" t="s">
        <v>185</v>
      </c>
      <c r="E202">
        <v>64</v>
      </c>
      <c r="H202" t="str">
        <f t="shared" si="53"/>
        <v>$64k</v>
      </c>
      <c r="I202">
        <v>111</v>
      </c>
      <c r="L202" t="str">
        <f t="shared" si="54"/>
        <v>$111k</v>
      </c>
      <c r="M202">
        <f t="shared" si="55"/>
        <v>87.5</v>
      </c>
      <c r="N202" t="str">
        <f t="shared" si="56"/>
        <v>$87.5k</v>
      </c>
      <c r="O202" s="1" t="s">
        <v>1168</v>
      </c>
      <c r="P202" s="1" t="e">
        <f t="shared" si="33"/>
        <v>#VALUE!</v>
      </c>
      <c r="Q202" s="1" t="e">
        <f t="shared" si="50"/>
        <v>#VALUE!</v>
      </c>
      <c r="R202" s="1" t="e">
        <f t="shared" si="51"/>
        <v>#VALUE!</v>
      </c>
      <c r="S202" s="1"/>
      <c r="T202" s="1">
        <f t="shared" si="52"/>
        <v>4090</v>
      </c>
      <c r="U202">
        <v>3.4</v>
      </c>
      <c r="V202" s="1" t="s">
        <v>1169</v>
      </c>
      <c r="W202" s="1" t="s">
        <v>1170</v>
      </c>
      <c r="X202" t="s">
        <v>209</v>
      </c>
      <c r="Y202" t="s">
        <v>209</v>
      </c>
      <c r="Z202">
        <f t="shared" si="38"/>
        <v>1</v>
      </c>
      <c r="AA202" t="s">
        <v>77</v>
      </c>
      <c r="AB202">
        <v>1992</v>
      </c>
      <c r="AC202">
        <f t="shared" ca="1" si="32"/>
        <v>32</v>
      </c>
      <c r="AD202" t="s">
        <v>38</v>
      </c>
      <c r="AE202" t="s">
        <v>78</v>
      </c>
      <c r="AF202" t="s">
        <v>59</v>
      </c>
      <c r="AG202" t="s">
        <v>219</v>
      </c>
      <c r="AH202">
        <v>-1</v>
      </c>
    </row>
    <row r="203" spans="1:34" ht="22.5" customHeight="1" x14ac:dyDescent="0.35">
      <c r="A203" t="s">
        <v>144</v>
      </c>
      <c r="B203" t="s">
        <v>144</v>
      </c>
      <c r="C203" t="str" cm="1">
        <f t="array" ref="C203">_xlfn.IFS(IFERROR(SEARCH("Senior", A203), 0) &gt; 0, "SENIOR", IFERROR(SEARCH("Junior", A203), 0) &gt; 0, "JUNIOR", TRUE, "NOTMENTIONED")</f>
        <v>NOTMENTIONED</v>
      </c>
      <c r="D203" t="s">
        <v>1171</v>
      </c>
      <c r="E203">
        <v>65</v>
      </c>
      <c r="H203" t="str">
        <f t="shared" si="53"/>
        <v>$65k</v>
      </c>
      <c r="I203">
        <v>120</v>
      </c>
      <c r="L203" t="str">
        <f t="shared" si="54"/>
        <v>$120k</v>
      </c>
      <c r="M203">
        <f t="shared" si="55"/>
        <v>92.5</v>
      </c>
      <c r="N203" t="str">
        <f t="shared" si="56"/>
        <v>$92.5k</v>
      </c>
      <c r="O203" s="1" t="s">
        <v>1172</v>
      </c>
      <c r="P203" s="1">
        <f t="shared" si="33"/>
        <v>1</v>
      </c>
      <c r="Q203" s="1" t="e">
        <f t="shared" si="50"/>
        <v>#VALUE!</v>
      </c>
      <c r="R203" s="1">
        <f t="shared" si="51"/>
        <v>1</v>
      </c>
      <c r="S203" s="1"/>
      <c r="T203" s="1">
        <f t="shared" si="52"/>
        <v>3123</v>
      </c>
      <c r="U203">
        <v>3.1</v>
      </c>
      <c r="V203" s="1" t="s">
        <v>1173</v>
      </c>
      <c r="W203" s="1" t="s">
        <v>1174</v>
      </c>
      <c r="X203" t="s">
        <v>1175</v>
      </c>
      <c r="Y203" t="s">
        <v>1176</v>
      </c>
      <c r="Z203">
        <f t="shared" si="38"/>
        <v>0</v>
      </c>
      <c r="AA203" t="s">
        <v>66</v>
      </c>
      <c r="AB203">
        <v>1997</v>
      </c>
      <c r="AC203">
        <f t="shared" ca="1" si="32"/>
        <v>27</v>
      </c>
      <c r="AD203" t="s">
        <v>87</v>
      </c>
      <c r="AE203" t="s">
        <v>1177</v>
      </c>
      <c r="AF203" t="s">
        <v>165</v>
      </c>
      <c r="AG203" t="s">
        <v>142</v>
      </c>
      <c r="AH203" t="s">
        <v>1178</v>
      </c>
    </row>
    <row r="204" spans="1:34" ht="22.5" customHeight="1" x14ac:dyDescent="0.35">
      <c r="A204" t="s">
        <v>1179</v>
      </c>
      <c r="B204" t="s">
        <v>1179</v>
      </c>
      <c r="C204" t="str" cm="1">
        <f t="array" ref="C204">_xlfn.IFS(IFERROR(SEARCH("Senior", A204), 0) &gt; 0, "SENIOR", IFERROR(SEARCH("Junior", A204), 0) &gt; 0, "JUNIOR", TRUE, "NOTMENTIONED")</f>
        <v>NOTMENTIONED</v>
      </c>
      <c r="D204" t="s">
        <v>1180</v>
      </c>
      <c r="E204">
        <v>60</v>
      </c>
      <c r="H204" t="str">
        <f t="shared" si="53"/>
        <v>$60k</v>
      </c>
      <c r="I204">
        <v>103</v>
      </c>
      <c r="L204" t="str">
        <f t="shared" si="54"/>
        <v>$103k</v>
      </c>
      <c r="M204">
        <f t="shared" si="55"/>
        <v>81.5</v>
      </c>
      <c r="N204" t="str">
        <f t="shared" si="56"/>
        <v>$81.5k</v>
      </c>
      <c r="O204" s="1" t="s">
        <v>1181</v>
      </c>
      <c r="P204" s="1">
        <f t="shared" si="33"/>
        <v>1</v>
      </c>
      <c r="Q204" s="1">
        <f t="shared" si="50"/>
        <v>1</v>
      </c>
      <c r="R204" s="1" t="e">
        <f t="shared" si="51"/>
        <v>#VALUE!</v>
      </c>
      <c r="S204" s="1"/>
      <c r="T204" s="1">
        <f t="shared" si="52"/>
        <v>3150</v>
      </c>
      <c r="U204">
        <v>3.2</v>
      </c>
      <c r="V204" s="1" t="s">
        <v>604</v>
      </c>
      <c r="W204" s="1" t="s">
        <v>605</v>
      </c>
      <c r="X204" t="s">
        <v>606</v>
      </c>
      <c r="Y204" t="s">
        <v>607</v>
      </c>
      <c r="Z204">
        <f t="shared" si="38"/>
        <v>0</v>
      </c>
      <c r="AA204" t="s">
        <v>132</v>
      </c>
      <c r="AB204">
        <v>1958</v>
      </c>
      <c r="AC204">
        <f t="shared" ca="1" si="32"/>
        <v>66</v>
      </c>
      <c r="AD204" t="s">
        <v>190</v>
      </c>
      <c r="AE204" t="s">
        <v>608</v>
      </c>
      <c r="AF204" t="s">
        <v>67</v>
      </c>
      <c r="AG204" t="s">
        <v>89</v>
      </c>
      <c r="AH204" t="s">
        <v>609</v>
      </c>
    </row>
    <row r="205" spans="1:34" ht="22.5" customHeight="1" x14ac:dyDescent="0.35">
      <c r="A205" t="s">
        <v>1182</v>
      </c>
      <c r="B205" t="s">
        <v>1182</v>
      </c>
      <c r="C205" t="str" cm="1">
        <f t="array" ref="C205">_xlfn.IFS(IFERROR(SEARCH("Senior", A205), 0) &gt; 0, "SENIOR", IFERROR(SEARCH("Junior", A205), 0) &gt; 0, "JUNIOR", TRUE, "NOTMENTIONED")</f>
        <v>NOTMENTIONED</v>
      </c>
      <c r="D205" t="s">
        <v>1183</v>
      </c>
      <c r="E205">
        <v>53</v>
      </c>
      <c r="H205" t="str">
        <f t="shared" si="53"/>
        <v>$53k</v>
      </c>
      <c r="I205">
        <v>105</v>
      </c>
      <c r="L205" t="str">
        <f t="shared" si="54"/>
        <v>$105k</v>
      </c>
      <c r="M205">
        <f t="shared" si="55"/>
        <v>79</v>
      </c>
      <c r="N205" t="str">
        <f t="shared" si="56"/>
        <v>$79k</v>
      </c>
      <c r="O205" s="1" t="s">
        <v>1184</v>
      </c>
      <c r="P205" s="1" t="e">
        <f t="shared" si="33"/>
        <v>#VALUE!</v>
      </c>
      <c r="Q205" s="1" t="e">
        <f t="shared" si="50"/>
        <v>#VALUE!</v>
      </c>
      <c r="R205" s="1" t="e">
        <f t="shared" si="51"/>
        <v>#VALUE!</v>
      </c>
      <c r="S205" s="1"/>
      <c r="T205" s="1">
        <f t="shared" si="52"/>
        <v>1884</v>
      </c>
      <c r="U205">
        <v>4.3</v>
      </c>
      <c r="V205" s="1" t="s">
        <v>1185</v>
      </c>
      <c r="W205" s="1" t="s">
        <v>1186</v>
      </c>
      <c r="X205" t="s">
        <v>1187</v>
      </c>
      <c r="Y205" t="s">
        <v>1187</v>
      </c>
      <c r="Z205">
        <f t="shared" si="38"/>
        <v>1</v>
      </c>
      <c r="AA205" t="s">
        <v>66</v>
      </c>
      <c r="AB205">
        <v>1981</v>
      </c>
      <c r="AC205">
        <f t="shared" ref="AC205:AC268" ca="1" si="57">(YEAR(TODAY())-AB205)</f>
        <v>43</v>
      </c>
      <c r="AD205" t="s">
        <v>38</v>
      </c>
      <c r="AE205" t="s">
        <v>1188</v>
      </c>
      <c r="AF205" t="s">
        <v>212</v>
      </c>
      <c r="AG205" t="s">
        <v>79</v>
      </c>
      <c r="AH205" t="s">
        <v>1189</v>
      </c>
    </row>
    <row r="206" spans="1:34" ht="22.5" customHeight="1" x14ac:dyDescent="0.35">
      <c r="A206" t="s">
        <v>144</v>
      </c>
      <c r="B206" t="s">
        <v>144</v>
      </c>
      <c r="C206" t="str" cm="1">
        <f t="array" ref="C206">_xlfn.IFS(IFERROR(SEARCH("Senior", A206), 0) &gt; 0, "SENIOR", IFERROR(SEARCH("Junior", A206), 0) &gt; 0, "JUNIOR", TRUE, "NOTMENTIONED")</f>
        <v>NOTMENTIONED</v>
      </c>
      <c r="D206" t="s">
        <v>1190</v>
      </c>
      <c r="E206">
        <v>33</v>
      </c>
      <c r="H206" t="str">
        <f t="shared" si="53"/>
        <v>$33k</v>
      </c>
      <c r="I206">
        <v>62</v>
      </c>
      <c r="L206" t="str">
        <f t="shared" si="54"/>
        <v>$62k</v>
      </c>
      <c r="M206">
        <f t="shared" si="55"/>
        <v>47.5</v>
      </c>
      <c r="N206" t="str">
        <f t="shared" si="56"/>
        <v>$47.5k</v>
      </c>
      <c r="O206" s="1" t="s">
        <v>1191</v>
      </c>
      <c r="P206" s="1" t="e">
        <f t="shared" si="33"/>
        <v>#VALUE!</v>
      </c>
      <c r="Q206" s="1" t="e">
        <f t="shared" si="50"/>
        <v>#VALUE!</v>
      </c>
      <c r="R206" s="1">
        <f t="shared" si="51"/>
        <v>1</v>
      </c>
      <c r="S206" s="1"/>
      <c r="T206" s="1">
        <f t="shared" si="52"/>
        <v>5443</v>
      </c>
      <c r="U206">
        <v>2.8</v>
      </c>
      <c r="V206" s="1" t="s">
        <v>1192</v>
      </c>
      <c r="W206" s="1" t="s">
        <v>1193</v>
      </c>
      <c r="X206" t="s">
        <v>1194</v>
      </c>
      <c r="Y206" t="s">
        <v>1195</v>
      </c>
      <c r="Z206">
        <f t="shared" si="38"/>
        <v>0</v>
      </c>
      <c r="AA206" t="s">
        <v>37</v>
      </c>
      <c r="AB206">
        <v>-1</v>
      </c>
      <c r="AC206">
        <f t="shared" ca="1" si="57"/>
        <v>2025</v>
      </c>
      <c r="AD206" t="s">
        <v>190</v>
      </c>
      <c r="AE206" t="s">
        <v>1196</v>
      </c>
      <c r="AF206" t="s">
        <v>836</v>
      </c>
      <c r="AG206" t="s">
        <v>40</v>
      </c>
      <c r="AH206">
        <v>-1</v>
      </c>
    </row>
    <row r="207" spans="1:34" ht="22.5" customHeight="1" x14ac:dyDescent="0.35">
      <c r="A207" t="s">
        <v>144</v>
      </c>
      <c r="B207" t="s">
        <v>144</v>
      </c>
      <c r="C207" t="str" cm="1">
        <f t="array" ref="C207">_xlfn.IFS(IFERROR(SEARCH("Senior", A207), 0) &gt; 0, "SENIOR", IFERROR(SEARCH("Junior", A207), 0) &gt; 0, "JUNIOR", TRUE, "NOTMENTIONED")</f>
        <v>NOTMENTIONED</v>
      </c>
      <c r="D207" t="s">
        <v>1197</v>
      </c>
      <c r="E207">
        <v>48</v>
      </c>
      <c r="H207" t="str">
        <f t="shared" si="53"/>
        <v>$48k</v>
      </c>
      <c r="I207">
        <v>90</v>
      </c>
      <c r="L207" t="str">
        <f t="shared" si="54"/>
        <v>$90k</v>
      </c>
      <c r="M207">
        <f t="shared" si="55"/>
        <v>69</v>
      </c>
      <c r="N207" t="str">
        <f t="shared" si="56"/>
        <v>$69k</v>
      </c>
      <c r="O207" s="1" t="s">
        <v>1198</v>
      </c>
      <c r="P207" s="1">
        <f t="shared" si="33"/>
        <v>1</v>
      </c>
      <c r="Q207" s="1">
        <f t="shared" si="50"/>
        <v>1</v>
      </c>
      <c r="R207" s="1">
        <f t="shared" si="51"/>
        <v>1</v>
      </c>
      <c r="S207" s="1"/>
      <c r="T207" s="1">
        <f t="shared" si="52"/>
        <v>5503</v>
      </c>
      <c r="U207">
        <v>3.4</v>
      </c>
      <c r="V207" s="1" t="s">
        <v>1199</v>
      </c>
      <c r="W207" s="1" t="s">
        <v>1200</v>
      </c>
      <c r="X207" t="s">
        <v>123</v>
      </c>
      <c r="Y207" t="s">
        <v>123</v>
      </c>
      <c r="Z207">
        <f t="shared" si="38"/>
        <v>1</v>
      </c>
      <c r="AA207" t="s">
        <v>77</v>
      </c>
      <c r="AB207">
        <v>2013</v>
      </c>
      <c r="AC207">
        <f t="shared" ca="1" si="57"/>
        <v>11</v>
      </c>
      <c r="AD207" t="s">
        <v>38</v>
      </c>
      <c r="AE207" t="s">
        <v>179</v>
      </c>
      <c r="AF207" t="s">
        <v>117</v>
      </c>
      <c r="AG207" t="s">
        <v>79</v>
      </c>
      <c r="AH207">
        <v>-1</v>
      </c>
    </row>
    <row r="208" spans="1:34" ht="22.5" customHeight="1" x14ac:dyDescent="0.35">
      <c r="A208" t="s">
        <v>144</v>
      </c>
      <c r="B208" t="s">
        <v>144</v>
      </c>
      <c r="C208" t="str" cm="1">
        <f t="array" ref="C208">_xlfn.IFS(IFERROR(SEARCH("Senior", A208), 0) &gt; 0, "SENIOR", IFERROR(SEARCH("Junior", A208), 0) &gt; 0, "JUNIOR", TRUE, "NOTMENTIONED")</f>
        <v>NOTMENTIONED</v>
      </c>
      <c r="D208" t="s">
        <v>1201</v>
      </c>
      <c r="E208">
        <v>34</v>
      </c>
      <c r="H208" t="str">
        <f t="shared" si="53"/>
        <v>$34k</v>
      </c>
      <c r="I208">
        <v>64</v>
      </c>
      <c r="L208" t="str">
        <f t="shared" si="54"/>
        <v>$64k</v>
      </c>
      <c r="M208">
        <f t="shared" si="55"/>
        <v>49</v>
      </c>
      <c r="N208" t="str">
        <f t="shared" si="56"/>
        <v>$49k</v>
      </c>
      <c r="O208" s="1" t="s">
        <v>1202</v>
      </c>
      <c r="P208" s="1">
        <f t="shared" si="33"/>
        <v>1</v>
      </c>
      <c r="Q208" s="1" t="e">
        <f t="shared" si="50"/>
        <v>#VALUE!</v>
      </c>
      <c r="R208" s="1">
        <f t="shared" si="51"/>
        <v>1</v>
      </c>
      <c r="S208" s="1"/>
      <c r="T208" s="1">
        <f t="shared" si="52"/>
        <v>2543</v>
      </c>
      <c r="U208">
        <v>4</v>
      </c>
      <c r="V208" s="1" t="s">
        <v>1203</v>
      </c>
      <c r="W208" s="1" t="s">
        <v>1204</v>
      </c>
      <c r="X208" t="s">
        <v>1205</v>
      </c>
      <c r="Y208" t="s">
        <v>1206</v>
      </c>
      <c r="Z208">
        <f t="shared" si="38"/>
        <v>0</v>
      </c>
      <c r="AA208" t="s">
        <v>86</v>
      </c>
      <c r="AB208">
        <v>1984</v>
      </c>
      <c r="AC208">
        <f t="shared" ca="1" si="57"/>
        <v>40</v>
      </c>
      <c r="AD208" t="s">
        <v>38</v>
      </c>
      <c r="AE208" t="s">
        <v>280</v>
      </c>
      <c r="AF208" t="s">
        <v>117</v>
      </c>
      <c r="AG208" t="s">
        <v>40</v>
      </c>
      <c r="AH208">
        <v>-1</v>
      </c>
    </row>
    <row r="209" spans="1:34" ht="22.5" customHeight="1" x14ac:dyDescent="0.35">
      <c r="A209" t="s">
        <v>1207</v>
      </c>
      <c r="B209" t="s">
        <v>1207</v>
      </c>
      <c r="C209" t="str" cm="1">
        <f t="array" ref="C209">_xlfn.IFS(IFERROR(SEARCH("Senior", A209), 0) &gt; 0, "SENIOR", IFERROR(SEARCH("Junior", A209), 0) &gt; 0, "JUNIOR", TRUE, "NOTMENTIONED")</f>
        <v>NOTMENTIONED</v>
      </c>
      <c r="D209" t="s">
        <v>1027</v>
      </c>
      <c r="E209">
        <v>42</v>
      </c>
      <c r="H209" t="str">
        <f t="shared" si="53"/>
        <v>$42k</v>
      </c>
      <c r="I209">
        <v>76</v>
      </c>
      <c r="L209" t="str">
        <f t="shared" si="54"/>
        <v>$76k</v>
      </c>
      <c r="M209">
        <f t="shared" si="55"/>
        <v>59</v>
      </c>
      <c r="N209" t="str">
        <f t="shared" si="56"/>
        <v>$59k</v>
      </c>
      <c r="O209" s="1" t="s">
        <v>1208</v>
      </c>
      <c r="P209" s="1" t="e">
        <f t="shared" si="33"/>
        <v>#VALUE!</v>
      </c>
      <c r="Q209" s="1" t="e">
        <f t="shared" si="50"/>
        <v>#VALUE!</v>
      </c>
      <c r="R209" s="1">
        <f t="shared" si="51"/>
        <v>1</v>
      </c>
      <c r="S209" s="1"/>
      <c r="T209" s="1">
        <f t="shared" si="52"/>
        <v>2786</v>
      </c>
      <c r="U209">
        <v>3.7</v>
      </c>
      <c r="V209" s="1" t="s">
        <v>1209</v>
      </c>
      <c r="W209" s="1" t="s">
        <v>1210</v>
      </c>
      <c r="X209" t="s">
        <v>1211</v>
      </c>
      <c r="Y209" t="s">
        <v>1211</v>
      </c>
      <c r="Z209">
        <f t="shared" si="38"/>
        <v>1</v>
      </c>
      <c r="AA209" t="s">
        <v>86</v>
      </c>
      <c r="AB209">
        <v>1996</v>
      </c>
      <c r="AC209">
        <f t="shared" ca="1" si="57"/>
        <v>28</v>
      </c>
      <c r="AD209" t="s">
        <v>38</v>
      </c>
      <c r="AE209" t="s">
        <v>179</v>
      </c>
      <c r="AF209" t="s">
        <v>117</v>
      </c>
      <c r="AG209" t="s">
        <v>79</v>
      </c>
      <c r="AH209">
        <v>-1</v>
      </c>
    </row>
    <row r="210" spans="1:34" ht="22.5" customHeight="1" x14ac:dyDescent="0.35">
      <c r="A210" t="s">
        <v>30</v>
      </c>
      <c r="B210" t="s">
        <v>30</v>
      </c>
      <c r="C210" t="str" cm="1">
        <f t="array" ref="C210">_xlfn.IFS(IFERROR(SEARCH("Senior", A210), 0) &gt; 0, "SENIOR", IFERROR(SEARCH("Junior", A210), 0) &gt; 0, "JUNIOR", TRUE, "NOTMENTIONED")</f>
        <v>NOTMENTIONED</v>
      </c>
      <c r="D210" t="s">
        <v>1212</v>
      </c>
      <c r="E210">
        <v>66</v>
      </c>
      <c r="H210" t="str">
        <f t="shared" si="53"/>
        <v>$66k</v>
      </c>
      <c r="I210">
        <v>111</v>
      </c>
      <c r="L210" t="str">
        <f t="shared" si="54"/>
        <v>$111k</v>
      </c>
      <c r="M210">
        <f t="shared" si="55"/>
        <v>88.5</v>
      </c>
      <c r="N210" t="str">
        <f t="shared" si="56"/>
        <v>$88.5k</v>
      </c>
      <c r="O210" s="1" t="s">
        <v>1213</v>
      </c>
      <c r="P210" s="1" t="e">
        <f t="shared" si="33"/>
        <v>#VALUE!</v>
      </c>
      <c r="Q210" s="1">
        <f t="shared" si="50"/>
        <v>1</v>
      </c>
      <c r="R210" s="1" t="e">
        <f t="shared" si="51"/>
        <v>#VALUE!</v>
      </c>
      <c r="S210" s="1"/>
      <c r="T210" s="1">
        <f t="shared" si="52"/>
        <v>7121</v>
      </c>
      <c r="U210">
        <v>3.5</v>
      </c>
      <c r="V210" s="1" t="s">
        <v>1214</v>
      </c>
      <c r="W210" s="1" t="s">
        <v>1215</v>
      </c>
      <c r="X210" t="s">
        <v>475</v>
      </c>
      <c r="Y210" t="s">
        <v>549</v>
      </c>
      <c r="Z210">
        <f t="shared" si="38"/>
        <v>0</v>
      </c>
      <c r="AA210" t="s">
        <v>86</v>
      </c>
      <c r="AB210">
        <v>2019</v>
      </c>
      <c r="AC210">
        <f t="shared" ca="1" si="57"/>
        <v>5</v>
      </c>
      <c r="AD210" t="s">
        <v>38</v>
      </c>
      <c r="AE210" t="s">
        <v>274</v>
      </c>
      <c r="AF210" t="s">
        <v>117</v>
      </c>
      <c r="AG210" t="s">
        <v>104</v>
      </c>
      <c r="AH210">
        <v>-1</v>
      </c>
    </row>
    <row r="211" spans="1:34" ht="22.5" customHeight="1" x14ac:dyDescent="0.35">
      <c r="A211" t="s">
        <v>1216</v>
      </c>
      <c r="B211" t="s">
        <v>1216</v>
      </c>
      <c r="C211" t="str" cm="1">
        <f t="array" ref="C211">_xlfn.IFS(IFERROR(SEARCH("Senior", A211), 0) &gt; 0, "SENIOR", IFERROR(SEARCH("Junior", A211), 0) &gt; 0, "JUNIOR", TRUE, "NOTMENTIONED")</f>
        <v>NOTMENTIONED</v>
      </c>
      <c r="D211" t="s">
        <v>1217</v>
      </c>
      <c r="E211">
        <v>91</v>
      </c>
      <c r="H211" t="str">
        <f t="shared" si="53"/>
        <v>$91k</v>
      </c>
      <c r="I211">
        <v>138</v>
      </c>
      <c r="L211" t="str">
        <f t="shared" si="54"/>
        <v>$138k</v>
      </c>
      <c r="M211">
        <f t="shared" si="55"/>
        <v>114.5</v>
      </c>
      <c r="N211" t="str">
        <f t="shared" si="56"/>
        <v>$114.5k</v>
      </c>
      <c r="O211" s="1" t="s">
        <v>1218</v>
      </c>
      <c r="P211" s="1">
        <f t="shared" si="33"/>
        <v>1</v>
      </c>
      <c r="Q211" s="1">
        <f t="shared" si="50"/>
        <v>1</v>
      </c>
      <c r="R211" s="1">
        <f t="shared" si="51"/>
        <v>1</v>
      </c>
      <c r="S211" s="1"/>
      <c r="T211" s="1">
        <f t="shared" si="52"/>
        <v>4141</v>
      </c>
      <c r="U211">
        <v>4.7</v>
      </c>
      <c r="V211" s="1" t="s">
        <v>1219</v>
      </c>
      <c r="W211" s="1" t="s">
        <v>1220</v>
      </c>
      <c r="X211" t="s">
        <v>76</v>
      </c>
      <c r="Y211" t="s">
        <v>414</v>
      </c>
      <c r="Z211">
        <f t="shared" si="38"/>
        <v>0</v>
      </c>
      <c r="AA211" t="s">
        <v>86</v>
      </c>
      <c r="AB211">
        <v>1992</v>
      </c>
      <c r="AC211">
        <f t="shared" ca="1" si="57"/>
        <v>32</v>
      </c>
      <c r="AD211" t="s">
        <v>38</v>
      </c>
      <c r="AE211" t="s">
        <v>103</v>
      </c>
      <c r="AF211" t="s">
        <v>59</v>
      </c>
      <c r="AG211" t="s">
        <v>40</v>
      </c>
      <c r="AH211">
        <v>-1</v>
      </c>
    </row>
    <row r="212" spans="1:34" ht="22.5" customHeight="1" x14ac:dyDescent="0.35">
      <c r="A212" t="s">
        <v>294</v>
      </c>
      <c r="B212" t="s">
        <v>294</v>
      </c>
      <c r="C212" t="str" cm="1">
        <f t="array" ref="C212">_xlfn.IFS(IFERROR(SEARCH("Senior", A212), 0) &gt; 0, "SENIOR", IFERROR(SEARCH("Junior", A212), 0) &gt; 0, "JUNIOR", TRUE, "NOTMENTIONED")</f>
        <v>NOTMENTIONED</v>
      </c>
      <c r="D212" t="s">
        <v>1221</v>
      </c>
      <c r="E212">
        <v>62</v>
      </c>
      <c r="H212" t="str">
        <f t="shared" si="53"/>
        <v>$62k</v>
      </c>
      <c r="I212">
        <v>114</v>
      </c>
      <c r="L212" t="str">
        <f t="shared" si="54"/>
        <v>$114k</v>
      </c>
      <c r="M212">
        <f t="shared" si="55"/>
        <v>88</v>
      </c>
      <c r="N212" t="str">
        <f t="shared" si="56"/>
        <v>$88k</v>
      </c>
      <c r="O212" s="1" t="s">
        <v>1222</v>
      </c>
      <c r="P212" s="1">
        <f t="shared" si="33"/>
        <v>1</v>
      </c>
      <c r="Q212" s="1">
        <f t="shared" si="50"/>
        <v>1</v>
      </c>
      <c r="R212" s="1">
        <f t="shared" si="51"/>
        <v>1</v>
      </c>
      <c r="S212" s="1"/>
      <c r="T212" s="1">
        <f t="shared" si="52"/>
        <v>4485</v>
      </c>
      <c r="U212">
        <v>4.4000000000000004</v>
      </c>
      <c r="V212" s="1" t="s">
        <v>1223</v>
      </c>
      <c r="W212" s="1" t="s">
        <v>1224</v>
      </c>
      <c r="X212" t="s">
        <v>1225</v>
      </c>
      <c r="Y212" t="s">
        <v>123</v>
      </c>
      <c r="Z212">
        <f t="shared" si="38"/>
        <v>0</v>
      </c>
      <c r="AA212" t="s">
        <v>66</v>
      </c>
      <c r="AB212">
        <v>2006</v>
      </c>
      <c r="AC212">
        <f t="shared" ca="1" si="57"/>
        <v>18</v>
      </c>
      <c r="AD212" t="s">
        <v>87</v>
      </c>
      <c r="AE212" t="s">
        <v>116</v>
      </c>
      <c r="AF212" t="s">
        <v>117</v>
      </c>
      <c r="AG212" t="s">
        <v>60</v>
      </c>
      <c r="AH212" t="s">
        <v>1226</v>
      </c>
    </row>
    <row r="213" spans="1:34" ht="22.5" customHeight="1" x14ac:dyDescent="0.35">
      <c r="A213" t="s">
        <v>1227</v>
      </c>
      <c r="B213" t="s">
        <v>1227</v>
      </c>
      <c r="C213" t="str" cm="1">
        <f t="array" ref="C213">_xlfn.IFS(IFERROR(SEARCH("Senior", A213), 0) &gt; 0, "SENIOR", IFERROR(SEARCH("Junior", A213), 0) &gt; 0, "JUNIOR", TRUE, "NOTMENTIONED")</f>
        <v>NOTMENTIONED</v>
      </c>
      <c r="D213" t="s">
        <v>1228</v>
      </c>
      <c r="E213">
        <v>71</v>
      </c>
      <c r="H213" t="str">
        <f t="shared" si="53"/>
        <v>$71k</v>
      </c>
      <c r="I213">
        <v>129</v>
      </c>
      <c r="L213" t="str">
        <f t="shared" si="54"/>
        <v>$129k</v>
      </c>
      <c r="M213">
        <f t="shared" si="55"/>
        <v>100</v>
      </c>
      <c r="N213" t="str">
        <f t="shared" si="56"/>
        <v>$100k</v>
      </c>
      <c r="O213" s="1" t="s">
        <v>1229</v>
      </c>
      <c r="P213" s="1">
        <f t="shared" si="33"/>
        <v>1</v>
      </c>
      <c r="Q213" s="1">
        <f t="shared" si="50"/>
        <v>1</v>
      </c>
      <c r="R213" s="1" t="e">
        <f t="shared" si="51"/>
        <v>#VALUE!</v>
      </c>
      <c r="S213" s="1"/>
      <c r="T213" s="1">
        <f t="shared" si="52"/>
        <v>4968</v>
      </c>
      <c r="U213">
        <v>4.0999999999999996</v>
      </c>
      <c r="V213" s="1" t="s">
        <v>1230</v>
      </c>
      <c r="W213" s="1" t="s">
        <v>1231</v>
      </c>
      <c r="X213" t="s">
        <v>209</v>
      </c>
      <c r="Y213" t="s">
        <v>209</v>
      </c>
      <c r="Z213">
        <f t="shared" si="38"/>
        <v>1</v>
      </c>
      <c r="AA213" t="s">
        <v>37</v>
      </c>
      <c r="AB213">
        <v>2001</v>
      </c>
      <c r="AC213">
        <f t="shared" ca="1" si="57"/>
        <v>23</v>
      </c>
      <c r="AD213" t="s">
        <v>38</v>
      </c>
      <c r="AE213" t="s">
        <v>116</v>
      </c>
      <c r="AF213" t="s">
        <v>117</v>
      </c>
      <c r="AG213" t="s">
        <v>60</v>
      </c>
      <c r="AH213" t="s">
        <v>1232</v>
      </c>
    </row>
    <row r="214" spans="1:34" ht="22.5" customHeight="1" x14ac:dyDescent="0.35">
      <c r="A214" t="s">
        <v>30</v>
      </c>
      <c r="B214" t="s">
        <v>30</v>
      </c>
      <c r="C214" t="str" cm="1">
        <f t="array" ref="C214">_xlfn.IFS(IFERROR(SEARCH("Senior", A214), 0) &gt; 0, "SENIOR", IFERROR(SEARCH("Junior", A214), 0) &gt; 0, "JUNIOR", TRUE, "NOTMENTIONED")</f>
        <v>NOTMENTIONED</v>
      </c>
      <c r="D214" t="s">
        <v>1233</v>
      </c>
      <c r="E214">
        <v>74</v>
      </c>
      <c r="H214" t="str">
        <f t="shared" si="53"/>
        <v>$74k</v>
      </c>
      <c r="I214">
        <v>119</v>
      </c>
      <c r="L214" t="str">
        <f t="shared" si="54"/>
        <v>$119k</v>
      </c>
      <c r="M214">
        <f t="shared" si="55"/>
        <v>96.5</v>
      </c>
      <c r="N214" t="str">
        <f t="shared" si="56"/>
        <v>$96.5k</v>
      </c>
      <c r="O214" s="1" t="s">
        <v>1234</v>
      </c>
      <c r="P214" s="1">
        <f t="shared" si="33"/>
        <v>1</v>
      </c>
      <c r="Q214" s="1" t="e">
        <f t="shared" si="50"/>
        <v>#VALUE!</v>
      </c>
      <c r="R214" s="1" t="e">
        <f t="shared" si="51"/>
        <v>#VALUE!</v>
      </c>
      <c r="S214" s="1"/>
      <c r="T214" s="1">
        <f t="shared" si="52"/>
        <v>4476</v>
      </c>
      <c r="U214">
        <v>2.5</v>
      </c>
      <c r="V214" s="1" t="s">
        <v>1235</v>
      </c>
      <c r="W214" s="1" t="s">
        <v>1236</v>
      </c>
      <c r="X214" t="s">
        <v>1237</v>
      </c>
      <c r="Y214" t="s">
        <v>495</v>
      </c>
      <c r="Z214">
        <f t="shared" si="38"/>
        <v>0</v>
      </c>
      <c r="AA214" t="s">
        <v>66</v>
      </c>
      <c r="AB214">
        <v>1999</v>
      </c>
      <c r="AC214">
        <f t="shared" ca="1" si="57"/>
        <v>25</v>
      </c>
      <c r="AD214" t="s">
        <v>87</v>
      </c>
      <c r="AE214" t="s">
        <v>78</v>
      </c>
      <c r="AF214" t="s">
        <v>59</v>
      </c>
      <c r="AG214" t="s">
        <v>89</v>
      </c>
      <c r="AH214" t="s">
        <v>1238</v>
      </c>
    </row>
    <row r="215" spans="1:34" ht="22.5" customHeight="1" x14ac:dyDescent="0.35">
      <c r="A215" t="s">
        <v>1239</v>
      </c>
      <c r="B215" t="s">
        <v>1239</v>
      </c>
      <c r="C215" t="str" cm="1">
        <f t="array" ref="C215">_xlfn.IFS(IFERROR(SEARCH("Senior", A215), 0) &gt; 0, "SENIOR", IFERROR(SEARCH("Junior", A215), 0) &gt; 0, "JUNIOR", TRUE, "NOTMENTIONED")</f>
        <v>NOTMENTIONED</v>
      </c>
      <c r="D215" t="s">
        <v>1240</v>
      </c>
      <c r="E215">
        <v>55</v>
      </c>
      <c r="H215" t="str">
        <f t="shared" si="53"/>
        <v>$55k</v>
      </c>
      <c r="I215">
        <v>97</v>
      </c>
      <c r="L215" t="str">
        <f t="shared" si="54"/>
        <v>$97k</v>
      </c>
      <c r="M215">
        <f t="shared" si="55"/>
        <v>76</v>
      </c>
      <c r="N215" t="str">
        <f t="shared" si="56"/>
        <v>$76k</v>
      </c>
      <c r="O215" s="1" t="s">
        <v>1241</v>
      </c>
      <c r="P215" s="1">
        <f t="shared" si="33"/>
        <v>1</v>
      </c>
      <c r="Q215" s="1" t="e">
        <f t="shared" si="50"/>
        <v>#VALUE!</v>
      </c>
      <c r="R215" s="1">
        <f t="shared" si="51"/>
        <v>1</v>
      </c>
      <c r="S215" s="1"/>
      <c r="T215" s="1">
        <f t="shared" si="52"/>
        <v>2385</v>
      </c>
      <c r="U215">
        <v>4.2</v>
      </c>
      <c r="V215" s="1" t="s">
        <v>1242</v>
      </c>
      <c r="W215" s="1" t="s">
        <v>1243</v>
      </c>
      <c r="X215" t="s">
        <v>716</v>
      </c>
      <c r="Y215" t="s">
        <v>209</v>
      </c>
      <c r="Z215">
        <f t="shared" si="38"/>
        <v>0</v>
      </c>
      <c r="AA215" t="s">
        <v>86</v>
      </c>
      <c r="AB215">
        <v>1992</v>
      </c>
      <c r="AC215">
        <f t="shared" ca="1" si="57"/>
        <v>32</v>
      </c>
      <c r="AD215" t="s">
        <v>38</v>
      </c>
      <c r="AE215" t="s">
        <v>103</v>
      </c>
      <c r="AF215" t="s">
        <v>59</v>
      </c>
      <c r="AG215" t="s">
        <v>79</v>
      </c>
      <c r="AH215" t="s">
        <v>1244</v>
      </c>
    </row>
    <row r="216" spans="1:34" ht="22.5" customHeight="1" x14ac:dyDescent="0.35">
      <c r="A216" t="s">
        <v>30</v>
      </c>
      <c r="B216" t="s">
        <v>30</v>
      </c>
      <c r="C216" t="str" cm="1">
        <f t="array" ref="C216">_xlfn.IFS(IFERROR(SEARCH("Senior", A216), 0) &gt; 0, "SENIOR", IFERROR(SEARCH("Junior", A216), 0) &gt; 0, "JUNIOR", TRUE, "NOTMENTIONED")</f>
        <v>NOTMENTIONED</v>
      </c>
      <c r="D216" t="s">
        <v>1245</v>
      </c>
      <c r="E216">
        <v>15</v>
      </c>
      <c r="H216" t="str">
        <f t="shared" si="53"/>
        <v>$15k</v>
      </c>
      <c r="I216">
        <v>16</v>
      </c>
      <c r="L216" t="str">
        <f t="shared" si="54"/>
        <v>$16k</v>
      </c>
      <c r="M216">
        <f t="shared" si="55"/>
        <v>15.5</v>
      </c>
      <c r="N216" t="str">
        <f t="shared" si="56"/>
        <v>$15.5k</v>
      </c>
      <c r="O216" t="s">
        <v>1246</v>
      </c>
      <c r="P216" s="1" t="e">
        <f t="shared" si="33"/>
        <v>#VALUE!</v>
      </c>
      <c r="Q216" s="1" t="e">
        <f t="shared" si="50"/>
        <v>#VALUE!</v>
      </c>
      <c r="R216" s="1">
        <f t="shared" si="51"/>
        <v>1</v>
      </c>
      <c r="T216" s="1">
        <f t="shared" si="52"/>
        <v>5025</v>
      </c>
      <c r="U216">
        <v>3.9</v>
      </c>
      <c r="V216" s="1" t="s">
        <v>1247</v>
      </c>
      <c r="W216" s="1" t="s">
        <v>1248</v>
      </c>
      <c r="X216" t="s">
        <v>1249</v>
      </c>
      <c r="Y216" t="s">
        <v>1249</v>
      </c>
      <c r="Z216">
        <f t="shared" si="38"/>
        <v>1</v>
      </c>
      <c r="AA216" t="s">
        <v>66</v>
      </c>
      <c r="AB216">
        <v>1966</v>
      </c>
      <c r="AC216">
        <f t="shared" ca="1" si="57"/>
        <v>58</v>
      </c>
      <c r="AD216" t="s">
        <v>38</v>
      </c>
      <c r="AE216" t="s">
        <v>133</v>
      </c>
      <c r="AF216" t="s">
        <v>59</v>
      </c>
      <c r="AG216" t="s">
        <v>60</v>
      </c>
      <c r="AH216">
        <v>-1</v>
      </c>
    </row>
    <row r="217" spans="1:34" ht="22.5" customHeight="1" x14ac:dyDescent="0.35">
      <c r="A217" t="s">
        <v>30</v>
      </c>
      <c r="B217" t="s">
        <v>30</v>
      </c>
      <c r="C217" t="str" cm="1">
        <f t="array" ref="C217">_xlfn.IFS(IFERROR(SEARCH("Senior", A217), 0) &gt; 0, "SENIOR", IFERROR(SEARCH("Junior", A217), 0) &gt; 0, "JUNIOR", TRUE, "NOTMENTIONED")</f>
        <v>NOTMENTIONED</v>
      </c>
      <c r="D217" t="s">
        <v>1250</v>
      </c>
      <c r="E217">
        <v>61</v>
      </c>
      <c r="H217" t="str">
        <f t="shared" si="53"/>
        <v>$61k</v>
      </c>
      <c r="I217">
        <v>106</v>
      </c>
      <c r="L217" t="str">
        <f t="shared" si="54"/>
        <v>$106k</v>
      </c>
      <c r="M217">
        <f t="shared" si="55"/>
        <v>83.5</v>
      </c>
      <c r="N217" t="str">
        <f t="shared" si="56"/>
        <v>$83.5k</v>
      </c>
      <c r="O217" s="1" t="s">
        <v>1251</v>
      </c>
      <c r="P217" s="1">
        <f t="shared" si="33"/>
        <v>1</v>
      </c>
      <c r="Q217" s="1">
        <f t="shared" si="50"/>
        <v>1</v>
      </c>
      <c r="R217" s="1">
        <f t="shared" si="51"/>
        <v>1</v>
      </c>
      <c r="S217" s="1"/>
      <c r="T217" s="1">
        <f t="shared" si="52"/>
        <v>3113</v>
      </c>
      <c r="U217">
        <v>4.3</v>
      </c>
      <c r="V217" s="1" t="s">
        <v>1252</v>
      </c>
      <c r="W217" s="1" t="s">
        <v>1253</v>
      </c>
      <c r="X217" t="s">
        <v>1254</v>
      </c>
      <c r="Y217" t="s">
        <v>1254</v>
      </c>
      <c r="Z217">
        <f t="shared" si="38"/>
        <v>1</v>
      </c>
      <c r="AA217" t="s">
        <v>311</v>
      </c>
      <c r="AB217">
        <v>2010</v>
      </c>
      <c r="AC217">
        <f t="shared" ca="1" si="57"/>
        <v>14</v>
      </c>
      <c r="AD217" t="s">
        <v>38</v>
      </c>
      <c r="AE217" t="s">
        <v>78</v>
      </c>
      <c r="AF217" t="s">
        <v>59</v>
      </c>
      <c r="AG217" t="s">
        <v>79</v>
      </c>
      <c r="AH217">
        <v>-1</v>
      </c>
    </row>
    <row r="218" spans="1:34" ht="22.5" customHeight="1" x14ac:dyDescent="0.35">
      <c r="A218" t="s">
        <v>30</v>
      </c>
      <c r="B218" t="s">
        <v>30</v>
      </c>
      <c r="C218" t="str" cm="1">
        <f t="array" ref="C218">_xlfn.IFS(IFERROR(SEARCH("Senior", A218), 0) &gt; 0, "SENIOR", IFERROR(SEARCH("Junior", A218), 0) &gt; 0, "JUNIOR", TRUE, "NOTMENTIONED")</f>
        <v>NOTMENTIONED</v>
      </c>
      <c r="D218" t="s">
        <v>1255</v>
      </c>
      <c r="E218">
        <v>127</v>
      </c>
      <c r="H218" t="str">
        <f t="shared" si="53"/>
        <v>$127k</v>
      </c>
      <c r="I218">
        <v>199</v>
      </c>
      <c r="L218" t="str">
        <f t="shared" si="54"/>
        <v>$199k</v>
      </c>
      <c r="M218">
        <f t="shared" si="55"/>
        <v>163</v>
      </c>
      <c r="N218" t="str">
        <f t="shared" si="56"/>
        <v>$163k</v>
      </c>
      <c r="O218" s="1" t="s">
        <v>1256</v>
      </c>
      <c r="P218" s="1" t="e">
        <f t="shared" si="33"/>
        <v>#VALUE!</v>
      </c>
      <c r="Q218" s="1" t="e">
        <f t="shared" si="50"/>
        <v>#VALUE!</v>
      </c>
      <c r="R218" s="1">
        <f t="shared" si="51"/>
        <v>1</v>
      </c>
      <c r="S218" s="1"/>
      <c r="T218" s="1">
        <f t="shared" si="52"/>
        <v>4528</v>
      </c>
      <c r="U218">
        <v>3.9</v>
      </c>
      <c r="V218" s="1" t="s">
        <v>897</v>
      </c>
      <c r="W218" s="1" t="s">
        <v>898</v>
      </c>
      <c r="X218" t="s">
        <v>899</v>
      </c>
      <c r="Y218" t="s">
        <v>899</v>
      </c>
      <c r="Z218">
        <f t="shared" si="38"/>
        <v>1</v>
      </c>
      <c r="AA218" t="s">
        <v>48</v>
      </c>
      <c r="AB218">
        <v>1976</v>
      </c>
      <c r="AC218">
        <f t="shared" ca="1" si="57"/>
        <v>48</v>
      </c>
      <c r="AD218" t="s">
        <v>163</v>
      </c>
      <c r="AE218" t="s">
        <v>155</v>
      </c>
      <c r="AF218" t="s">
        <v>155</v>
      </c>
      <c r="AG218" t="s">
        <v>142</v>
      </c>
      <c r="AH218">
        <v>-1</v>
      </c>
    </row>
    <row r="219" spans="1:34" ht="22.5" customHeight="1" x14ac:dyDescent="0.35">
      <c r="A219" t="s">
        <v>1257</v>
      </c>
      <c r="B219" t="s">
        <v>1257</v>
      </c>
      <c r="C219" t="str" cm="1">
        <f t="array" ref="C219">_xlfn.IFS(IFERROR(SEARCH("Senior", A219), 0) &gt; 0, "SENIOR", IFERROR(SEARCH("Junior", A219), 0) &gt; 0, "JUNIOR", TRUE, "NOTMENTIONED")</f>
        <v>NOTMENTIONED</v>
      </c>
      <c r="D219" t="s">
        <v>1258</v>
      </c>
      <c r="E219">
        <v>74</v>
      </c>
      <c r="H219" t="str">
        <f t="shared" si="53"/>
        <v>$74k</v>
      </c>
      <c r="I219">
        <v>126</v>
      </c>
      <c r="L219" t="str">
        <f t="shared" si="54"/>
        <v>$126k</v>
      </c>
      <c r="M219">
        <f t="shared" si="55"/>
        <v>100</v>
      </c>
      <c r="N219" t="str">
        <f t="shared" si="56"/>
        <v>$100k</v>
      </c>
      <c r="O219" s="1" t="s">
        <v>1259</v>
      </c>
      <c r="P219" s="1" t="e">
        <f t="shared" ref="P219:P282" si="58">IF(SEARCH("python",O219,1)&gt;1,1,0)</f>
        <v>#VALUE!</v>
      </c>
      <c r="Q219" s="1" t="e">
        <f t="shared" si="50"/>
        <v>#VALUE!</v>
      </c>
      <c r="R219" s="1" t="e">
        <f t="shared" si="51"/>
        <v>#VALUE!</v>
      </c>
      <c r="S219" s="1"/>
      <c r="T219" s="1">
        <f t="shared" si="52"/>
        <v>4839</v>
      </c>
      <c r="U219">
        <v>3.4</v>
      </c>
      <c r="V219" s="1" t="s">
        <v>1260</v>
      </c>
      <c r="W219" s="1" t="s">
        <v>1261</v>
      </c>
      <c r="X219" t="s">
        <v>1262</v>
      </c>
      <c r="Y219" t="s">
        <v>1262</v>
      </c>
      <c r="Z219">
        <f t="shared" si="38"/>
        <v>1</v>
      </c>
      <c r="AA219" t="s">
        <v>37</v>
      </c>
      <c r="AB219">
        <v>1939</v>
      </c>
      <c r="AC219">
        <f t="shared" ca="1" si="57"/>
        <v>85</v>
      </c>
      <c r="AD219" t="s">
        <v>190</v>
      </c>
      <c r="AE219" t="s">
        <v>191</v>
      </c>
      <c r="AF219" t="s">
        <v>192</v>
      </c>
      <c r="AG219" t="s">
        <v>79</v>
      </c>
      <c r="AH219" t="s">
        <v>1263</v>
      </c>
    </row>
    <row r="220" spans="1:34" ht="22.5" customHeight="1" x14ac:dyDescent="0.35">
      <c r="A220" t="s">
        <v>105</v>
      </c>
      <c r="B220" t="s">
        <v>105</v>
      </c>
      <c r="C220" t="str" cm="1">
        <f t="array" ref="C220">_xlfn.IFS(IFERROR(SEARCH("Senior", A220), 0) &gt; 0, "SENIOR", IFERROR(SEARCH("Junior", A220), 0) &gt; 0, "JUNIOR", TRUE, "NOTMENTIONED")</f>
        <v>NOTMENTIONED</v>
      </c>
      <c r="D220" t="s">
        <v>1264</v>
      </c>
      <c r="E220">
        <v>33</v>
      </c>
      <c r="H220" t="str">
        <f t="shared" si="53"/>
        <v>$33k</v>
      </c>
      <c r="I220">
        <v>72</v>
      </c>
      <c r="L220" t="str">
        <f t="shared" si="54"/>
        <v>$72k</v>
      </c>
      <c r="M220">
        <f t="shared" si="55"/>
        <v>52.5</v>
      </c>
      <c r="N220" t="str">
        <f t="shared" si="56"/>
        <v>$52.5k</v>
      </c>
      <c r="O220" s="1" t="s">
        <v>1265</v>
      </c>
      <c r="P220" s="1" t="e">
        <f t="shared" si="58"/>
        <v>#VALUE!</v>
      </c>
      <c r="Q220" s="1" t="e">
        <f t="shared" si="50"/>
        <v>#VALUE!</v>
      </c>
      <c r="R220" s="1">
        <f t="shared" si="51"/>
        <v>1</v>
      </c>
      <c r="S220" s="1"/>
      <c r="T220" s="1">
        <f t="shared" si="52"/>
        <v>4837</v>
      </c>
      <c r="U220">
        <v>3.8</v>
      </c>
      <c r="V220" s="1" t="s">
        <v>1266</v>
      </c>
      <c r="W220" s="1" t="s">
        <v>1267</v>
      </c>
      <c r="X220" t="s">
        <v>350</v>
      </c>
      <c r="Y220" t="s">
        <v>350</v>
      </c>
      <c r="Z220">
        <f t="shared" si="38"/>
        <v>1</v>
      </c>
      <c r="AA220" t="s">
        <v>66</v>
      </c>
      <c r="AB220">
        <v>1917</v>
      </c>
      <c r="AC220">
        <f t="shared" ca="1" si="57"/>
        <v>107</v>
      </c>
      <c r="AD220" t="s">
        <v>190</v>
      </c>
      <c r="AE220" t="s">
        <v>1196</v>
      </c>
      <c r="AF220" t="s">
        <v>836</v>
      </c>
      <c r="AG220" t="s">
        <v>79</v>
      </c>
      <c r="AH220" t="s">
        <v>1268</v>
      </c>
    </row>
    <row r="221" spans="1:34" ht="22.5" customHeight="1" x14ac:dyDescent="0.35">
      <c r="A221" t="s">
        <v>1269</v>
      </c>
      <c r="B221" t="s">
        <v>1269</v>
      </c>
      <c r="C221" t="str" cm="1">
        <f t="array" ref="C221">_xlfn.IFS(IFERROR(SEARCH("Senior", A221), 0) &gt; 0, "SENIOR", IFERROR(SEARCH("Junior", A221), 0) &gt; 0, "JUNIOR", TRUE, "NOTMENTIONED")</f>
        <v>JUNIOR</v>
      </c>
      <c r="D221" t="s">
        <v>1270</v>
      </c>
      <c r="E221">
        <v>37</v>
      </c>
      <c r="H221" t="str">
        <f t="shared" si="53"/>
        <v>$37k</v>
      </c>
      <c r="I221">
        <v>63</v>
      </c>
      <c r="L221" t="str">
        <f t="shared" si="54"/>
        <v>$63k</v>
      </c>
      <c r="M221">
        <f t="shared" si="55"/>
        <v>50</v>
      </c>
      <c r="N221" t="str">
        <f t="shared" si="56"/>
        <v>$50k</v>
      </c>
      <c r="O221" s="1" t="s">
        <v>1271</v>
      </c>
      <c r="P221" s="1" t="e">
        <f t="shared" si="58"/>
        <v>#VALUE!</v>
      </c>
      <c r="Q221" s="1" t="e">
        <f t="shared" si="50"/>
        <v>#VALUE!</v>
      </c>
      <c r="R221" s="1">
        <f t="shared" si="51"/>
        <v>1</v>
      </c>
      <c r="S221" s="1"/>
      <c r="T221" s="1">
        <f t="shared" si="52"/>
        <v>4135</v>
      </c>
      <c r="U221">
        <v>3.3</v>
      </c>
      <c r="V221" s="1" t="s">
        <v>1272</v>
      </c>
      <c r="W221" s="1" t="s">
        <v>1273</v>
      </c>
      <c r="X221" t="s">
        <v>334</v>
      </c>
      <c r="Y221" t="s">
        <v>334</v>
      </c>
      <c r="Z221">
        <f t="shared" si="38"/>
        <v>1</v>
      </c>
      <c r="AA221" t="s">
        <v>37</v>
      </c>
      <c r="AB221">
        <v>1883</v>
      </c>
      <c r="AC221">
        <f t="shared" ca="1" si="57"/>
        <v>141</v>
      </c>
      <c r="AD221" t="s">
        <v>190</v>
      </c>
      <c r="AE221" t="s">
        <v>50</v>
      </c>
      <c r="AF221" t="s">
        <v>51</v>
      </c>
      <c r="AG221" t="s">
        <v>79</v>
      </c>
      <c r="AH221">
        <v>-1</v>
      </c>
    </row>
    <row r="222" spans="1:34" ht="22.5" customHeight="1" x14ac:dyDescent="0.35">
      <c r="A222" t="s">
        <v>1274</v>
      </c>
      <c r="B222" t="s">
        <v>1274</v>
      </c>
      <c r="C222" t="str" cm="1">
        <f t="array" ref="C222">_xlfn.IFS(IFERROR(SEARCH("Senior", A222), 0) &gt; 0, "SENIOR", IFERROR(SEARCH("Junior", A222), 0) &gt; 0, "JUNIOR", TRUE, "NOTMENTIONED")</f>
        <v>NOTMENTIONED</v>
      </c>
      <c r="D222" t="s">
        <v>1275</v>
      </c>
      <c r="E222">
        <v>67</v>
      </c>
      <c r="H222" t="str">
        <f t="shared" si="53"/>
        <v>$67k</v>
      </c>
      <c r="I222">
        <v>119</v>
      </c>
      <c r="L222" t="str">
        <f t="shared" si="54"/>
        <v>$119k</v>
      </c>
      <c r="M222">
        <f t="shared" si="55"/>
        <v>93</v>
      </c>
      <c r="N222" t="str">
        <f t="shared" si="56"/>
        <v>$93k</v>
      </c>
      <c r="O222" s="1" t="s">
        <v>1276</v>
      </c>
      <c r="P222" s="1">
        <f t="shared" si="58"/>
        <v>1</v>
      </c>
      <c r="Q222" s="1" t="e">
        <f t="shared" si="50"/>
        <v>#VALUE!</v>
      </c>
      <c r="R222" s="1" t="e">
        <f t="shared" si="51"/>
        <v>#VALUE!</v>
      </c>
      <c r="S222" s="1"/>
      <c r="T222" s="1">
        <f t="shared" si="52"/>
        <v>3801</v>
      </c>
      <c r="U222">
        <v>3.4</v>
      </c>
      <c r="V222" s="1" t="s">
        <v>1277</v>
      </c>
      <c r="W222" s="1" t="s">
        <v>1278</v>
      </c>
      <c r="X222" t="s">
        <v>1254</v>
      </c>
      <c r="Y222" t="s">
        <v>335</v>
      </c>
      <c r="Z222">
        <f t="shared" si="38"/>
        <v>0</v>
      </c>
      <c r="AA222" t="s">
        <v>86</v>
      </c>
      <c r="AB222">
        <v>2006</v>
      </c>
      <c r="AC222">
        <f t="shared" ca="1" si="57"/>
        <v>18</v>
      </c>
      <c r="AD222" t="s">
        <v>38</v>
      </c>
      <c r="AE222" t="s">
        <v>103</v>
      </c>
      <c r="AF222" t="s">
        <v>59</v>
      </c>
      <c r="AG222" t="s">
        <v>40</v>
      </c>
      <c r="AH222">
        <v>-1</v>
      </c>
    </row>
    <row r="223" spans="1:34" ht="22.5" customHeight="1" x14ac:dyDescent="0.35">
      <c r="A223" t="s">
        <v>30</v>
      </c>
      <c r="B223" t="s">
        <v>30</v>
      </c>
      <c r="C223" t="str" cm="1">
        <f t="array" ref="C223">_xlfn.IFS(IFERROR(SEARCH("Senior", A223), 0) &gt; 0, "SENIOR", IFERROR(SEARCH("Junior", A223), 0) &gt; 0, "JUNIOR", TRUE, "NOTMENTIONED")</f>
        <v>NOTMENTIONED</v>
      </c>
      <c r="D223" t="s">
        <v>1279</v>
      </c>
      <c r="E223">
        <v>72</v>
      </c>
      <c r="H223" t="str">
        <f t="shared" si="53"/>
        <v>$72k</v>
      </c>
      <c r="I223">
        <v>117</v>
      </c>
      <c r="L223" t="str">
        <f t="shared" si="54"/>
        <v>$117k</v>
      </c>
      <c r="M223">
        <f t="shared" si="55"/>
        <v>94.5</v>
      </c>
      <c r="N223" t="str">
        <f t="shared" si="56"/>
        <v>$94.5k</v>
      </c>
      <c r="O223" s="1" t="s">
        <v>1280</v>
      </c>
      <c r="P223" s="1">
        <f t="shared" si="58"/>
        <v>1</v>
      </c>
      <c r="Q223" s="1" t="e">
        <f t="shared" si="50"/>
        <v>#VALUE!</v>
      </c>
      <c r="R223" s="1" t="e">
        <f t="shared" si="51"/>
        <v>#VALUE!</v>
      </c>
      <c r="S223" s="1"/>
      <c r="T223" s="1">
        <f t="shared" si="52"/>
        <v>3421</v>
      </c>
      <c r="U223">
        <v>3</v>
      </c>
      <c r="V223" s="1" t="s">
        <v>1281</v>
      </c>
      <c r="W223" s="1" t="s">
        <v>1282</v>
      </c>
      <c r="X223" t="s">
        <v>414</v>
      </c>
      <c r="Y223" t="s">
        <v>1283</v>
      </c>
      <c r="Z223">
        <f t="shared" si="38"/>
        <v>0</v>
      </c>
      <c r="AA223" t="s">
        <v>66</v>
      </c>
      <c r="AB223">
        <v>1887</v>
      </c>
      <c r="AC223">
        <f t="shared" ca="1" si="57"/>
        <v>137</v>
      </c>
      <c r="AD223" t="s">
        <v>38</v>
      </c>
      <c r="AE223" t="s">
        <v>203</v>
      </c>
      <c r="AF223" t="s">
        <v>192</v>
      </c>
      <c r="AG223" t="s">
        <v>52</v>
      </c>
      <c r="AH223">
        <v>-1</v>
      </c>
    </row>
    <row r="224" spans="1:34" ht="22.5" customHeight="1" x14ac:dyDescent="0.35">
      <c r="A224" t="s">
        <v>30</v>
      </c>
      <c r="B224" t="s">
        <v>30</v>
      </c>
      <c r="C224" t="str" cm="1">
        <f t="array" ref="C224">_xlfn.IFS(IFERROR(SEARCH("Senior", A224), 0) &gt; 0, "SENIOR", IFERROR(SEARCH("Junior", A224), 0) &gt; 0, "JUNIOR", TRUE, "NOTMENTIONED")</f>
        <v>NOTMENTIONED</v>
      </c>
      <c r="D224" t="s">
        <v>1284</v>
      </c>
      <c r="E224">
        <v>78</v>
      </c>
      <c r="H224" t="str">
        <f t="shared" si="53"/>
        <v>$78k</v>
      </c>
      <c r="I224">
        <v>126</v>
      </c>
      <c r="L224" t="str">
        <f t="shared" si="54"/>
        <v>$126k</v>
      </c>
      <c r="M224">
        <f t="shared" si="55"/>
        <v>102</v>
      </c>
      <c r="N224" t="str">
        <f t="shared" si="56"/>
        <v>$102k</v>
      </c>
      <c r="O224" s="1" t="s">
        <v>1285</v>
      </c>
      <c r="P224" s="1">
        <f t="shared" si="58"/>
        <v>1</v>
      </c>
      <c r="Q224" s="1" t="e">
        <f t="shared" si="50"/>
        <v>#VALUE!</v>
      </c>
      <c r="R224" s="1">
        <f t="shared" si="51"/>
        <v>1</v>
      </c>
      <c r="S224" s="1"/>
      <c r="T224" s="1">
        <f t="shared" si="52"/>
        <v>5558</v>
      </c>
      <c r="U224">
        <v>3.7</v>
      </c>
      <c r="V224" s="1" t="s">
        <v>1286</v>
      </c>
      <c r="W224" s="1" t="s">
        <v>1287</v>
      </c>
      <c r="X224" t="s">
        <v>1288</v>
      </c>
      <c r="Y224" t="s">
        <v>653</v>
      </c>
      <c r="Z224">
        <f t="shared" si="38"/>
        <v>0</v>
      </c>
      <c r="AA224" t="s">
        <v>66</v>
      </c>
      <c r="AB224">
        <v>2004</v>
      </c>
      <c r="AC224">
        <f t="shared" ca="1" si="57"/>
        <v>20</v>
      </c>
      <c r="AD224" t="s">
        <v>87</v>
      </c>
      <c r="AE224" t="s">
        <v>191</v>
      </c>
      <c r="AF224" t="s">
        <v>192</v>
      </c>
      <c r="AG224" t="s">
        <v>242</v>
      </c>
      <c r="AH224" t="s">
        <v>1289</v>
      </c>
    </row>
    <row r="225" spans="1:34" ht="22.5" customHeight="1" x14ac:dyDescent="0.35">
      <c r="A225" t="s">
        <v>1290</v>
      </c>
      <c r="B225" t="s">
        <v>1290</v>
      </c>
      <c r="C225" t="str" cm="1">
        <f t="array" ref="C225">_xlfn.IFS(IFERROR(SEARCH("Senior", A225), 0) &gt; 0, "SENIOR", IFERROR(SEARCH("Junior", A225), 0) &gt; 0, "JUNIOR", TRUE, "NOTMENTIONED")</f>
        <v>NOTMENTIONED</v>
      </c>
      <c r="D225" t="s">
        <v>1291</v>
      </c>
      <c r="E225">
        <v>116</v>
      </c>
      <c r="H225" t="str">
        <f t="shared" si="53"/>
        <v>$116k</v>
      </c>
      <c r="I225">
        <v>194</v>
      </c>
      <c r="L225" t="str">
        <f t="shared" si="54"/>
        <v>$194k</v>
      </c>
      <c r="M225">
        <f t="shared" si="55"/>
        <v>155</v>
      </c>
      <c r="N225" t="str">
        <f t="shared" si="56"/>
        <v>$155k</v>
      </c>
      <c r="O225" s="1" t="s">
        <v>1292</v>
      </c>
      <c r="P225" s="1">
        <f t="shared" si="58"/>
        <v>1</v>
      </c>
      <c r="Q225" s="1">
        <f t="shared" si="50"/>
        <v>1</v>
      </c>
      <c r="R225" s="1">
        <f t="shared" si="51"/>
        <v>1</v>
      </c>
      <c r="S225" s="1"/>
      <c r="T225" s="1">
        <f t="shared" si="52"/>
        <v>1817</v>
      </c>
      <c r="U225">
        <v>3.2</v>
      </c>
      <c r="V225" s="1" t="s">
        <v>458</v>
      </c>
      <c r="W225" s="1" t="s">
        <v>459</v>
      </c>
      <c r="X225" t="s">
        <v>1293</v>
      </c>
      <c r="Y225" t="s">
        <v>461</v>
      </c>
      <c r="Z225">
        <f t="shared" si="38"/>
        <v>0</v>
      </c>
      <c r="AA225" t="s">
        <v>311</v>
      </c>
      <c r="AB225">
        <v>-1</v>
      </c>
      <c r="AC225">
        <f t="shared" ca="1" si="57"/>
        <v>2025</v>
      </c>
      <c r="AD225" t="s">
        <v>38</v>
      </c>
      <c r="AE225" t="s">
        <v>462</v>
      </c>
      <c r="AF225" t="s">
        <v>59</v>
      </c>
      <c r="AG225" t="s">
        <v>463</v>
      </c>
      <c r="AH225">
        <v>-1</v>
      </c>
    </row>
    <row r="226" spans="1:34" ht="22.5" customHeight="1" x14ac:dyDescent="0.35">
      <c r="A226" t="s">
        <v>30</v>
      </c>
      <c r="B226" t="s">
        <v>30</v>
      </c>
      <c r="C226" t="str" cm="1">
        <f t="array" ref="C226">_xlfn.IFS(IFERROR(SEARCH("Senior", A226), 0) &gt; 0, "SENIOR", IFERROR(SEARCH("Junior", A226), 0) &gt; 0, "JUNIOR", TRUE, "NOTMENTIONED")</f>
        <v>NOTMENTIONED</v>
      </c>
      <c r="D226" t="s">
        <v>1294</v>
      </c>
      <c r="E226">
        <v>83</v>
      </c>
      <c r="H226" t="str">
        <f t="shared" si="53"/>
        <v>$83k</v>
      </c>
      <c r="I226">
        <v>133</v>
      </c>
      <c r="L226" t="str">
        <f t="shared" si="54"/>
        <v>$133k</v>
      </c>
      <c r="M226">
        <f t="shared" si="55"/>
        <v>108</v>
      </c>
      <c r="N226" t="str">
        <f t="shared" si="56"/>
        <v>$108k</v>
      </c>
      <c r="O226" s="1" t="s">
        <v>1295</v>
      </c>
      <c r="P226" s="1">
        <f t="shared" si="58"/>
        <v>1</v>
      </c>
      <c r="Q226" s="1">
        <f t="shared" si="50"/>
        <v>1</v>
      </c>
      <c r="R226" s="1" t="e">
        <f t="shared" si="51"/>
        <v>#VALUE!</v>
      </c>
      <c r="S226" s="1"/>
      <c r="T226" s="1">
        <f t="shared" si="52"/>
        <v>3029</v>
      </c>
      <c r="U226">
        <v>3.9</v>
      </c>
      <c r="V226" s="1" t="s">
        <v>1296</v>
      </c>
      <c r="W226" s="1" t="s">
        <v>1297</v>
      </c>
      <c r="X226" t="s">
        <v>1298</v>
      </c>
      <c r="Y226" t="s">
        <v>1299</v>
      </c>
      <c r="Z226">
        <f t="shared" si="38"/>
        <v>0</v>
      </c>
      <c r="AA226" t="s">
        <v>77</v>
      </c>
      <c r="AB226">
        <v>2000</v>
      </c>
      <c r="AC226">
        <f t="shared" ca="1" si="57"/>
        <v>24</v>
      </c>
      <c r="AD226" t="s">
        <v>38</v>
      </c>
      <c r="AE226" t="s">
        <v>191</v>
      </c>
      <c r="AF226" t="s">
        <v>192</v>
      </c>
      <c r="AG226" t="s">
        <v>219</v>
      </c>
      <c r="AH226">
        <v>-1</v>
      </c>
    </row>
    <row r="227" spans="1:34" ht="22.5" customHeight="1" x14ac:dyDescent="0.35">
      <c r="A227" t="s">
        <v>1300</v>
      </c>
      <c r="B227" t="s">
        <v>1300</v>
      </c>
      <c r="C227" t="str" cm="1">
        <f t="array" ref="C227">_xlfn.IFS(IFERROR(SEARCH("Senior", A227), 0) &gt; 0, "SENIOR", IFERROR(SEARCH("Junior", A227), 0) &gt; 0, "JUNIOR", TRUE, "NOTMENTIONED")</f>
        <v>NOTMENTIONED</v>
      </c>
      <c r="D227" t="s">
        <v>1301</v>
      </c>
      <c r="E227">
        <v>45</v>
      </c>
      <c r="H227" t="str">
        <f t="shared" si="53"/>
        <v>$45k</v>
      </c>
      <c r="I227">
        <v>82</v>
      </c>
      <c r="L227" t="str">
        <f t="shared" si="54"/>
        <v>$82k</v>
      </c>
      <c r="M227">
        <f t="shared" si="55"/>
        <v>63.5</v>
      </c>
      <c r="N227" t="str">
        <f t="shared" si="56"/>
        <v>$63.5k</v>
      </c>
      <c r="O227" s="1" t="s">
        <v>1302</v>
      </c>
      <c r="P227" s="1" t="e">
        <f t="shared" si="58"/>
        <v>#VALUE!</v>
      </c>
      <c r="Q227" s="1" t="e">
        <f t="shared" si="50"/>
        <v>#VALUE!</v>
      </c>
      <c r="R227" s="1">
        <f t="shared" si="51"/>
        <v>1</v>
      </c>
      <c r="S227" s="1"/>
      <c r="T227" s="1">
        <f t="shared" si="52"/>
        <v>2644</v>
      </c>
      <c r="U227">
        <v>4.2</v>
      </c>
      <c r="V227" s="1" t="s">
        <v>1303</v>
      </c>
      <c r="W227" s="1" t="s">
        <v>1304</v>
      </c>
      <c r="X227" t="s">
        <v>1305</v>
      </c>
      <c r="Y227" t="s">
        <v>1305</v>
      </c>
      <c r="Z227">
        <f t="shared" si="38"/>
        <v>1</v>
      </c>
      <c r="AA227" t="s">
        <v>37</v>
      </c>
      <c r="AB227">
        <v>2004</v>
      </c>
      <c r="AC227">
        <f t="shared" ca="1" si="57"/>
        <v>20</v>
      </c>
      <c r="AD227" t="s">
        <v>38</v>
      </c>
      <c r="AE227" t="s">
        <v>945</v>
      </c>
      <c r="AF227" t="s">
        <v>96</v>
      </c>
      <c r="AG227" t="s">
        <v>40</v>
      </c>
      <c r="AH227">
        <v>-1</v>
      </c>
    </row>
    <row r="228" spans="1:34" ht="22.5" customHeight="1" x14ac:dyDescent="0.35">
      <c r="A228" t="s">
        <v>30</v>
      </c>
      <c r="B228" t="s">
        <v>30</v>
      </c>
      <c r="C228" t="str" cm="1">
        <f t="array" ref="C228">_xlfn.IFS(IFERROR(SEARCH("Senior", A228), 0) &gt; 0, "SENIOR", IFERROR(SEARCH("Junior", A228), 0) &gt; 0, "JUNIOR", TRUE, "NOTMENTIONED")</f>
        <v>NOTMENTIONED</v>
      </c>
      <c r="D228" t="s">
        <v>1306</v>
      </c>
      <c r="E228">
        <v>83</v>
      </c>
      <c r="H228" t="str">
        <f t="shared" si="53"/>
        <v>$83k</v>
      </c>
      <c r="I228">
        <v>135</v>
      </c>
      <c r="L228" t="str">
        <f t="shared" si="54"/>
        <v>$135k</v>
      </c>
      <c r="M228">
        <f t="shared" si="55"/>
        <v>109</v>
      </c>
      <c r="N228" t="str">
        <f t="shared" si="56"/>
        <v>$109k</v>
      </c>
      <c r="O228" t="s">
        <v>1307</v>
      </c>
      <c r="P228" s="1">
        <f t="shared" si="58"/>
        <v>1</v>
      </c>
      <c r="Q228" s="1" t="e">
        <f t="shared" si="50"/>
        <v>#VALUE!</v>
      </c>
      <c r="R228" s="1" t="e">
        <f t="shared" si="51"/>
        <v>#VALUE!</v>
      </c>
      <c r="T228" s="1">
        <f t="shared" si="52"/>
        <v>714</v>
      </c>
      <c r="U228">
        <v>4</v>
      </c>
      <c r="V228" s="1" t="s">
        <v>1308</v>
      </c>
      <c r="W228" s="1" t="s">
        <v>1309</v>
      </c>
      <c r="X228" t="s">
        <v>123</v>
      </c>
      <c r="Y228" t="s">
        <v>476</v>
      </c>
      <c r="Z228">
        <f t="shared" si="38"/>
        <v>0</v>
      </c>
      <c r="AA228" t="s">
        <v>311</v>
      </c>
      <c r="AB228">
        <v>-1</v>
      </c>
      <c r="AC228">
        <f t="shared" ca="1" si="57"/>
        <v>2025</v>
      </c>
      <c r="AD228" t="s">
        <v>38</v>
      </c>
      <c r="AE228" t="s">
        <v>274</v>
      </c>
      <c r="AF228" t="s">
        <v>117</v>
      </c>
      <c r="AG228" t="s">
        <v>312</v>
      </c>
      <c r="AH228">
        <v>-1</v>
      </c>
    </row>
    <row r="229" spans="1:34" ht="22.5" customHeight="1" x14ac:dyDescent="0.35">
      <c r="A229" t="s">
        <v>30</v>
      </c>
      <c r="B229" t="s">
        <v>30</v>
      </c>
      <c r="C229" t="str" cm="1">
        <f t="array" ref="C229">_xlfn.IFS(IFERROR(SEARCH("Senior", A229), 0) &gt; 0, "SENIOR", IFERROR(SEARCH("Junior", A229), 0) &gt; 0, "JUNIOR", TRUE, "NOTMENTIONED")</f>
        <v>NOTMENTIONED</v>
      </c>
      <c r="D229" t="s">
        <v>1310</v>
      </c>
      <c r="E229">
        <v>70</v>
      </c>
      <c r="H229" t="str">
        <f t="shared" si="53"/>
        <v>$70k</v>
      </c>
      <c r="I229">
        <v>122</v>
      </c>
      <c r="L229" t="str">
        <f t="shared" si="54"/>
        <v>$122k</v>
      </c>
      <c r="M229">
        <f t="shared" si="55"/>
        <v>96</v>
      </c>
      <c r="N229" t="str">
        <f t="shared" si="56"/>
        <v>$96k</v>
      </c>
      <c r="O229" s="1" t="s">
        <v>1311</v>
      </c>
      <c r="P229" s="1">
        <f t="shared" si="58"/>
        <v>1</v>
      </c>
      <c r="Q229" s="1" t="e">
        <f t="shared" si="50"/>
        <v>#VALUE!</v>
      </c>
      <c r="R229" s="1" t="e">
        <f t="shared" si="51"/>
        <v>#VALUE!</v>
      </c>
      <c r="S229" s="1"/>
      <c r="T229" s="1">
        <f t="shared" si="52"/>
        <v>3798</v>
      </c>
      <c r="U229">
        <v>3.5</v>
      </c>
      <c r="V229" s="1" t="s">
        <v>1312</v>
      </c>
      <c r="W229" s="1" t="s">
        <v>1313</v>
      </c>
      <c r="X229" t="s">
        <v>1314</v>
      </c>
      <c r="Y229" t="s">
        <v>1315</v>
      </c>
      <c r="Z229">
        <f t="shared" si="38"/>
        <v>0</v>
      </c>
      <c r="AA229" t="s">
        <v>132</v>
      </c>
      <c r="AB229">
        <v>1850</v>
      </c>
      <c r="AC229">
        <f t="shared" ca="1" si="57"/>
        <v>174</v>
      </c>
      <c r="AD229" t="s">
        <v>87</v>
      </c>
      <c r="AE229" t="s">
        <v>39</v>
      </c>
      <c r="AF229" t="s">
        <v>39</v>
      </c>
      <c r="AG229" t="s">
        <v>70</v>
      </c>
      <c r="AH229">
        <v>-1</v>
      </c>
    </row>
    <row r="230" spans="1:34" ht="22.5" customHeight="1" x14ac:dyDescent="0.35">
      <c r="A230" t="s">
        <v>294</v>
      </c>
      <c r="B230" t="s">
        <v>294</v>
      </c>
      <c r="C230" t="str" cm="1">
        <f t="array" ref="C230">_xlfn.IFS(IFERROR(SEARCH("Senior", A230), 0) &gt; 0, "SENIOR", IFERROR(SEARCH("Junior", A230), 0) &gt; 0, "JUNIOR", TRUE, "NOTMENTIONED")</f>
        <v>NOTMENTIONED</v>
      </c>
      <c r="D230" t="s">
        <v>1316</v>
      </c>
      <c r="E230">
        <v>70</v>
      </c>
      <c r="H230" t="str">
        <f t="shared" si="53"/>
        <v>$70k</v>
      </c>
      <c r="I230">
        <v>132</v>
      </c>
      <c r="L230" t="str">
        <f t="shared" si="54"/>
        <v>$132k</v>
      </c>
      <c r="M230">
        <f t="shared" si="55"/>
        <v>101</v>
      </c>
      <c r="N230" t="str">
        <f t="shared" si="56"/>
        <v>$101k</v>
      </c>
      <c r="O230" s="1" t="s">
        <v>1317</v>
      </c>
      <c r="P230" s="1">
        <f t="shared" si="58"/>
        <v>1</v>
      </c>
      <c r="Q230" s="1" t="e">
        <f t="shared" si="50"/>
        <v>#VALUE!</v>
      </c>
      <c r="R230" s="1">
        <f t="shared" si="51"/>
        <v>1</v>
      </c>
      <c r="S230" s="1"/>
      <c r="T230" s="1">
        <f t="shared" si="52"/>
        <v>2503</v>
      </c>
      <c r="U230">
        <v>3.2</v>
      </c>
      <c r="V230" s="1" t="s">
        <v>1016</v>
      </c>
      <c r="W230" s="1" t="s">
        <v>1017</v>
      </c>
      <c r="X230" t="s">
        <v>1318</v>
      </c>
      <c r="Y230" t="s">
        <v>1018</v>
      </c>
      <c r="Z230">
        <f t="shared" si="38"/>
        <v>0</v>
      </c>
      <c r="AA230" t="s">
        <v>66</v>
      </c>
      <c r="AB230">
        <v>2008</v>
      </c>
      <c r="AC230">
        <f t="shared" ca="1" si="57"/>
        <v>16</v>
      </c>
      <c r="AD230" t="s">
        <v>87</v>
      </c>
      <c r="AE230" t="s">
        <v>1019</v>
      </c>
      <c r="AF230" t="s">
        <v>96</v>
      </c>
      <c r="AG230" t="s">
        <v>70</v>
      </c>
      <c r="AH230" t="s">
        <v>1020</v>
      </c>
    </row>
    <row r="231" spans="1:34" ht="22.5" customHeight="1" x14ac:dyDescent="0.35">
      <c r="A231" t="s">
        <v>1319</v>
      </c>
      <c r="B231" t="s">
        <v>1319</v>
      </c>
      <c r="C231" t="str" cm="1">
        <f t="array" ref="C231">_xlfn.IFS(IFERROR(SEARCH("Senior", A231), 0) &gt; 0, "SENIOR", IFERROR(SEARCH("Junior", A231), 0) &gt; 0, "JUNIOR", TRUE, "NOTMENTIONED")</f>
        <v>NOTMENTIONED</v>
      </c>
      <c r="D231" t="s">
        <v>1320</v>
      </c>
      <c r="E231">
        <v>54</v>
      </c>
      <c r="H231" t="str">
        <f t="shared" si="53"/>
        <v>$54k</v>
      </c>
      <c r="I231">
        <v>101</v>
      </c>
      <c r="L231" t="str">
        <f t="shared" si="54"/>
        <v>$101k</v>
      </c>
      <c r="M231">
        <f t="shared" si="55"/>
        <v>77.5</v>
      </c>
      <c r="N231" t="str">
        <f t="shared" si="56"/>
        <v>$77.5k</v>
      </c>
      <c r="O231" s="1" t="s">
        <v>1321</v>
      </c>
      <c r="P231" s="1" t="e">
        <f t="shared" si="58"/>
        <v>#VALUE!</v>
      </c>
      <c r="Q231" s="1">
        <f t="shared" si="50"/>
        <v>1</v>
      </c>
      <c r="R231" s="1">
        <f t="shared" si="51"/>
        <v>1</v>
      </c>
      <c r="S231" s="1"/>
      <c r="T231" s="1">
        <f t="shared" si="52"/>
        <v>3499</v>
      </c>
      <c r="U231">
        <v>3.9</v>
      </c>
      <c r="V231" s="1" t="s">
        <v>1322</v>
      </c>
      <c r="W231" s="1" t="s">
        <v>1323</v>
      </c>
      <c r="X231" t="s">
        <v>1324</v>
      </c>
      <c r="Y231" t="s">
        <v>1324</v>
      </c>
      <c r="Z231">
        <f t="shared" ref="Z231:Z294" si="59">IF(X231=Y231,1,0)</f>
        <v>1</v>
      </c>
      <c r="AA231" t="s">
        <v>66</v>
      </c>
      <c r="AB231">
        <v>1948</v>
      </c>
      <c r="AC231">
        <f t="shared" ca="1" si="57"/>
        <v>76</v>
      </c>
      <c r="AD231" t="s">
        <v>38</v>
      </c>
      <c r="AE231" t="s">
        <v>365</v>
      </c>
      <c r="AF231" t="s">
        <v>323</v>
      </c>
      <c r="AG231" t="s">
        <v>89</v>
      </c>
      <c r="AH231" t="s">
        <v>1325</v>
      </c>
    </row>
    <row r="232" spans="1:34" ht="22.5" customHeight="1" x14ac:dyDescent="0.35">
      <c r="A232" t="s">
        <v>30</v>
      </c>
      <c r="B232" t="s">
        <v>30</v>
      </c>
      <c r="C232" t="str" cm="1">
        <f t="array" ref="C232">_xlfn.IFS(IFERROR(SEARCH("Senior", A232), 0) &gt; 0, "SENIOR", IFERROR(SEARCH("Junior", A232), 0) &gt; 0, "JUNIOR", TRUE, "NOTMENTIONED")</f>
        <v>NOTMENTIONED</v>
      </c>
      <c r="D232" t="s">
        <v>1326</v>
      </c>
      <c r="E232">
        <v>68</v>
      </c>
      <c r="H232" t="str">
        <f t="shared" si="53"/>
        <v>$68k</v>
      </c>
      <c r="I232">
        <v>112</v>
      </c>
      <c r="L232" t="str">
        <f t="shared" si="54"/>
        <v>$112k</v>
      </c>
      <c r="M232">
        <f t="shared" si="55"/>
        <v>90</v>
      </c>
      <c r="N232" t="str">
        <f t="shared" si="56"/>
        <v>$90k</v>
      </c>
      <c r="O232" s="1" t="s">
        <v>1327</v>
      </c>
      <c r="P232" s="1">
        <f t="shared" si="58"/>
        <v>1</v>
      </c>
      <c r="Q232" s="1">
        <f t="shared" si="50"/>
        <v>1</v>
      </c>
      <c r="R232" s="1">
        <f t="shared" si="51"/>
        <v>1</v>
      </c>
      <c r="S232" s="1"/>
      <c r="T232" s="1">
        <f t="shared" si="52"/>
        <v>1231</v>
      </c>
      <c r="U232">
        <v>3.5</v>
      </c>
      <c r="V232" s="1" t="s">
        <v>1328</v>
      </c>
      <c r="W232" s="1" t="s">
        <v>1329</v>
      </c>
      <c r="X232" t="s">
        <v>1330</v>
      </c>
      <c r="Y232" t="s">
        <v>1331</v>
      </c>
      <c r="Z232">
        <f t="shared" si="59"/>
        <v>0</v>
      </c>
      <c r="AA232" t="s">
        <v>48</v>
      </c>
      <c r="AB232">
        <v>1997</v>
      </c>
      <c r="AC232">
        <f t="shared" ca="1" si="57"/>
        <v>27</v>
      </c>
      <c r="AD232" t="s">
        <v>87</v>
      </c>
      <c r="AE232" t="s">
        <v>274</v>
      </c>
      <c r="AF232" t="s">
        <v>117</v>
      </c>
      <c r="AG232" t="s">
        <v>79</v>
      </c>
      <c r="AH232" t="s">
        <v>1332</v>
      </c>
    </row>
    <row r="233" spans="1:34" ht="22.5" customHeight="1" x14ac:dyDescent="0.35">
      <c r="A233" t="s">
        <v>1333</v>
      </c>
      <c r="B233" t="s">
        <v>1333</v>
      </c>
      <c r="C233" t="str" cm="1">
        <f t="array" ref="C233">_xlfn.IFS(IFERROR(SEARCH("Senior", A233), 0) &gt; 0, "SENIOR", IFERROR(SEARCH("Junior", A233), 0) &gt; 0, "JUNIOR", TRUE, "NOTMENTIONED")</f>
        <v>NOTMENTIONED</v>
      </c>
      <c r="D233" t="s">
        <v>1334</v>
      </c>
      <c r="E233">
        <v>42</v>
      </c>
      <c r="H233" t="str">
        <f t="shared" si="53"/>
        <v>$42k</v>
      </c>
      <c r="I233">
        <v>74</v>
      </c>
      <c r="L233" t="str">
        <f t="shared" si="54"/>
        <v>$74k</v>
      </c>
      <c r="M233">
        <f t="shared" ref="M233:M264" si="60">AVERAGE(E233,I233)</f>
        <v>58</v>
      </c>
      <c r="N233" t="str">
        <f t="shared" si="56"/>
        <v>$58k</v>
      </c>
      <c r="O233" s="1" t="s">
        <v>1335</v>
      </c>
      <c r="P233" s="1" t="e">
        <f t="shared" si="58"/>
        <v>#VALUE!</v>
      </c>
      <c r="Q233" s="1" t="e">
        <f t="shared" si="50"/>
        <v>#VALUE!</v>
      </c>
      <c r="R233" s="1" t="e">
        <f t="shared" si="51"/>
        <v>#VALUE!</v>
      </c>
      <c r="S233" s="1"/>
      <c r="T233" s="1">
        <f t="shared" si="52"/>
        <v>6646</v>
      </c>
      <c r="U233">
        <v>4.3</v>
      </c>
      <c r="V233" s="1" t="s">
        <v>1336</v>
      </c>
      <c r="W233" s="1" t="s">
        <v>1337</v>
      </c>
      <c r="X233" t="s">
        <v>1338</v>
      </c>
      <c r="Y233" t="s">
        <v>1339</v>
      </c>
      <c r="Z233">
        <f t="shared" si="59"/>
        <v>0</v>
      </c>
      <c r="AA233" t="s">
        <v>37</v>
      </c>
      <c r="AB233">
        <v>1902</v>
      </c>
      <c r="AC233">
        <f t="shared" ca="1" si="57"/>
        <v>122</v>
      </c>
      <c r="AD233" t="s">
        <v>87</v>
      </c>
      <c r="AE233" t="s">
        <v>95</v>
      </c>
      <c r="AF233" t="s">
        <v>96</v>
      </c>
      <c r="AG233" t="s">
        <v>242</v>
      </c>
      <c r="AH233">
        <v>-1</v>
      </c>
    </row>
    <row r="234" spans="1:34" ht="22.5" customHeight="1" x14ac:dyDescent="0.35">
      <c r="A234" t="s">
        <v>30</v>
      </c>
      <c r="B234" t="s">
        <v>30</v>
      </c>
      <c r="C234" t="str" cm="1">
        <f t="array" ref="C234">_xlfn.IFS(IFERROR(SEARCH("Senior", A234), 0) &gt; 0, "SENIOR", IFERROR(SEARCH("Junior", A234), 0) &gt; 0, "JUNIOR", TRUE, "NOTMENTIONED")</f>
        <v>NOTMENTIONED</v>
      </c>
      <c r="D234" t="s">
        <v>1340</v>
      </c>
      <c r="E234">
        <v>95</v>
      </c>
      <c r="H234" t="str">
        <f t="shared" si="53"/>
        <v>$95k</v>
      </c>
      <c r="I234">
        <v>161</v>
      </c>
      <c r="L234" t="str">
        <f t="shared" si="54"/>
        <v>$161k</v>
      </c>
      <c r="M234">
        <f t="shared" si="60"/>
        <v>128</v>
      </c>
      <c r="N234" t="str">
        <f t="shared" si="56"/>
        <v>$128k</v>
      </c>
      <c r="O234" s="1" t="s">
        <v>1341</v>
      </c>
      <c r="P234" s="1">
        <f t="shared" si="58"/>
        <v>1</v>
      </c>
      <c r="Q234" s="1">
        <f t="shared" si="50"/>
        <v>1</v>
      </c>
      <c r="R234" s="1" t="e">
        <f t="shared" si="51"/>
        <v>#VALUE!</v>
      </c>
      <c r="S234" s="1"/>
      <c r="T234" s="1">
        <f t="shared" si="52"/>
        <v>2047</v>
      </c>
      <c r="U234">
        <v>3.6</v>
      </c>
      <c r="V234" s="1" t="s">
        <v>1342</v>
      </c>
      <c r="W234" s="1" t="s">
        <v>1343</v>
      </c>
      <c r="X234" t="s">
        <v>76</v>
      </c>
      <c r="Y234" t="s">
        <v>76</v>
      </c>
      <c r="Z234">
        <f t="shared" si="59"/>
        <v>1</v>
      </c>
      <c r="AA234" t="s">
        <v>66</v>
      </c>
      <c r="AB234">
        <v>1744</v>
      </c>
      <c r="AC234">
        <f t="shared" ca="1" si="57"/>
        <v>280</v>
      </c>
      <c r="AD234" t="s">
        <v>87</v>
      </c>
      <c r="AE234" t="s">
        <v>1344</v>
      </c>
      <c r="AF234" t="s">
        <v>125</v>
      </c>
      <c r="AG234" t="s">
        <v>70</v>
      </c>
      <c r="AH234">
        <v>-1</v>
      </c>
    </row>
    <row r="235" spans="1:34" ht="22.5" customHeight="1" x14ac:dyDescent="0.35">
      <c r="A235" t="s">
        <v>30</v>
      </c>
      <c r="B235" t="s">
        <v>30</v>
      </c>
      <c r="C235" t="str" cm="1">
        <f t="array" ref="C235">_xlfn.IFS(IFERROR(SEARCH("Senior", A235), 0) &gt; 0, "SENIOR", IFERROR(SEARCH("Junior", A235), 0) &gt; 0, "JUNIOR", TRUE, "NOTMENTIONED")</f>
        <v>NOTMENTIONED</v>
      </c>
      <c r="D235" t="s">
        <v>1345</v>
      </c>
      <c r="E235">
        <v>76</v>
      </c>
      <c r="H235" t="str">
        <f t="shared" si="53"/>
        <v>$76k</v>
      </c>
      <c r="I235">
        <v>126</v>
      </c>
      <c r="L235" t="str">
        <f t="shared" si="54"/>
        <v>$126k</v>
      </c>
      <c r="M235">
        <f t="shared" si="60"/>
        <v>101</v>
      </c>
      <c r="N235" t="str">
        <f t="shared" si="56"/>
        <v>$101k</v>
      </c>
      <c r="O235" s="1" t="s">
        <v>1346</v>
      </c>
      <c r="P235" s="1">
        <f t="shared" si="58"/>
        <v>1</v>
      </c>
      <c r="Q235" s="1">
        <f t="shared" si="50"/>
        <v>1</v>
      </c>
      <c r="R235" s="1">
        <f t="shared" si="51"/>
        <v>1</v>
      </c>
      <c r="S235" s="1"/>
      <c r="T235" s="1">
        <f t="shared" si="52"/>
        <v>1727</v>
      </c>
      <c r="U235">
        <v>2.2999999999999998</v>
      </c>
      <c r="V235" s="1" t="s">
        <v>1347</v>
      </c>
      <c r="W235" s="1" t="s">
        <v>1348</v>
      </c>
      <c r="X235" t="s">
        <v>334</v>
      </c>
      <c r="Y235" t="s">
        <v>334</v>
      </c>
      <c r="Z235">
        <f t="shared" si="59"/>
        <v>1</v>
      </c>
      <c r="AA235" t="s">
        <v>86</v>
      </c>
      <c r="AB235">
        <v>2003</v>
      </c>
      <c r="AC235">
        <f t="shared" ca="1" si="57"/>
        <v>21</v>
      </c>
      <c r="AD235" t="s">
        <v>87</v>
      </c>
      <c r="AE235" t="s">
        <v>155</v>
      </c>
      <c r="AF235" t="s">
        <v>155</v>
      </c>
      <c r="AG235" t="s">
        <v>60</v>
      </c>
      <c r="AH235">
        <v>-1</v>
      </c>
    </row>
    <row r="236" spans="1:34" ht="22.5" customHeight="1" x14ac:dyDescent="0.35">
      <c r="A236" t="s">
        <v>1349</v>
      </c>
      <c r="B236" t="s">
        <v>1349</v>
      </c>
      <c r="C236" t="str" cm="1">
        <f t="array" ref="C236">_xlfn.IFS(IFERROR(SEARCH("Senior", A236), 0) &gt; 0, "SENIOR", IFERROR(SEARCH("Junior", A236), 0) &gt; 0, "JUNIOR", TRUE, "NOTMENTIONED")</f>
        <v>SENIOR</v>
      </c>
      <c r="D236" t="s">
        <v>1350</v>
      </c>
      <c r="E236">
        <v>108</v>
      </c>
      <c r="H236" t="str">
        <f t="shared" si="53"/>
        <v>$108k</v>
      </c>
      <c r="I236">
        <v>176</v>
      </c>
      <c r="L236" t="str">
        <f t="shared" si="54"/>
        <v>$176k</v>
      </c>
      <c r="M236">
        <f t="shared" si="60"/>
        <v>142</v>
      </c>
      <c r="N236" t="str">
        <f t="shared" si="56"/>
        <v>$142k</v>
      </c>
      <c r="O236" s="1" t="s">
        <v>1351</v>
      </c>
      <c r="P236" s="1">
        <f t="shared" si="58"/>
        <v>1</v>
      </c>
      <c r="Q236" s="1" t="e">
        <f t="shared" si="50"/>
        <v>#VALUE!</v>
      </c>
      <c r="R236" s="1" t="e">
        <f t="shared" si="51"/>
        <v>#VALUE!</v>
      </c>
      <c r="S236" s="1"/>
      <c r="T236" s="1">
        <f t="shared" si="52"/>
        <v>4637</v>
      </c>
      <c r="U236">
        <v>4</v>
      </c>
      <c r="V236" s="1" t="s">
        <v>222</v>
      </c>
      <c r="W236" s="1" t="s">
        <v>223</v>
      </c>
      <c r="X236" t="s">
        <v>612</v>
      </c>
      <c r="Y236" t="s">
        <v>224</v>
      </c>
      <c r="Z236">
        <f t="shared" si="59"/>
        <v>0</v>
      </c>
      <c r="AA236" t="s">
        <v>37</v>
      </c>
      <c r="AB236">
        <v>2012</v>
      </c>
      <c r="AC236">
        <f t="shared" ca="1" si="57"/>
        <v>12</v>
      </c>
      <c r="AD236" t="s">
        <v>38</v>
      </c>
      <c r="AE236" t="s">
        <v>179</v>
      </c>
      <c r="AF236" t="s">
        <v>117</v>
      </c>
      <c r="AG236" t="s">
        <v>60</v>
      </c>
      <c r="AH236" t="s">
        <v>225</v>
      </c>
    </row>
    <row r="237" spans="1:34" ht="22.5" customHeight="1" x14ac:dyDescent="0.35">
      <c r="A237" t="s">
        <v>287</v>
      </c>
      <c r="B237" t="s">
        <v>287</v>
      </c>
      <c r="C237" t="str" cm="1">
        <f t="array" ref="C237">_xlfn.IFS(IFERROR(SEARCH("Senior", A237), 0) &gt; 0, "SENIOR", IFERROR(SEARCH("Junior", A237), 0) &gt; 0, "JUNIOR", TRUE, "NOTMENTIONED")</f>
        <v>SENIOR</v>
      </c>
      <c r="D237" t="s">
        <v>1352</v>
      </c>
      <c r="E237">
        <v>130</v>
      </c>
      <c r="H237" t="str">
        <f t="shared" si="53"/>
        <v>$130k</v>
      </c>
      <c r="I237">
        <v>208</v>
      </c>
      <c r="L237" t="str">
        <f t="shared" si="54"/>
        <v>$208k</v>
      </c>
      <c r="M237">
        <f t="shared" si="60"/>
        <v>169</v>
      </c>
      <c r="N237" t="str">
        <f t="shared" si="56"/>
        <v>$169k</v>
      </c>
      <c r="O237" s="1" t="s">
        <v>1353</v>
      </c>
      <c r="P237" s="1" t="e">
        <f t="shared" si="58"/>
        <v>#VALUE!</v>
      </c>
      <c r="Q237" s="1">
        <f t="shared" si="50"/>
        <v>1</v>
      </c>
      <c r="R237" s="1">
        <f t="shared" si="51"/>
        <v>1</v>
      </c>
      <c r="S237" s="1"/>
      <c r="T237" s="1">
        <f t="shared" si="52"/>
        <v>4757</v>
      </c>
      <c r="U237">
        <v>4.0999999999999996</v>
      </c>
      <c r="V237" s="1" t="s">
        <v>1354</v>
      </c>
      <c r="W237" s="1" t="s">
        <v>1355</v>
      </c>
      <c r="X237" t="s">
        <v>426</v>
      </c>
      <c r="Y237" t="s">
        <v>426</v>
      </c>
      <c r="Z237">
        <f t="shared" si="59"/>
        <v>1</v>
      </c>
      <c r="AA237" t="s">
        <v>311</v>
      </c>
      <c r="AB237">
        <v>2007</v>
      </c>
      <c r="AC237">
        <f t="shared" ca="1" si="57"/>
        <v>17</v>
      </c>
      <c r="AD237" t="s">
        <v>38</v>
      </c>
      <c r="AE237" t="s">
        <v>1356</v>
      </c>
      <c r="AF237" t="s">
        <v>641</v>
      </c>
      <c r="AG237" t="s">
        <v>79</v>
      </c>
      <c r="AH237">
        <v>-1</v>
      </c>
    </row>
    <row r="238" spans="1:34" ht="22.5" customHeight="1" x14ac:dyDescent="0.35">
      <c r="A238" t="s">
        <v>1357</v>
      </c>
      <c r="B238" t="s">
        <v>1357</v>
      </c>
      <c r="C238" t="str" cm="1">
        <f t="array" ref="C238">_xlfn.IFS(IFERROR(SEARCH("Senior", A238), 0) &gt; 0, "SENIOR", IFERROR(SEARCH("Junior", A238), 0) &gt; 0, "JUNIOR", TRUE, "NOTMENTIONED")</f>
        <v>NOTMENTIONED</v>
      </c>
      <c r="D238" t="s">
        <v>1358</v>
      </c>
      <c r="E238">
        <v>37</v>
      </c>
      <c r="H238" t="str">
        <f t="shared" si="53"/>
        <v>$37k</v>
      </c>
      <c r="I238">
        <v>68</v>
      </c>
      <c r="L238" t="str">
        <f t="shared" si="54"/>
        <v>$68k</v>
      </c>
      <c r="M238">
        <f t="shared" si="60"/>
        <v>52.5</v>
      </c>
      <c r="N238" t="str">
        <f t="shared" si="56"/>
        <v>$52.5k</v>
      </c>
      <c r="O238" s="1" t="s">
        <v>1359</v>
      </c>
      <c r="P238" s="1">
        <f t="shared" si="58"/>
        <v>1</v>
      </c>
      <c r="Q238" s="1">
        <f t="shared" si="50"/>
        <v>1</v>
      </c>
      <c r="R238" s="1" t="e">
        <f t="shared" si="51"/>
        <v>#VALUE!</v>
      </c>
      <c r="S238" s="1"/>
      <c r="T238" s="1">
        <f t="shared" si="52"/>
        <v>3865</v>
      </c>
      <c r="U238">
        <v>4.2</v>
      </c>
      <c r="V238" s="1" t="s">
        <v>1360</v>
      </c>
      <c r="W238" s="1" t="s">
        <v>1361</v>
      </c>
      <c r="X238" t="s">
        <v>395</v>
      </c>
      <c r="Y238" t="s">
        <v>1362</v>
      </c>
      <c r="Z238">
        <f t="shared" si="59"/>
        <v>0</v>
      </c>
      <c r="AA238" t="s">
        <v>77</v>
      </c>
      <c r="AB238">
        <v>1987</v>
      </c>
      <c r="AC238">
        <f t="shared" ca="1" si="57"/>
        <v>37</v>
      </c>
      <c r="AD238" t="s">
        <v>38</v>
      </c>
      <c r="AE238" t="s">
        <v>103</v>
      </c>
      <c r="AF238" t="s">
        <v>59</v>
      </c>
      <c r="AG238" t="s">
        <v>219</v>
      </c>
      <c r="AH238">
        <v>-1</v>
      </c>
    </row>
    <row r="239" spans="1:34" ht="22.5" customHeight="1" x14ac:dyDescent="0.35">
      <c r="A239" t="s">
        <v>294</v>
      </c>
      <c r="B239" t="s">
        <v>294</v>
      </c>
      <c r="C239" t="str" cm="1">
        <f t="array" ref="C239">_xlfn.IFS(IFERROR(SEARCH("Senior", A239), 0) &gt; 0, "SENIOR", IFERROR(SEARCH("Junior", A239), 0) &gt; 0, "JUNIOR", TRUE, "NOTMENTIONED")</f>
        <v>NOTMENTIONED</v>
      </c>
      <c r="D239" t="s">
        <v>1363</v>
      </c>
      <c r="E239">
        <v>52</v>
      </c>
      <c r="H239" t="str">
        <f t="shared" si="53"/>
        <v>$52k</v>
      </c>
      <c r="I239">
        <v>99</v>
      </c>
      <c r="L239" t="str">
        <f t="shared" si="54"/>
        <v>$99k</v>
      </c>
      <c r="M239">
        <f t="shared" si="60"/>
        <v>75.5</v>
      </c>
      <c r="N239" t="str">
        <f t="shared" si="56"/>
        <v>$75.5k</v>
      </c>
      <c r="O239" s="1" t="s">
        <v>1364</v>
      </c>
      <c r="P239" s="1" t="e">
        <f t="shared" si="58"/>
        <v>#VALUE!</v>
      </c>
      <c r="Q239" s="1" t="e">
        <f t="shared" si="50"/>
        <v>#VALUE!</v>
      </c>
      <c r="R239" s="1" t="e">
        <f t="shared" si="51"/>
        <v>#VALUE!</v>
      </c>
      <c r="S239" s="1"/>
      <c r="T239" s="1">
        <f t="shared" si="52"/>
        <v>2047</v>
      </c>
      <c r="U239">
        <v>4.5999999999999996</v>
      </c>
      <c r="V239" s="1" t="s">
        <v>1365</v>
      </c>
      <c r="W239" s="1" t="s">
        <v>1366</v>
      </c>
      <c r="X239" t="s">
        <v>639</v>
      </c>
      <c r="Y239" t="s">
        <v>495</v>
      </c>
      <c r="Z239">
        <f t="shared" si="59"/>
        <v>0</v>
      </c>
      <c r="AA239" t="s">
        <v>37</v>
      </c>
      <c r="AB239">
        <v>1982</v>
      </c>
      <c r="AC239">
        <f t="shared" ca="1" si="57"/>
        <v>42</v>
      </c>
      <c r="AD239" t="s">
        <v>38</v>
      </c>
      <c r="AE239" t="s">
        <v>274</v>
      </c>
      <c r="AF239" t="s">
        <v>117</v>
      </c>
      <c r="AG239" t="s">
        <v>40</v>
      </c>
      <c r="AH239">
        <v>-1</v>
      </c>
    </row>
    <row r="240" spans="1:34" ht="22.5" customHeight="1" x14ac:dyDescent="0.35">
      <c r="A240" t="s">
        <v>287</v>
      </c>
      <c r="B240" t="s">
        <v>287</v>
      </c>
      <c r="C240" t="str" cm="1">
        <f t="array" ref="C240">_xlfn.IFS(IFERROR(SEARCH("Senior", A240), 0) &gt; 0, "SENIOR", IFERROR(SEARCH("Junior", A240), 0) &gt; 0, "JUNIOR", TRUE, "NOTMENTIONED")</f>
        <v>SENIOR</v>
      </c>
      <c r="D240" t="s">
        <v>1367</v>
      </c>
      <c r="E240">
        <v>105</v>
      </c>
      <c r="H240" t="str">
        <f t="shared" si="53"/>
        <v>$105k</v>
      </c>
      <c r="I240">
        <v>173</v>
      </c>
      <c r="L240" t="str">
        <f t="shared" si="54"/>
        <v>$173k</v>
      </c>
      <c r="M240">
        <f t="shared" si="60"/>
        <v>139</v>
      </c>
      <c r="N240" t="str">
        <f t="shared" si="56"/>
        <v>$139k</v>
      </c>
      <c r="O240" s="1" t="s">
        <v>1368</v>
      </c>
      <c r="P240" s="1">
        <f t="shared" si="58"/>
        <v>1</v>
      </c>
      <c r="Q240" s="1">
        <f t="shared" si="50"/>
        <v>1</v>
      </c>
      <c r="R240" s="1">
        <f t="shared" si="51"/>
        <v>1</v>
      </c>
      <c r="S240" s="1"/>
      <c r="T240" s="1">
        <f t="shared" si="52"/>
        <v>4941</v>
      </c>
      <c r="U240">
        <v>3.7</v>
      </c>
      <c r="V240" s="1" t="s">
        <v>386</v>
      </c>
      <c r="W240" s="1" t="s">
        <v>387</v>
      </c>
      <c r="X240" t="s">
        <v>388</v>
      </c>
      <c r="Y240" t="s">
        <v>389</v>
      </c>
      <c r="Z240">
        <f t="shared" si="59"/>
        <v>0</v>
      </c>
      <c r="AA240" t="s">
        <v>48</v>
      </c>
      <c r="AB240">
        <v>1863</v>
      </c>
      <c r="AC240">
        <f t="shared" ca="1" si="57"/>
        <v>161</v>
      </c>
      <c r="AD240" t="s">
        <v>87</v>
      </c>
      <c r="AE240" t="s">
        <v>203</v>
      </c>
      <c r="AF240" t="s">
        <v>192</v>
      </c>
      <c r="AG240" t="s">
        <v>142</v>
      </c>
      <c r="AH240" t="s">
        <v>390</v>
      </c>
    </row>
    <row r="241" spans="1:34" ht="22.5" customHeight="1" x14ac:dyDescent="0.35">
      <c r="A241" t="s">
        <v>1369</v>
      </c>
      <c r="B241" t="s">
        <v>1369</v>
      </c>
      <c r="C241" t="str" cm="1">
        <f t="array" ref="C241">_xlfn.IFS(IFERROR(SEARCH("Senior", A241), 0) &gt; 0, "SENIOR", IFERROR(SEARCH("Junior", A241), 0) &gt; 0, "JUNIOR", TRUE, "NOTMENTIONED")</f>
        <v>NOTMENTIONED</v>
      </c>
      <c r="D241" t="s">
        <v>1370</v>
      </c>
      <c r="E241">
        <v>71</v>
      </c>
      <c r="H241" t="str">
        <f t="shared" si="53"/>
        <v>$71k</v>
      </c>
      <c r="I241">
        <v>134</v>
      </c>
      <c r="L241" t="str">
        <f t="shared" si="54"/>
        <v>$134k</v>
      </c>
      <c r="M241">
        <f t="shared" si="60"/>
        <v>102.5</v>
      </c>
      <c r="N241" t="str">
        <f t="shared" si="56"/>
        <v>$102.5k</v>
      </c>
      <c r="O241" s="1" t="s">
        <v>1371</v>
      </c>
      <c r="P241" s="1">
        <f t="shared" si="58"/>
        <v>1</v>
      </c>
      <c r="Q241" s="1" t="e">
        <f t="shared" si="50"/>
        <v>#VALUE!</v>
      </c>
      <c r="R241" s="1">
        <f t="shared" si="51"/>
        <v>1</v>
      </c>
      <c r="S241" s="1"/>
      <c r="T241" s="1">
        <f t="shared" si="52"/>
        <v>4483</v>
      </c>
      <c r="U241">
        <v>3.7</v>
      </c>
      <c r="V241" s="1" t="s">
        <v>151</v>
      </c>
      <c r="W241" s="1" t="s">
        <v>152</v>
      </c>
      <c r="X241" t="s">
        <v>153</v>
      </c>
      <c r="Y241" t="s">
        <v>154</v>
      </c>
      <c r="Z241">
        <f t="shared" si="59"/>
        <v>0</v>
      </c>
      <c r="AA241" t="s">
        <v>48</v>
      </c>
      <c r="AB241">
        <v>1781</v>
      </c>
      <c r="AC241">
        <f t="shared" ca="1" si="57"/>
        <v>243</v>
      </c>
      <c r="AD241" t="s">
        <v>87</v>
      </c>
      <c r="AE241" t="s">
        <v>155</v>
      </c>
      <c r="AF241" t="s">
        <v>155</v>
      </c>
      <c r="AG241" t="s">
        <v>142</v>
      </c>
      <c r="AH241" t="s">
        <v>156</v>
      </c>
    </row>
    <row r="242" spans="1:34" ht="22.5" customHeight="1" x14ac:dyDescent="0.35">
      <c r="A242" t="s">
        <v>1372</v>
      </c>
      <c r="B242" t="s">
        <v>1372</v>
      </c>
      <c r="C242" t="str" cm="1">
        <f t="array" ref="C242">_xlfn.IFS(IFERROR(SEARCH("Senior", A242), 0) &gt; 0, "SENIOR", IFERROR(SEARCH("Junior", A242), 0) &gt; 0, "JUNIOR", TRUE, "NOTMENTIONED")</f>
        <v>NOTMENTIONED</v>
      </c>
      <c r="D242" t="s">
        <v>1373</v>
      </c>
      <c r="E242">
        <v>39</v>
      </c>
      <c r="H242" t="str">
        <f t="shared" si="53"/>
        <v>$39k</v>
      </c>
      <c r="I242">
        <v>82</v>
      </c>
      <c r="L242" t="str">
        <f t="shared" si="54"/>
        <v>$82k</v>
      </c>
      <c r="M242">
        <f t="shared" si="60"/>
        <v>60.5</v>
      </c>
      <c r="N242" t="str">
        <f t="shared" si="56"/>
        <v>$60.5k</v>
      </c>
      <c r="O242" s="1" t="s">
        <v>1374</v>
      </c>
      <c r="P242" s="1" t="e">
        <f t="shared" si="58"/>
        <v>#VALUE!</v>
      </c>
      <c r="Q242" s="1" t="e">
        <f t="shared" si="50"/>
        <v>#VALUE!</v>
      </c>
      <c r="R242" s="1" t="e">
        <f t="shared" si="51"/>
        <v>#VALUE!</v>
      </c>
      <c r="S242" s="1"/>
      <c r="T242" s="1">
        <f t="shared" si="52"/>
        <v>1934</v>
      </c>
      <c r="U242">
        <v>4.4000000000000004</v>
      </c>
      <c r="V242" s="1" t="s">
        <v>1375</v>
      </c>
      <c r="W242" s="1" t="s">
        <v>1376</v>
      </c>
      <c r="X242" t="s">
        <v>1377</v>
      </c>
      <c r="Y242" t="s">
        <v>652</v>
      </c>
      <c r="Z242">
        <f t="shared" si="59"/>
        <v>0</v>
      </c>
      <c r="AA242" t="s">
        <v>86</v>
      </c>
      <c r="AB242">
        <v>1929</v>
      </c>
      <c r="AC242">
        <f t="shared" ca="1" si="57"/>
        <v>95</v>
      </c>
      <c r="AD242" t="s">
        <v>38</v>
      </c>
      <c r="AE242" t="s">
        <v>758</v>
      </c>
      <c r="AF242" t="s">
        <v>59</v>
      </c>
      <c r="AG242" t="s">
        <v>104</v>
      </c>
      <c r="AH242" t="s">
        <v>1378</v>
      </c>
    </row>
    <row r="243" spans="1:34" ht="22.5" customHeight="1" x14ac:dyDescent="0.35">
      <c r="A243" t="s">
        <v>1379</v>
      </c>
      <c r="B243" t="s">
        <v>1379</v>
      </c>
      <c r="C243" t="str" cm="1">
        <f t="array" ref="C243">_xlfn.IFS(IFERROR(SEARCH("Senior", A243), 0) &gt; 0, "SENIOR", IFERROR(SEARCH("Junior", A243), 0) &gt; 0, "JUNIOR", TRUE, "NOTMENTIONED")</f>
        <v>NOTMENTIONED</v>
      </c>
      <c r="D243" t="s">
        <v>1380</v>
      </c>
      <c r="E243">
        <v>88</v>
      </c>
      <c r="H243" t="str">
        <f t="shared" si="53"/>
        <v>$88k</v>
      </c>
      <c r="I243">
        <v>162</v>
      </c>
      <c r="L243" t="str">
        <f t="shared" si="54"/>
        <v>$162k</v>
      </c>
      <c r="M243">
        <f t="shared" si="60"/>
        <v>125</v>
      </c>
      <c r="N243" t="str">
        <f t="shared" si="56"/>
        <v>$125k</v>
      </c>
      <c r="O243" s="1" t="s">
        <v>1381</v>
      </c>
      <c r="P243" s="1" t="e">
        <f t="shared" si="58"/>
        <v>#VALUE!</v>
      </c>
      <c r="Q243" s="1" t="e">
        <f t="shared" si="50"/>
        <v>#VALUE!</v>
      </c>
      <c r="R243" s="1">
        <f t="shared" si="51"/>
        <v>1</v>
      </c>
      <c r="S243" s="1"/>
      <c r="T243" s="1">
        <f t="shared" si="52"/>
        <v>3965</v>
      </c>
      <c r="U243">
        <v>3.9</v>
      </c>
      <c r="V243" s="1" t="s">
        <v>897</v>
      </c>
      <c r="W243" s="1" t="s">
        <v>898</v>
      </c>
      <c r="X243" t="s">
        <v>899</v>
      </c>
      <c r="Y243" t="s">
        <v>899</v>
      </c>
      <c r="Z243">
        <f t="shared" si="59"/>
        <v>1</v>
      </c>
      <c r="AA243" t="s">
        <v>48</v>
      </c>
      <c r="AB243">
        <v>1976</v>
      </c>
      <c r="AC243">
        <f t="shared" ca="1" si="57"/>
        <v>48</v>
      </c>
      <c r="AD243" t="s">
        <v>163</v>
      </c>
      <c r="AE243" t="s">
        <v>155</v>
      </c>
      <c r="AF243" t="s">
        <v>155</v>
      </c>
      <c r="AG243" t="s">
        <v>142</v>
      </c>
      <c r="AH243">
        <v>-1</v>
      </c>
    </row>
    <row r="244" spans="1:34" ht="22.5" customHeight="1" x14ac:dyDescent="0.35">
      <c r="A244" t="s">
        <v>1382</v>
      </c>
      <c r="B244" t="s">
        <v>1382</v>
      </c>
      <c r="C244" t="str" cm="1">
        <f t="array" ref="C244">_xlfn.IFS(IFERROR(SEARCH("Senior", A244), 0) &gt; 0, "SENIOR", IFERROR(SEARCH("Junior", A244), 0) &gt; 0, "JUNIOR", TRUE, "NOTMENTIONED")</f>
        <v>NOTMENTIONED</v>
      </c>
      <c r="D244" t="s">
        <v>774</v>
      </c>
      <c r="E244">
        <v>60</v>
      </c>
      <c r="H244" t="str">
        <f t="shared" si="53"/>
        <v>$60k</v>
      </c>
      <c r="I244">
        <v>102</v>
      </c>
      <c r="L244" t="str">
        <f t="shared" si="54"/>
        <v>$102k</v>
      </c>
      <c r="M244">
        <f t="shared" si="60"/>
        <v>81</v>
      </c>
      <c r="N244" t="str">
        <f t="shared" si="56"/>
        <v>$81k</v>
      </c>
      <c r="O244" s="1" t="s">
        <v>1383</v>
      </c>
      <c r="P244" s="1">
        <f t="shared" si="58"/>
        <v>1</v>
      </c>
      <c r="Q244" s="1" t="e">
        <f t="shared" si="50"/>
        <v>#VALUE!</v>
      </c>
      <c r="R244" s="1" t="e">
        <f t="shared" si="51"/>
        <v>#VALUE!</v>
      </c>
      <c r="S244" s="1"/>
      <c r="T244" s="1">
        <f t="shared" si="52"/>
        <v>4913</v>
      </c>
      <c r="U244">
        <v>3.6</v>
      </c>
      <c r="V244" s="1" t="s">
        <v>891</v>
      </c>
      <c r="W244" s="1" t="s">
        <v>892</v>
      </c>
      <c r="X244" t="s">
        <v>893</v>
      </c>
      <c r="Y244" t="s">
        <v>893</v>
      </c>
      <c r="Z244">
        <f t="shared" si="59"/>
        <v>1</v>
      </c>
      <c r="AA244" t="s">
        <v>132</v>
      </c>
      <c r="AB244">
        <v>1851</v>
      </c>
      <c r="AC244">
        <f t="shared" ca="1" si="57"/>
        <v>173</v>
      </c>
      <c r="AD244" t="s">
        <v>38</v>
      </c>
      <c r="AE244" t="s">
        <v>191</v>
      </c>
      <c r="AF244" t="s">
        <v>192</v>
      </c>
      <c r="AG244" t="s">
        <v>142</v>
      </c>
      <c r="AH244">
        <v>-1</v>
      </c>
    </row>
    <row r="245" spans="1:34" ht="22.5" customHeight="1" x14ac:dyDescent="0.35">
      <c r="A245" t="s">
        <v>1384</v>
      </c>
      <c r="B245" t="s">
        <v>1384</v>
      </c>
      <c r="C245" t="str" cm="1">
        <f t="array" ref="C245">_xlfn.IFS(IFERROR(SEARCH("Senior", A245), 0) &gt; 0, "SENIOR", IFERROR(SEARCH("Junior", A245), 0) &gt; 0, "JUNIOR", TRUE, "NOTMENTIONED")</f>
        <v>NOTMENTIONED</v>
      </c>
      <c r="D245" t="s">
        <v>1385</v>
      </c>
      <c r="E245">
        <v>55</v>
      </c>
      <c r="H245" t="str">
        <f t="shared" si="53"/>
        <v>$55k</v>
      </c>
      <c r="I245">
        <v>99</v>
      </c>
      <c r="L245" t="str">
        <f t="shared" si="54"/>
        <v>$99k</v>
      </c>
      <c r="M245">
        <f t="shared" si="60"/>
        <v>77</v>
      </c>
      <c r="N245" t="str">
        <f t="shared" si="56"/>
        <v>$77k</v>
      </c>
      <c r="O245" s="1" t="s">
        <v>1386</v>
      </c>
      <c r="P245" s="1" t="e">
        <f t="shared" si="58"/>
        <v>#VALUE!</v>
      </c>
      <c r="Q245" s="1" t="e">
        <f t="shared" si="50"/>
        <v>#VALUE!</v>
      </c>
      <c r="R245" s="1">
        <f t="shared" si="51"/>
        <v>1</v>
      </c>
      <c r="S245" s="1"/>
      <c r="T245" s="1">
        <f t="shared" si="52"/>
        <v>3258</v>
      </c>
      <c r="U245">
        <v>3.4</v>
      </c>
      <c r="V245" s="1" t="s">
        <v>597</v>
      </c>
      <c r="W245" s="1" t="s">
        <v>598</v>
      </c>
      <c r="X245" t="s">
        <v>334</v>
      </c>
      <c r="Y245" t="s">
        <v>600</v>
      </c>
      <c r="Z245">
        <f t="shared" si="59"/>
        <v>0</v>
      </c>
      <c r="AA245" t="s">
        <v>48</v>
      </c>
      <c r="AB245">
        <v>1996</v>
      </c>
      <c r="AC245">
        <f t="shared" ca="1" si="57"/>
        <v>28</v>
      </c>
      <c r="AD245" t="s">
        <v>163</v>
      </c>
      <c r="AE245" t="s">
        <v>274</v>
      </c>
      <c r="AF245" t="s">
        <v>117</v>
      </c>
      <c r="AG245" t="s">
        <v>142</v>
      </c>
      <c r="AH245" t="s">
        <v>601</v>
      </c>
    </row>
    <row r="246" spans="1:34" ht="22.5" customHeight="1" x14ac:dyDescent="0.35">
      <c r="A246" t="s">
        <v>294</v>
      </c>
      <c r="B246" t="s">
        <v>294</v>
      </c>
      <c r="C246" t="str" cm="1">
        <f t="array" ref="C246">_xlfn.IFS(IFERROR(SEARCH("Senior", A246), 0) &gt; 0, "SENIOR", IFERROR(SEARCH("Junior", A246), 0) &gt; 0, "JUNIOR", TRUE, "NOTMENTIONED")</f>
        <v>NOTMENTIONED</v>
      </c>
      <c r="D246" t="s">
        <v>1387</v>
      </c>
      <c r="E246">
        <v>67</v>
      </c>
      <c r="H246" t="str">
        <f t="shared" si="53"/>
        <v>$67k</v>
      </c>
      <c r="I246">
        <v>117</v>
      </c>
      <c r="L246" t="str">
        <f t="shared" si="54"/>
        <v>$117k</v>
      </c>
      <c r="M246">
        <f t="shared" si="60"/>
        <v>92</v>
      </c>
      <c r="N246" t="str">
        <f t="shared" si="56"/>
        <v>$92k</v>
      </c>
      <c r="O246" s="1" t="s">
        <v>1388</v>
      </c>
      <c r="P246" s="1" t="e">
        <f t="shared" si="58"/>
        <v>#VALUE!</v>
      </c>
      <c r="Q246" s="1" t="e">
        <f t="shared" si="50"/>
        <v>#VALUE!</v>
      </c>
      <c r="R246" s="1" t="e">
        <f t="shared" si="51"/>
        <v>#VALUE!</v>
      </c>
      <c r="S246" s="1"/>
      <c r="T246" s="1">
        <f t="shared" si="52"/>
        <v>3243</v>
      </c>
      <c r="U246">
        <v>4.0999999999999996</v>
      </c>
      <c r="V246" s="1" t="s">
        <v>128</v>
      </c>
      <c r="W246" s="1" t="s">
        <v>129</v>
      </c>
      <c r="X246" t="s">
        <v>131</v>
      </c>
      <c r="Y246" t="s">
        <v>131</v>
      </c>
      <c r="Z246">
        <f t="shared" si="59"/>
        <v>1</v>
      </c>
      <c r="AA246" t="s">
        <v>132</v>
      </c>
      <c r="AB246">
        <v>1968</v>
      </c>
      <c r="AC246">
        <f t="shared" ca="1" si="57"/>
        <v>56</v>
      </c>
      <c r="AD246" t="s">
        <v>87</v>
      </c>
      <c r="AE246" t="s">
        <v>133</v>
      </c>
      <c r="AF246" t="s">
        <v>59</v>
      </c>
      <c r="AG246" t="s">
        <v>89</v>
      </c>
      <c r="AH246">
        <v>-1</v>
      </c>
    </row>
    <row r="247" spans="1:34" ht="22.5" customHeight="1" x14ac:dyDescent="0.35">
      <c r="A247" t="s">
        <v>1389</v>
      </c>
      <c r="B247" t="s">
        <v>1389</v>
      </c>
      <c r="C247" t="str" cm="1">
        <f t="array" ref="C247">_xlfn.IFS(IFERROR(SEARCH("Senior", A247), 0) &gt; 0, "SENIOR", IFERROR(SEARCH("Junior", A247), 0) &gt; 0, "JUNIOR", TRUE, "NOTMENTIONED")</f>
        <v>SENIOR</v>
      </c>
      <c r="D247" t="s">
        <v>1390</v>
      </c>
      <c r="E247">
        <v>92</v>
      </c>
      <c r="H247" t="str">
        <f t="shared" si="53"/>
        <v>$92k</v>
      </c>
      <c r="I247">
        <v>150</v>
      </c>
      <c r="L247" t="str">
        <f t="shared" si="54"/>
        <v>$150k</v>
      </c>
      <c r="M247">
        <f t="shared" si="60"/>
        <v>121</v>
      </c>
      <c r="N247" t="str">
        <f t="shared" si="56"/>
        <v>$121k</v>
      </c>
      <c r="O247" s="1" t="s">
        <v>1391</v>
      </c>
      <c r="P247" s="1" t="e">
        <f t="shared" si="58"/>
        <v>#VALUE!</v>
      </c>
      <c r="Q247" s="1" t="e">
        <f t="shared" si="50"/>
        <v>#VALUE!</v>
      </c>
      <c r="R247" s="1" t="e">
        <f t="shared" si="51"/>
        <v>#VALUE!</v>
      </c>
      <c r="S247" s="1"/>
      <c r="T247" s="1">
        <f t="shared" si="52"/>
        <v>1965</v>
      </c>
      <c r="U247">
        <v>3.8</v>
      </c>
      <c r="V247" s="1" t="s">
        <v>253</v>
      </c>
      <c r="W247" s="1" t="s">
        <v>254</v>
      </c>
      <c r="X247" t="s">
        <v>153</v>
      </c>
      <c r="Y247" t="s">
        <v>255</v>
      </c>
      <c r="Z247">
        <f t="shared" si="59"/>
        <v>0</v>
      </c>
      <c r="AA247" t="s">
        <v>48</v>
      </c>
      <c r="AB247">
        <v>1996</v>
      </c>
      <c r="AC247">
        <f t="shared" ca="1" si="57"/>
        <v>28</v>
      </c>
      <c r="AD247" t="s">
        <v>87</v>
      </c>
      <c r="AE247" t="s">
        <v>155</v>
      </c>
      <c r="AF247" t="s">
        <v>155</v>
      </c>
      <c r="AG247" t="s">
        <v>142</v>
      </c>
      <c r="AH247">
        <v>-1</v>
      </c>
    </row>
    <row r="248" spans="1:34" ht="22.5" customHeight="1" x14ac:dyDescent="0.35">
      <c r="A248" t="s">
        <v>1392</v>
      </c>
      <c r="B248" t="s">
        <v>1392</v>
      </c>
      <c r="C248" t="str" cm="1">
        <f t="array" ref="C248">_xlfn.IFS(IFERROR(SEARCH("Senior", A248), 0) &gt; 0, "SENIOR", IFERROR(SEARCH("Junior", A248), 0) &gt; 0, "JUNIOR", TRUE, "NOTMENTIONED")</f>
        <v>NOTMENTIONED</v>
      </c>
      <c r="D248" t="s">
        <v>1393</v>
      </c>
      <c r="E248">
        <v>116</v>
      </c>
      <c r="H248" t="str">
        <f t="shared" si="53"/>
        <v>$116k</v>
      </c>
      <c r="I248">
        <v>209</v>
      </c>
      <c r="L248" t="str">
        <f t="shared" si="54"/>
        <v>$209k</v>
      </c>
      <c r="M248">
        <f t="shared" si="60"/>
        <v>162.5</v>
      </c>
      <c r="N248" t="str">
        <f t="shared" si="56"/>
        <v>$162.5k</v>
      </c>
      <c r="O248" s="1" t="s">
        <v>1394</v>
      </c>
      <c r="P248" s="1">
        <f t="shared" si="58"/>
        <v>1</v>
      </c>
      <c r="Q248" s="1" t="e">
        <f t="shared" si="50"/>
        <v>#VALUE!</v>
      </c>
      <c r="R248" s="1">
        <f t="shared" si="51"/>
        <v>1</v>
      </c>
      <c r="S248" s="1"/>
      <c r="T248" s="1">
        <f t="shared" si="52"/>
        <v>2453</v>
      </c>
      <c r="U248">
        <v>4</v>
      </c>
      <c r="V248" s="1" t="s">
        <v>696</v>
      </c>
      <c r="W248" s="1" t="s">
        <v>697</v>
      </c>
      <c r="X248" t="s">
        <v>123</v>
      </c>
      <c r="Y248" t="s">
        <v>698</v>
      </c>
      <c r="Z248">
        <f t="shared" si="59"/>
        <v>0</v>
      </c>
      <c r="AA248" t="s">
        <v>132</v>
      </c>
      <c r="AB248">
        <v>1982</v>
      </c>
      <c r="AC248">
        <f t="shared" ca="1" si="57"/>
        <v>42</v>
      </c>
      <c r="AD248" t="s">
        <v>87</v>
      </c>
      <c r="AE248" t="s">
        <v>280</v>
      </c>
      <c r="AF248" t="s">
        <v>117</v>
      </c>
      <c r="AG248" t="s">
        <v>52</v>
      </c>
      <c r="AH248">
        <v>-1</v>
      </c>
    </row>
    <row r="249" spans="1:34" ht="22.5" customHeight="1" x14ac:dyDescent="0.35">
      <c r="A249" t="s">
        <v>1395</v>
      </c>
      <c r="B249" t="s">
        <v>1395</v>
      </c>
      <c r="C249" t="str" cm="1">
        <f t="array" ref="C249">_xlfn.IFS(IFERROR(SEARCH("Senior", A249), 0) &gt; 0, "SENIOR", IFERROR(SEARCH("Junior", A249), 0) &gt; 0, "JUNIOR", TRUE, "NOTMENTIONED")</f>
        <v>NOTMENTIONED</v>
      </c>
      <c r="D249" t="s">
        <v>1396</v>
      </c>
      <c r="E249">
        <v>38</v>
      </c>
      <c r="H249" t="str">
        <f t="shared" si="53"/>
        <v>$38k</v>
      </c>
      <c r="I249">
        <v>82</v>
      </c>
      <c r="L249" t="str">
        <f t="shared" si="54"/>
        <v>$82k</v>
      </c>
      <c r="M249">
        <f t="shared" si="60"/>
        <v>60</v>
      </c>
      <c r="N249" t="str">
        <f t="shared" si="56"/>
        <v>$60k</v>
      </c>
      <c r="O249" s="1" t="s">
        <v>1397</v>
      </c>
      <c r="P249" s="1" t="e">
        <f t="shared" si="58"/>
        <v>#VALUE!</v>
      </c>
      <c r="Q249" s="1" t="e">
        <f t="shared" si="50"/>
        <v>#VALUE!</v>
      </c>
      <c r="R249" s="1" t="e">
        <f t="shared" si="51"/>
        <v>#VALUE!</v>
      </c>
      <c r="S249" s="1"/>
      <c r="T249" s="1">
        <f t="shared" si="52"/>
        <v>2026</v>
      </c>
      <c r="U249">
        <v>3.9</v>
      </c>
      <c r="V249" s="1" t="s">
        <v>1398</v>
      </c>
      <c r="W249" s="1" t="s">
        <v>1399</v>
      </c>
      <c r="X249" t="s">
        <v>1400</v>
      </c>
      <c r="Y249" t="s">
        <v>1400</v>
      </c>
      <c r="Z249">
        <f t="shared" si="59"/>
        <v>1</v>
      </c>
      <c r="AA249" t="s">
        <v>66</v>
      </c>
      <c r="AB249">
        <v>1947</v>
      </c>
      <c r="AC249">
        <f t="shared" ca="1" si="57"/>
        <v>77</v>
      </c>
      <c r="AD249" t="s">
        <v>190</v>
      </c>
      <c r="AE249" t="s">
        <v>133</v>
      </c>
      <c r="AF249" t="s">
        <v>59</v>
      </c>
      <c r="AG249" t="s">
        <v>70</v>
      </c>
      <c r="AH249" t="s">
        <v>1401</v>
      </c>
    </row>
    <row r="250" spans="1:34" ht="22.5" customHeight="1" x14ac:dyDescent="0.35">
      <c r="A250" t="s">
        <v>1402</v>
      </c>
      <c r="B250" t="s">
        <v>1402</v>
      </c>
      <c r="C250" t="str" cm="1">
        <f t="array" ref="C250">_xlfn.IFS(IFERROR(SEARCH("Senior", A250), 0) &gt; 0, "SENIOR", IFERROR(SEARCH("Junior", A250), 0) &gt; 0, "JUNIOR", TRUE, "NOTMENTIONED")</f>
        <v>NOTMENTIONED</v>
      </c>
      <c r="D250" t="s">
        <v>1403</v>
      </c>
      <c r="E250">
        <v>85</v>
      </c>
      <c r="H250" t="str">
        <f t="shared" si="53"/>
        <v>$85k</v>
      </c>
      <c r="I250">
        <v>90</v>
      </c>
      <c r="L250" t="str">
        <f t="shared" si="54"/>
        <v>$90k</v>
      </c>
      <c r="M250">
        <f t="shared" si="60"/>
        <v>87.5</v>
      </c>
      <c r="N250" t="str">
        <f t="shared" si="56"/>
        <v>$87.5k</v>
      </c>
      <c r="O250" s="1" t="s">
        <v>1404</v>
      </c>
      <c r="P250" s="1">
        <f t="shared" si="58"/>
        <v>1</v>
      </c>
      <c r="Q250" s="1" t="e">
        <f t="shared" si="50"/>
        <v>#VALUE!</v>
      </c>
      <c r="R250" s="1">
        <f t="shared" si="51"/>
        <v>1</v>
      </c>
      <c r="S250" s="1"/>
      <c r="T250" s="1">
        <f t="shared" si="52"/>
        <v>5932</v>
      </c>
      <c r="U250">
        <v>-1</v>
      </c>
      <c r="V250" t="s">
        <v>1405</v>
      </c>
      <c r="W250" s="1" t="s">
        <v>1405</v>
      </c>
      <c r="X250" t="s">
        <v>123</v>
      </c>
      <c r="Y250" t="s">
        <v>123</v>
      </c>
      <c r="Z250">
        <f t="shared" si="59"/>
        <v>1</v>
      </c>
      <c r="AA250" t="s">
        <v>86</v>
      </c>
      <c r="AB250">
        <v>-1</v>
      </c>
      <c r="AC250">
        <f t="shared" ca="1" si="57"/>
        <v>2025</v>
      </c>
      <c r="AD250" t="s">
        <v>190</v>
      </c>
      <c r="AE250">
        <v>-1</v>
      </c>
      <c r="AF250">
        <v>-1</v>
      </c>
      <c r="AG250" t="s">
        <v>79</v>
      </c>
      <c r="AH250">
        <v>-1</v>
      </c>
    </row>
    <row r="251" spans="1:34" ht="22.5" customHeight="1" x14ac:dyDescent="0.35">
      <c r="A251" t="s">
        <v>1406</v>
      </c>
      <c r="B251" t="s">
        <v>1406</v>
      </c>
      <c r="C251" t="str" cm="1">
        <f t="array" ref="C251">_xlfn.IFS(IFERROR(SEARCH("Senior", A251), 0) &gt; 0, "SENIOR", IFERROR(SEARCH("Junior", A251), 0) &gt; 0, "JUNIOR", TRUE, "NOTMENTIONED")</f>
        <v>NOTMENTIONED</v>
      </c>
      <c r="D251" t="s">
        <v>1407</v>
      </c>
      <c r="E251">
        <v>62</v>
      </c>
      <c r="H251" t="str">
        <f t="shared" si="53"/>
        <v>$62k</v>
      </c>
      <c r="I251">
        <v>119</v>
      </c>
      <c r="L251" t="str">
        <f t="shared" si="54"/>
        <v>$119k</v>
      </c>
      <c r="M251">
        <f t="shared" si="60"/>
        <v>90.5</v>
      </c>
      <c r="N251" t="str">
        <f t="shared" si="56"/>
        <v>$90.5k</v>
      </c>
      <c r="O251" s="1" t="s">
        <v>1408</v>
      </c>
      <c r="P251" s="1">
        <f t="shared" si="58"/>
        <v>1</v>
      </c>
      <c r="Q251" s="1">
        <f t="shared" si="50"/>
        <v>1</v>
      </c>
      <c r="R251" s="1" t="e">
        <f t="shared" si="51"/>
        <v>#VALUE!</v>
      </c>
      <c r="S251" s="1"/>
      <c r="T251" s="1">
        <f t="shared" si="52"/>
        <v>1868</v>
      </c>
      <c r="U251">
        <v>4.4000000000000004</v>
      </c>
      <c r="V251" s="1" t="s">
        <v>473</v>
      </c>
      <c r="W251" s="1" t="s">
        <v>474</v>
      </c>
      <c r="X251" t="s">
        <v>475</v>
      </c>
      <c r="Y251" t="s">
        <v>476</v>
      </c>
      <c r="Z251">
        <f t="shared" si="59"/>
        <v>0</v>
      </c>
      <c r="AA251" t="s">
        <v>311</v>
      </c>
      <c r="AB251">
        <v>2015</v>
      </c>
      <c r="AC251">
        <f t="shared" ca="1" si="57"/>
        <v>9</v>
      </c>
      <c r="AD251" t="s">
        <v>38</v>
      </c>
      <c r="AE251" t="s">
        <v>179</v>
      </c>
      <c r="AF251" t="s">
        <v>117</v>
      </c>
      <c r="AG251" t="s">
        <v>79</v>
      </c>
      <c r="AH251">
        <v>-1</v>
      </c>
    </row>
    <row r="252" spans="1:34" ht="22.5" customHeight="1" x14ac:dyDescent="0.35">
      <c r="A252" t="s">
        <v>287</v>
      </c>
      <c r="B252" t="s">
        <v>287</v>
      </c>
      <c r="C252" t="str" cm="1">
        <f t="array" ref="C252">_xlfn.IFS(IFERROR(SEARCH("Senior", A252), 0) &gt; 0, "SENIOR", IFERROR(SEARCH("Junior", A252), 0) &gt; 0, "JUNIOR", TRUE, "NOTMENTIONED")</f>
        <v>SENIOR</v>
      </c>
      <c r="D252" t="s">
        <v>1409</v>
      </c>
      <c r="E252">
        <v>84</v>
      </c>
      <c r="H252" t="str">
        <f t="shared" si="53"/>
        <v>$84k</v>
      </c>
      <c r="I252">
        <v>136</v>
      </c>
      <c r="L252" t="str">
        <f t="shared" si="54"/>
        <v>$136k</v>
      </c>
      <c r="M252">
        <f t="shared" si="60"/>
        <v>110</v>
      </c>
      <c r="N252" t="str">
        <f t="shared" si="56"/>
        <v>$110k</v>
      </c>
      <c r="O252" s="1" t="s">
        <v>1410</v>
      </c>
      <c r="P252" s="1" t="e">
        <f t="shared" si="58"/>
        <v>#VALUE!</v>
      </c>
      <c r="Q252" s="1" t="e">
        <f t="shared" si="50"/>
        <v>#VALUE!</v>
      </c>
      <c r="R252" s="1" t="e">
        <f t="shared" si="51"/>
        <v>#VALUE!</v>
      </c>
      <c r="S252" s="1"/>
      <c r="T252" s="1">
        <f t="shared" si="52"/>
        <v>6618</v>
      </c>
      <c r="U252">
        <v>2.2000000000000002</v>
      </c>
      <c r="V252" s="1" t="s">
        <v>1411</v>
      </c>
      <c r="W252" s="1" t="s">
        <v>1412</v>
      </c>
      <c r="X252" t="s">
        <v>85</v>
      </c>
      <c r="Y252" t="s">
        <v>189</v>
      </c>
      <c r="Z252">
        <f t="shared" si="59"/>
        <v>0</v>
      </c>
      <c r="AA252" t="s">
        <v>37</v>
      </c>
      <c r="AB252">
        <v>1993</v>
      </c>
      <c r="AC252">
        <f t="shared" ca="1" si="57"/>
        <v>31</v>
      </c>
      <c r="AD252" t="s">
        <v>163</v>
      </c>
      <c r="AE252" t="s">
        <v>78</v>
      </c>
      <c r="AF252" t="s">
        <v>59</v>
      </c>
      <c r="AG252" t="s">
        <v>40</v>
      </c>
      <c r="AH252" t="s">
        <v>1413</v>
      </c>
    </row>
    <row r="253" spans="1:34" ht="22.5" customHeight="1" x14ac:dyDescent="0.35">
      <c r="A253" t="s">
        <v>1414</v>
      </c>
      <c r="B253" t="s">
        <v>1414</v>
      </c>
      <c r="C253" t="str" cm="1">
        <f t="array" ref="C253">_xlfn.IFS(IFERROR(SEARCH("Senior", A253), 0) &gt; 0, "SENIOR", IFERROR(SEARCH("Junior", A253), 0) &gt; 0, "JUNIOR", TRUE, "NOTMENTIONED")</f>
        <v>NOTMENTIONED</v>
      </c>
      <c r="D253" t="s">
        <v>1415</v>
      </c>
      <c r="E253">
        <v>52</v>
      </c>
      <c r="H253" t="str">
        <f t="shared" si="53"/>
        <v>$52k</v>
      </c>
      <c r="I253">
        <v>89</v>
      </c>
      <c r="L253" t="str">
        <f t="shared" si="54"/>
        <v>$89k</v>
      </c>
      <c r="M253">
        <f t="shared" si="60"/>
        <v>70.5</v>
      </c>
      <c r="N253" t="str">
        <f t="shared" si="56"/>
        <v>$70.5k</v>
      </c>
      <c r="O253" s="1" t="s">
        <v>1416</v>
      </c>
      <c r="P253" s="1" t="e">
        <f t="shared" si="58"/>
        <v>#VALUE!</v>
      </c>
      <c r="Q253" s="1" t="e">
        <f t="shared" si="50"/>
        <v>#VALUE!</v>
      </c>
      <c r="R253" s="1" t="e">
        <f t="shared" si="51"/>
        <v>#VALUE!</v>
      </c>
      <c r="S253" s="1"/>
      <c r="T253" s="1">
        <f t="shared" si="52"/>
        <v>4755</v>
      </c>
      <c r="U253">
        <v>4.0999999999999996</v>
      </c>
      <c r="V253" s="1" t="s">
        <v>128</v>
      </c>
      <c r="W253" s="1" t="s">
        <v>129</v>
      </c>
      <c r="X253" t="s">
        <v>1417</v>
      </c>
      <c r="Y253" t="s">
        <v>131</v>
      </c>
      <c r="Z253">
        <f t="shared" si="59"/>
        <v>0</v>
      </c>
      <c r="AA253" t="s">
        <v>132</v>
      </c>
      <c r="AB253">
        <v>1968</v>
      </c>
      <c r="AC253">
        <f t="shared" ca="1" si="57"/>
        <v>56</v>
      </c>
      <c r="AD253" t="s">
        <v>87</v>
      </c>
      <c r="AE253" t="s">
        <v>133</v>
      </c>
      <c r="AF253" t="s">
        <v>59</v>
      </c>
      <c r="AG253" t="s">
        <v>89</v>
      </c>
      <c r="AH253">
        <v>-1</v>
      </c>
    </row>
    <row r="254" spans="1:34" ht="22.5" customHeight="1" x14ac:dyDescent="0.35">
      <c r="A254" t="s">
        <v>1418</v>
      </c>
      <c r="B254" t="s">
        <v>1418</v>
      </c>
      <c r="C254" t="str" cm="1">
        <f t="array" ref="C254">_xlfn.IFS(IFERROR(SEARCH("Senior", A254), 0) &gt; 0, "SENIOR", IFERROR(SEARCH("Junior", A254), 0) &gt; 0, "JUNIOR", TRUE, "NOTMENTIONED")</f>
        <v>NOTMENTIONED</v>
      </c>
      <c r="D254" t="s">
        <v>61</v>
      </c>
      <c r="E254">
        <v>56</v>
      </c>
      <c r="H254" t="str">
        <f t="shared" si="53"/>
        <v>$56k</v>
      </c>
      <c r="I254">
        <v>97</v>
      </c>
      <c r="L254" t="str">
        <f t="shared" si="54"/>
        <v>$97k</v>
      </c>
      <c r="M254">
        <f t="shared" si="60"/>
        <v>76.5</v>
      </c>
      <c r="N254" t="str">
        <f t="shared" si="56"/>
        <v>$76.5k</v>
      </c>
      <c r="O254" s="1" t="s">
        <v>1419</v>
      </c>
      <c r="P254" s="1">
        <f t="shared" si="58"/>
        <v>1</v>
      </c>
      <c r="Q254" s="1">
        <f t="shared" si="50"/>
        <v>1</v>
      </c>
      <c r="R254" s="1" t="e">
        <f t="shared" si="51"/>
        <v>#VALUE!</v>
      </c>
      <c r="S254" s="1"/>
      <c r="T254" s="1">
        <f t="shared" si="52"/>
        <v>6411</v>
      </c>
      <c r="U254">
        <v>3.8</v>
      </c>
      <c r="V254" s="1" t="s">
        <v>63</v>
      </c>
      <c r="W254" s="1" t="s">
        <v>64</v>
      </c>
      <c r="X254" t="s">
        <v>65</v>
      </c>
      <c r="Y254" t="s">
        <v>65</v>
      </c>
      <c r="Z254">
        <f t="shared" si="59"/>
        <v>1</v>
      </c>
      <c r="AA254" t="s">
        <v>66</v>
      </c>
      <c r="AB254">
        <v>1965</v>
      </c>
      <c r="AC254">
        <f t="shared" ca="1" si="57"/>
        <v>59</v>
      </c>
      <c r="AD254" t="s">
        <v>67</v>
      </c>
      <c r="AE254" t="s">
        <v>68</v>
      </c>
      <c r="AF254" t="s">
        <v>69</v>
      </c>
      <c r="AG254" t="s">
        <v>70</v>
      </c>
      <c r="AH254" t="s">
        <v>71</v>
      </c>
    </row>
    <row r="255" spans="1:34" ht="22.5" customHeight="1" x14ac:dyDescent="0.35">
      <c r="A255" t="s">
        <v>294</v>
      </c>
      <c r="B255" t="s">
        <v>294</v>
      </c>
      <c r="C255" t="str" cm="1">
        <f t="array" ref="C255">_xlfn.IFS(IFERROR(SEARCH("Senior", A255), 0) &gt; 0, "SENIOR", IFERROR(SEARCH("Junior", A255), 0) &gt; 0, "JUNIOR", TRUE, "NOTMENTIONED")</f>
        <v>NOTMENTIONED</v>
      </c>
      <c r="D255" t="s">
        <v>1420</v>
      </c>
      <c r="E255">
        <v>65</v>
      </c>
      <c r="H255" t="str">
        <f t="shared" si="53"/>
        <v>$65k</v>
      </c>
      <c r="I255">
        <v>119</v>
      </c>
      <c r="L255" t="str">
        <f t="shared" si="54"/>
        <v>$119k</v>
      </c>
      <c r="M255">
        <f t="shared" si="60"/>
        <v>92</v>
      </c>
      <c r="N255" t="str">
        <f t="shared" si="56"/>
        <v>$92k</v>
      </c>
      <c r="O255" s="1" t="s">
        <v>1421</v>
      </c>
      <c r="P255" s="1">
        <f t="shared" si="58"/>
        <v>1</v>
      </c>
      <c r="Q255" s="1" t="e">
        <f t="shared" si="50"/>
        <v>#VALUE!</v>
      </c>
      <c r="R255" s="1">
        <f t="shared" si="51"/>
        <v>1</v>
      </c>
      <c r="S255" s="1"/>
      <c r="T255" s="1">
        <f t="shared" si="52"/>
        <v>2929</v>
      </c>
      <c r="U255">
        <v>3.6</v>
      </c>
      <c r="V255" s="1" t="s">
        <v>891</v>
      </c>
      <c r="W255" s="1" t="s">
        <v>892</v>
      </c>
      <c r="X255" t="s">
        <v>893</v>
      </c>
      <c r="Y255" t="s">
        <v>893</v>
      </c>
      <c r="Z255">
        <f t="shared" si="59"/>
        <v>1</v>
      </c>
      <c r="AA255" t="s">
        <v>132</v>
      </c>
      <c r="AB255">
        <v>1851</v>
      </c>
      <c r="AC255">
        <f t="shared" ca="1" si="57"/>
        <v>173</v>
      </c>
      <c r="AD255" t="s">
        <v>38</v>
      </c>
      <c r="AE255" t="s">
        <v>191</v>
      </c>
      <c r="AF255" t="s">
        <v>192</v>
      </c>
      <c r="AG255" t="s">
        <v>142</v>
      </c>
      <c r="AH255">
        <v>-1</v>
      </c>
    </row>
    <row r="256" spans="1:34" ht="22.5" customHeight="1" x14ac:dyDescent="0.35">
      <c r="A256" t="s">
        <v>1422</v>
      </c>
      <c r="B256" t="s">
        <v>1422</v>
      </c>
      <c r="C256" t="str" cm="1">
        <f t="array" ref="C256">_xlfn.IFS(IFERROR(SEARCH("Senior", A256), 0) &gt; 0, "SENIOR", IFERROR(SEARCH("Junior", A256), 0) &gt; 0, "JUNIOR", TRUE, "NOTMENTIONED")</f>
        <v>NOTMENTIONED</v>
      </c>
      <c r="D256" t="s">
        <v>1423</v>
      </c>
      <c r="E256">
        <v>63</v>
      </c>
      <c r="H256" t="str">
        <f t="shared" si="53"/>
        <v>$63k</v>
      </c>
      <c r="I256">
        <v>101</v>
      </c>
      <c r="L256" t="str">
        <f t="shared" si="54"/>
        <v>$101k</v>
      </c>
      <c r="M256">
        <f t="shared" si="60"/>
        <v>82</v>
      </c>
      <c r="N256" t="str">
        <f t="shared" si="56"/>
        <v>$82k</v>
      </c>
      <c r="O256" s="1" t="s">
        <v>1424</v>
      </c>
      <c r="P256" s="1">
        <f t="shared" si="58"/>
        <v>1</v>
      </c>
      <c r="Q256" s="1" t="e">
        <f t="shared" si="50"/>
        <v>#VALUE!</v>
      </c>
      <c r="R256" s="1" t="e">
        <f t="shared" si="51"/>
        <v>#VALUE!</v>
      </c>
      <c r="S256" s="1"/>
      <c r="T256" s="1">
        <f t="shared" si="52"/>
        <v>4198</v>
      </c>
      <c r="U256">
        <v>3.5</v>
      </c>
      <c r="V256" s="1" t="s">
        <v>277</v>
      </c>
      <c r="W256" s="1" t="s">
        <v>278</v>
      </c>
      <c r="X256" t="s">
        <v>549</v>
      </c>
      <c r="Y256" t="s">
        <v>279</v>
      </c>
      <c r="Z256">
        <f t="shared" si="59"/>
        <v>0</v>
      </c>
      <c r="AA256" t="s">
        <v>66</v>
      </c>
      <c r="AB256">
        <v>1969</v>
      </c>
      <c r="AC256">
        <f t="shared" ca="1" si="57"/>
        <v>55</v>
      </c>
      <c r="AD256" t="s">
        <v>38</v>
      </c>
      <c r="AE256" t="s">
        <v>280</v>
      </c>
      <c r="AF256" t="s">
        <v>117</v>
      </c>
      <c r="AG256" t="s">
        <v>89</v>
      </c>
      <c r="AH256" t="s">
        <v>281</v>
      </c>
    </row>
    <row r="257" spans="1:34" ht="22.5" customHeight="1" x14ac:dyDescent="0.35">
      <c r="A257" t="s">
        <v>30</v>
      </c>
      <c r="B257" t="s">
        <v>30</v>
      </c>
      <c r="C257" t="str" cm="1">
        <f t="array" ref="C257">_xlfn.IFS(IFERROR(SEARCH("Senior", A257), 0) &gt; 0, "SENIOR", IFERROR(SEARCH("Junior", A257), 0) &gt; 0, "JUNIOR", TRUE, "NOTMENTIONED")</f>
        <v>NOTMENTIONED</v>
      </c>
      <c r="D257" t="s">
        <v>1425</v>
      </c>
      <c r="E257">
        <v>127</v>
      </c>
      <c r="H257" t="str">
        <f t="shared" si="53"/>
        <v>$127k</v>
      </c>
      <c r="I257">
        <v>202</v>
      </c>
      <c r="L257" t="str">
        <f t="shared" si="54"/>
        <v>$202k</v>
      </c>
      <c r="M257">
        <f t="shared" si="60"/>
        <v>164.5</v>
      </c>
      <c r="N257" t="str">
        <f t="shared" si="56"/>
        <v>$164.5k</v>
      </c>
      <c r="O257" s="1" t="s">
        <v>1426</v>
      </c>
      <c r="P257" s="1" t="e">
        <f t="shared" si="58"/>
        <v>#VALUE!</v>
      </c>
      <c r="Q257" s="1">
        <f t="shared" si="50"/>
        <v>1</v>
      </c>
      <c r="R257" s="1" t="e">
        <f t="shared" si="51"/>
        <v>#VALUE!</v>
      </c>
      <c r="S257" s="1"/>
      <c r="T257" s="1">
        <f t="shared" si="52"/>
        <v>1688</v>
      </c>
      <c r="U257">
        <v>3.3</v>
      </c>
      <c r="V257" s="1" t="s">
        <v>1427</v>
      </c>
      <c r="W257" s="1" t="s">
        <v>1428</v>
      </c>
      <c r="X257" t="s">
        <v>123</v>
      </c>
      <c r="Y257" t="s">
        <v>123</v>
      </c>
      <c r="Z257">
        <f t="shared" si="59"/>
        <v>1</v>
      </c>
      <c r="AA257" t="s">
        <v>86</v>
      </c>
      <c r="AB257">
        <v>2008</v>
      </c>
      <c r="AC257">
        <f t="shared" ca="1" si="57"/>
        <v>16</v>
      </c>
      <c r="AD257" t="s">
        <v>38</v>
      </c>
      <c r="AE257" t="s">
        <v>78</v>
      </c>
      <c r="AF257" t="s">
        <v>59</v>
      </c>
      <c r="AG257" t="s">
        <v>79</v>
      </c>
      <c r="AH257">
        <v>-1</v>
      </c>
    </row>
    <row r="258" spans="1:34" ht="22.5" customHeight="1" x14ac:dyDescent="0.35">
      <c r="A258" t="s">
        <v>1429</v>
      </c>
      <c r="B258" t="s">
        <v>1429</v>
      </c>
      <c r="C258" t="str" cm="1">
        <f t="array" ref="C258">_xlfn.IFS(IFERROR(SEARCH("Senior", A258), 0) &gt; 0, "SENIOR", IFERROR(SEARCH("Junior", A258), 0) &gt; 0, "JUNIOR", TRUE, "NOTMENTIONED")</f>
        <v>NOTMENTIONED</v>
      </c>
      <c r="D258" t="s">
        <v>1430</v>
      </c>
      <c r="E258">
        <v>31</v>
      </c>
      <c r="H258" t="str">
        <f t="shared" si="53"/>
        <v>$31k</v>
      </c>
      <c r="I258">
        <v>57</v>
      </c>
      <c r="L258" t="str">
        <f t="shared" si="54"/>
        <v>$57k</v>
      </c>
      <c r="M258">
        <f t="shared" si="60"/>
        <v>44</v>
      </c>
      <c r="N258" t="str">
        <f t="shared" si="56"/>
        <v>$44k</v>
      </c>
      <c r="O258" s="1" t="s">
        <v>1431</v>
      </c>
      <c r="P258" s="1" t="e">
        <f t="shared" si="58"/>
        <v>#VALUE!</v>
      </c>
      <c r="Q258" s="1" t="e">
        <f t="shared" si="50"/>
        <v>#VALUE!</v>
      </c>
      <c r="R258" s="1" t="e">
        <f t="shared" si="51"/>
        <v>#VALUE!</v>
      </c>
      <c r="S258" s="1"/>
      <c r="T258" s="1">
        <f t="shared" si="52"/>
        <v>2294</v>
      </c>
      <c r="U258">
        <v>3.4</v>
      </c>
      <c r="V258" s="1" t="s">
        <v>1432</v>
      </c>
      <c r="W258" s="1" t="s">
        <v>1433</v>
      </c>
      <c r="X258" t="s">
        <v>1434</v>
      </c>
      <c r="Y258" t="s">
        <v>1434</v>
      </c>
      <c r="Z258">
        <f t="shared" si="59"/>
        <v>1</v>
      </c>
      <c r="AA258" t="s">
        <v>86</v>
      </c>
      <c r="AB258">
        <v>1991</v>
      </c>
      <c r="AC258">
        <f t="shared" ca="1" si="57"/>
        <v>33</v>
      </c>
      <c r="AD258" t="s">
        <v>87</v>
      </c>
      <c r="AE258" t="s">
        <v>1435</v>
      </c>
      <c r="AF258" t="s">
        <v>262</v>
      </c>
      <c r="AG258" t="s">
        <v>40</v>
      </c>
      <c r="AH258">
        <v>-1</v>
      </c>
    </row>
    <row r="259" spans="1:34" ht="22.5" customHeight="1" x14ac:dyDescent="0.35">
      <c r="A259" t="s">
        <v>294</v>
      </c>
      <c r="B259" t="s">
        <v>294</v>
      </c>
      <c r="C259" t="str" cm="1">
        <f t="array" ref="C259">_xlfn.IFS(IFERROR(SEARCH("Senior", A259), 0) &gt; 0, "SENIOR", IFERROR(SEARCH("Junior", A259), 0) &gt; 0, "JUNIOR", TRUE, "NOTMENTIONED")</f>
        <v>NOTMENTIONED</v>
      </c>
      <c r="D259" t="s">
        <v>1436</v>
      </c>
      <c r="E259">
        <v>75</v>
      </c>
      <c r="H259" t="str">
        <f t="shared" si="53"/>
        <v>$75k</v>
      </c>
      <c r="I259">
        <v>143</v>
      </c>
      <c r="L259" t="str">
        <f t="shared" si="54"/>
        <v>$143k</v>
      </c>
      <c r="M259">
        <f t="shared" si="60"/>
        <v>109</v>
      </c>
      <c r="N259" t="str">
        <f t="shared" si="56"/>
        <v>$109k</v>
      </c>
      <c r="O259" s="1" t="s">
        <v>1437</v>
      </c>
      <c r="P259" s="1">
        <f t="shared" si="58"/>
        <v>1</v>
      </c>
      <c r="Q259" s="1">
        <f t="shared" si="50"/>
        <v>1</v>
      </c>
      <c r="R259" s="1" t="e">
        <f t="shared" si="51"/>
        <v>#VALUE!</v>
      </c>
      <c r="S259" s="1"/>
      <c r="T259" s="1">
        <f t="shared" si="52"/>
        <v>2353</v>
      </c>
      <c r="U259">
        <v>4.4000000000000004</v>
      </c>
      <c r="V259" s="1" t="s">
        <v>473</v>
      </c>
      <c r="W259" s="1" t="s">
        <v>474</v>
      </c>
      <c r="X259" t="s">
        <v>131</v>
      </c>
      <c r="Y259" t="s">
        <v>476</v>
      </c>
      <c r="Z259">
        <f t="shared" si="59"/>
        <v>0</v>
      </c>
      <c r="AA259" t="s">
        <v>311</v>
      </c>
      <c r="AB259">
        <v>2015</v>
      </c>
      <c r="AC259">
        <f t="shared" ca="1" si="57"/>
        <v>9</v>
      </c>
      <c r="AD259" t="s">
        <v>38</v>
      </c>
      <c r="AE259" t="s">
        <v>179</v>
      </c>
      <c r="AF259" t="s">
        <v>117</v>
      </c>
      <c r="AG259" t="s">
        <v>79</v>
      </c>
      <c r="AH259">
        <v>-1</v>
      </c>
    </row>
    <row r="260" spans="1:34" ht="22.5" customHeight="1" x14ac:dyDescent="0.35">
      <c r="A260" t="s">
        <v>1438</v>
      </c>
      <c r="B260" t="s">
        <v>1438</v>
      </c>
      <c r="C260" t="str" cm="1">
        <f t="array" ref="C260">_xlfn.IFS(IFERROR(SEARCH("Senior", A260), 0) &gt; 0, "SENIOR", IFERROR(SEARCH("Junior", A260), 0) &gt; 0, "JUNIOR", TRUE, "NOTMENTIONED")</f>
        <v>NOTMENTIONED</v>
      </c>
      <c r="D260" t="s">
        <v>1439</v>
      </c>
      <c r="E260">
        <v>105</v>
      </c>
      <c r="H260" t="str">
        <f t="shared" si="53"/>
        <v>$105k</v>
      </c>
      <c r="I260">
        <v>194</v>
      </c>
      <c r="L260" t="str">
        <f t="shared" si="54"/>
        <v>$194k</v>
      </c>
      <c r="M260">
        <f t="shared" si="60"/>
        <v>149.5</v>
      </c>
      <c r="N260" t="str">
        <f t="shared" si="56"/>
        <v>$149.5k</v>
      </c>
      <c r="O260" s="1" t="s">
        <v>1440</v>
      </c>
      <c r="P260" s="1" t="e">
        <f t="shared" si="58"/>
        <v>#VALUE!</v>
      </c>
      <c r="Q260" s="1" t="e">
        <f t="shared" ref="Q260:Q323" si="61">IF(SEARCH("MACHINE LEARNING",O260,1)&gt;=1,1,0)</f>
        <v>#VALUE!</v>
      </c>
      <c r="R260" s="1" t="e">
        <f t="shared" ref="R260:R323" si="62">IF(SEARCH("Excel",O260,1)&gt;=1,1,0)</f>
        <v>#VALUE!</v>
      </c>
      <c r="S260" s="1"/>
      <c r="T260" s="1">
        <f t="shared" ref="T260:T323" si="63">LEN(O260)</f>
        <v>3301</v>
      </c>
      <c r="U260">
        <v>3.8</v>
      </c>
      <c r="V260" s="1" t="s">
        <v>1441</v>
      </c>
      <c r="W260" s="1" t="s">
        <v>1442</v>
      </c>
      <c r="X260" t="s">
        <v>1254</v>
      </c>
      <c r="Y260" t="s">
        <v>1443</v>
      </c>
      <c r="Z260">
        <f t="shared" si="59"/>
        <v>0</v>
      </c>
      <c r="AA260" t="s">
        <v>37</v>
      </c>
      <c r="AB260">
        <v>2010</v>
      </c>
      <c r="AC260">
        <f t="shared" ca="1" si="57"/>
        <v>14</v>
      </c>
      <c r="AD260" t="s">
        <v>38</v>
      </c>
      <c r="AE260" t="s">
        <v>280</v>
      </c>
      <c r="AF260" t="s">
        <v>117</v>
      </c>
      <c r="AG260" t="s">
        <v>79</v>
      </c>
      <c r="AH260" t="s">
        <v>1444</v>
      </c>
    </row>
    <row r="261" spans="1:34" ht="22.5" customHeight="1" x14ac:dyDescent="0.35">
      <c r="A261" t="s">
        <v>1445</v>
      </c>
      <c r="B261" t="s">
        <v>1445</v>
      </c>
      <c r="C261" t="str" cm="1">
        <f t="array" ref="C261">_xlfn.IFS(IFERROR(SEARCH("Senior", A261), 0) &gt; 0, "SENIOR", IFERROR(SEARCH("Junior", A261), 0) &gt; 0, "JUNIOR", TRUE, "NOTMENTIONED")</f>
        <v>NOTMENTIONED</v>
      </c>
      <c r="D261" t="s">
        <v>1446</v>
      </c>
      <c r="E261">
        <v>45</v>
      </c>
      <c r="H261" t="str">
        <f t="shared" si="53"/>
        <v>$45k</v>
      </c>
      <c r="I261">
        <v>86</v>
      </c>
      <c r="L261" t="str">
        <f t="shared" si="54"/>
        <v>$86k</v>
      </c>
      <c r="M261">
        <f t="shared" si="60"/>
        <v>65.5</v>
      </c>
      <c r="N261" t="str">
        <f t="shared" si="56"/>
        <v>$65.5k</v>
      </c>
      <c r="O261" s="1" t="s">
        <v>1447</v>
      </c>
      <c r="P261" s="1" t="e">
        <f t="shared" si="58"/>
        <v>#VALUE!</v>
      </c>
      <c r="Q261" s="1" t="e">
        <f t="shared" si="61"/>
        <v>#VALUE!</v>
      </c>
      <c r="R261" s="1">
        <f t="shared" si="62"/>
        <v>1</v>
      </c>
      <c r="S261" s="1"/>
      <c r="T261" s="1">
        <f t="shared" si="63"/>
        <v>4594</v>
      </c>
      <c r="U261">
        <v>3.5</v>
      </c>
      <c r="V261" s="1" t="s">
        <v>1448</v>
      </c>
      <c r="W261" s="1" t="s">
        <v>1449</v>
      </c>
      <c r="X261" t="s">
        <v>334</v>
      </c>
      <c r="Y261" t="s">
        <v>334</v>
      </c>
      <c r="Z261">
        <f t="shared" si="59"/>
        <v>1</v>
      </c>
      <c r="AA261" t="s">
        <v>66</v>
      </c>
      <c r="AB261">
        <v>2007</v>
      </c>
      <c r="AC261">
        <f t="shared" ca="1" si="57"/>
        <v>17</v>
      </c>
      <c r="AD261" t="s">
        <v>38</v>
      </c>
      <c r="AE261" t="s">
        <v>133</v>
      </c>
      <c r="AF261" t="s">
        <v>59</v>
      </c>
      <c r="AG261" t="s">
        <v>79</v>
      </c>
      <c r="AH261">
        <v>-1</v>
      </c>
    </row>
    <row r="262" spans="1:34" ht="22.5" customHeight="1" x14ac:dyDescent="0.35">
      <c r="A262" t="s">
        <v>287</v>
      </c>
      <c r="B262" t="s">
        <v>287</v>
      </c>
      <c r="C262" t="str" cm="1">
        <f t="array" ref="C262">_xlfn.IFS(IFERROR(SEARCH("Senior", A262), 0) &gt; 0, "SENIOR", IFERROR(SEARCH("Junior", A262), 0) &gt; 0, "JUNIOR", TRUE, "NOTMENTIONED")</f>
        <v>SENIOR</v>
      </c>
      <c r="D262" t="s">
        <v>1450</v>
      </c>
      <c r="E262">
        <v>95</v>
      </c>
      <c r="H262" t="str">
        <f t="shared" si="53"/>
        <v>$95k</v>
      </c>
      <c r="I262">
        <v>154</v>
      </c>
      <c r="L262" t="str">
        <f t="shared" si="54"/>
        <v>$154k</v>
      </c>
      <c r="M262">
        <f t="shared" si="60"/>
        <v>124.5</v>
      </c>
      <c r="N262" t="str">
        <f t="shared" si="56"/>
        <v>$124.5k</v>
      </c>
      <c r="O262" s="1" t="s">
        <v>1451</v>
      </c>
      <c r="P262" s="1">
        <f t="shared" si="58"/>
        <v>1</v>
      </c>
      <c r="Q262" s="1">
        <f t="shared" si="61"/>
        <v>1</v>
      </c>
      <c r="R262" s="1">
        <f t="shared" si="62"/>
        <v>1</v>
      </c>
      <c r="S262" s="1"/>
      <c r="T262" s="1">
        <f t="shared" si="63"/>
        <v>3870</v>
      </c>
      <c r="U262">
        <v>3.5</v>
      </c>
      <c r="V262" s="1" t="s">
        <v>1452</v>
      </c>
      <c r="W262" s="1" t="s">
        <v>1453</v>
      </c>
      <c r="X262" t="s">
        <v>652</v>
      </c>
      <c r="Y262" t="s">
        <v>652</v>
      </c>
      <c r="Z262">
        <f t="shared" si="59"/>
        <v>1</v>
      </c>
      <c r="AA262" t="s">
        <v>66</v>
      </c>
      <c r="AB262">
        <v>2017</v>
      </c>
      <c r="AC262">
        <f t="shared" ca="1" si="57"/>
        <v>7</v>
      </c>
      <c r="AD262" t="s">
        <v>87</v>
      </c>
      <c r="AE262" t="s">
        <v>191</v>
      </c>
      <c r="AF262" t="s">
        <v>192</v>
      </c>
      <c r="AG262" t="s">
        <v>79</v>
      </c>
      <c r="AH262">
        <v>-1</v>
      </c>
    </row>
    <row r="263" spans="1:34" ht="22.5" customHeight="1" x14ac:dyDescent="0.35">
      <c r="A263" t="s">
        <v>1454</v>
      </c>
      <c r="B263" t="s">
        <v>1454</v>
      </c>
      <c r="C263" t="str" cm="1">
        <f t="array" ref="C263">_xlfn.IFS(IFERROR(SEARCH("Senior", A263), 0) &gt; 0, "SENIOR", IFERROR(SEARCH("Junior", A263), 0) &gt; 0, "JUNIOR", TRUE, "NOTMENTIONED")</f>
        <v>NOTMENTIONED</v>
      </c>
      <c r="D263" t="s">
        <v>1455</v>
      </c>
      <c r="E263">
        <v>80</v>
      </c>
      <c r="H263" t="str">
        <f t="shared" si="53"/>
        <v>$80k</v>
      </c>
      <c r="I263">
        <v>148</v>
      </c>
      <c r="L263" t="str">
        <f t="shared" si="54"/>
        <v>$148k</v>
      </c>
      <c r="M263">
        <f t="shared" si="60"/>
        <v>114</v>
      </c>
      <c r="N263" t="str">
        <f t="shared" si="56"/>
        <v>$114k</v>
      </c>
      <c r="O263" s="1" t="s">
        <v>1456</v>
      </c>
      <c r="P263" s="1">
        <f t="shared" si="58"/>
        <v>1</v>
      </c>
      <c r="Q263" s="1" t="e">
        <f t="shared" si="61"/>
        <v>#VALUE!</v>
      </c>
      <c r="R263" s="1" t="e">
        <f t="shared" si="62"/>
        <v>#VALUE!</v>
      </c>
      <c r="S263" s="1"/>
      <c r="T263" s="1">
        <f t="shared" si="63"/>
        <v>3339</v>
      </c>
      <c r="U263">
        <v>2.9</v>
      </c>
      <c r="V263" s="1" t="s">
        <v>74</v>
      </c>
      <c r="W263" s="1" t="s">
        <v>75</v>
      </c>
      <c r="X263" t="s">
        <v>101</v>
      </c>
      <c r="Y263" t="s">
        <v>76</v>
      </c>
      <c r="Z263">
        <f t="shared" si="59"/>
        <v>0</v>
      </c>
      <c r="AA263" t="s">
        <v>77</v>
      </c>
      <c r="AB263">
        <v>1998</v>
      </c>
      <c r="AC263">
        <f t="shared" ca="1" si="57"/>
        <v>26</v>
      </c>
      <c r="AD263" t="s">
        <v>38</v>
      </c>
      <c r="AE263" t="s">
        <v>78</v>
      </c>
      <c r="AF263" t="s">
        <v>59</v>
      </c>
      <c r="AG263" t="s">
        <v>79</v>
      </c>
      <c r="AH263" t="s">
        <v>80</v>
      </c>
    </row>
    <row r="264" spans="1:34" ht="22.5" customHeight="1" x14ac:dyDescent="0.35">
      <c r="A264" t="s">
        <v>1082</v>
      </c>
      <c r="B264" t="s">
        <v>1082</v>
      </c>
      <c r="C264" t="str" cm="1">
        <f t="array" ref="C264">_xlfn.IFS(IFERROR(SEARCH("Senior", A264), 0) &gt; 0, "SENIOR", IFERROR(SEARCH("Junior", A264), 0) &gt; 0, "JUNIOR", TRUE, "NOTMENTIONED")</f>
        <v>NOTMENTIONED</v>
      </c>
      <c r="D264" t="s">
        <v>1457</v>
      </c>
      <c r="E264">
        <v>36</v>
      </c>
      <c r="H264" t="str">
        <f t="shared" si="53"/>
        <v>$36k</v>
      </c>
      <c r="I264">
        <v>62</v>
      </c>
      <c r="L264" t="str">
        <f t="shared" si="54"/>
        <v>$62k</v>
      </c>
      <c r="M264">
        <f t="shared" si="60"/>
        <v>49</v>
      </c>
      <c r="N264" t="str">
        <f t="shared" si="56"/>
        <v>$49k</v>
      </c>
      <c r="O264" s="1" t="s">
        <v>1458</v>
      </c>
      <c r="P264" s="1">
        <f t="shared" si="58"/>
        <v>1</v>
      </c>
      <c r="Q264" s="1" t="e">
        <f t="shared" si="61"/>
        <v>#VALUE!</v>
      </c>
      <c r="R264" s="1" t="e">
        <f t="shared" si="62"/>
        <v>#VALUE!</v>
      </c>
      <c r="S264" s="1"/>
      <c r="T264" s="1">
        <f t="shared" si="63"/>
        <v>3979</v>
      </c>
      <c r="U264">
        <v>3.9</v>
      </c>
      <c r="V264" s="1" t="s">
        <v>1459</v>
      </c>
      <c r="W264" s="1" t="s">
        <v>1460</v>
      </c>
      <c r="X264" t="s">
        <v>1461</v>
      </c>
      <c r="Y264" t="s">
        <v>1461</v>
      </c>
      <c r="Z264">
        <f t="shared" si="59"/>
        <v>1</v>
      </c>
      <c r="AA264" t="s">
        <v>37</v>
      </c>
      <c r="AB264">
        <v>1937</v>
      </c>
      <c r="AC264">
        <f t="shared" ca="1" si="57"/>
        <v>87</v>
      </c>
      <c r="AD264" t="s">
        <v>190</v>
      </c>
      <c r="AE264" t="s">
        <v>95</v>
      </c>
      <c r="AF264" t="s">
        <v>96</v>
      </c>
      <c r="AG264" t="s">
        <v>79</v>
      </c>
      <c r="AH264" t="s">
        <v>1462</v>
      </c>
    </row>
    <row r="265" spans="1:34" ht="22.5" customHeight="1" x14ac:dyDescent="0.35">
      <c r="A265" t="s">
        <v>144</v>
      </c>
      <c r="B265" t="s">
        <v>144</v>
      </c>
      <c r="C265" t="str" cm="1">
        <f t="array" ref="C265">_xlfn.IFS(IFERROR(SEARCH("Senior", A265), 0) &gt; 0, "SENIOR", IFERROR(SEARCH("Junior", A265), 0) &gt; 0, "JUNIOR", TRUE, "NOTMENTIONED")</f>
        <v>NOTMENTIONED</v>
      </c>
      <c r="D265" t="s">
        <v>1463</v>
      </c>
      <c r="E265">
        <v>50</v>
      </c>
      <c r="H265" t="str">
        <f t="shared" ref="H265:H277" si="64">_xlfn.CONCAT("$",E265,"k")</f>
        <v>$50k</v>
      </c>
      <c r="I265">
        <v>92</v>
      </c>
      <c r="L265" t="str">
        <f t="shared" ref="L265:L277" si="65">_xlfn.CONCAT("$",I265,"k")</f>
        <v>$92k</v>
      </c>
      <c r="M265">
        <f t="shared" ref="M265:M277" si="66">AVERAGE(E265,I265)</f>
        <v>71</v>
      </c>
      <c r="N265" t="str">
        <f t="shared" ref="N265:N277" si="67">_xlfn.CONCAT("$",M265,"k")</f>
        <v>$71k</v>
      </c>
      <c r="O265" s="1" t="s">
        <v>1464</v>
      </c>
      <c r="P265" s="1" t="e">
        <f t="shared" si="58"/>
        <v>#VALUE!</v>
      </c>
      <c r="Q265" s="1" t="e">
        <f t="shared" si="61"/>
        <v>#VALUE!</v>
      </c>
      <c r="R265" s="1">
        <f t="shared" si="62"/>
        <v>1</v>
      </c>
      <c r="S265" s="1"/>
      <c r="T265" s="1">
        <f t="shared" si="63"/>
        <v>2634</v>
      </c>
      <c r="U265">
        <v>3.7</v>
      </c>
      <c r="V265" s="1" t="s">
        <v>1465</v>
      </c>
      <c r="W265" s="1" t="s">
        <v>1466</v>
      </c>
      <c r="X265" t="s">
        <v>335</v>
      </c>
      <c r="Y265" t="s">
        <v>335</v>
      </c>
      <c r="Z265">
        <f t="shared" si="59"/>
        <v>1</v>
      </c>
      <c r="AA265" t="s">
        <v>37</v>
      </c>
      <c r="AB265">
        <v>1989</v>
      </c>
      <c r="AC265">
        <f t="shared" ca="1" si="57"/>
        <v>35</v>
      </c>
      <c r="AD265" t="s">
        <v>38</v>
      </c>
      <c r="AE265" t="s">
        <v>274</v>
      </c>
      <c r="AF265" t="s">
        <v>117</v>
      </c>
      <c r="AG265" t="s">
        <v>60</v>
      </c>
      <c r="AH265" t="s">
        <v>1467</v>
      </c>
    </row>
    <row r="266" spans="1:34" ht="22.5" customHeight="1" x14ac:dyDescent="0.35">
      <c r="A266" t="s">
        <v>1468</v>
      </c>
      <c r="B266" t="s">
        <v>1468</v>
      </c>
      <c r="C266" t="str" cm="1">
        <f t="array" ref="C266">_xlfn.IFS(IFERROR(SEARCH("Senior", A266), 0) &gt; 0, "SENIOR", IFERROR(SEARCH("Junior", A266), 0) &gt; 0, "JUNIOR", TRUE, "NOTMENTIONED")</f>
        <v>NOTMENTIONED</v>
      </c>
      <c r="D266" t="s">
        <v>1469</v>
      </c>
      <c r="E266">
        <v>67</v>
      </c>
      <c r="H266" t="str">
        <f t="shared" si="64"/>
        <v>$67k</v>
      </c>
      <c r="I266">
        <v>135</v>
      </c>
      <c r="L266" t="str">
        <f t="shared" si="65"/>
        <v>$135k</v>
      </c>
      <c r="M266">
        <f t="shared" si="66"/>
        <v>101</v>
      </c>
      <c r="N266" t="str">
        <f t="shared" si="67"/>
        <v>$101k</v>
      </c>
      <c r="O266" s="1" t="s">
        <v>1470</v>
      </c>
      <c r="P266" s="1" t="e">
        <f t="shared" si="58"/>
        <v>#VALUE!</v>
      </c>
      <c r="Q266" s="1">
        <f t="shared" si="61"/>
        <v>1</v>
      </c>
      <c r="R266" s="1" t="e">
        <f t="shared" si="62"/>
        <v>#VALUE!</v>
      </c>
      <c r="S266" s="1"/>
      <c r="T266" s="1">
        <f t="shared" si="63"/>
        <v>4425</v>
      </c>
      <c r="U266">
        <v>3.6</v>
      </c>
      <c r="V266" s="1" t="s">
        <v>891</v>
      </c>
      <c r="W266" s="1" t="s">
        <v>892</v>
      </c>
      <c r="X266" t="s">
        <v>376</v>
      </c>
      <c r="Y266" t="s">
        <v>893</v>
      </c>
      <c r="Z266">
        <f t="shared" si="59"/>
        <v>0</v>
      </c>
      <c r="AA266" t="s">
        <v>132</v>
      </c>
      <c r="AB266">
        <v>1851</v>
      </c>
      <c r="AC266">
        <f t="shared" ca="1" si="57"/>
        <v>173</v>
      </c>
      <c r="AD266" t="s">
        <v>38</v>
      </c>
      <c r="AE266" t="s">
        <v>191</v>
      </c>
      <c r="AF266" t="s">
        <v>192</v>
      </c>
      <c r="AG266" t="s">
        <v>142</v>
      </c>
      <c r="AH266">
        <v>-1</v>
      </c>
    </row>
    <row r="267" spans="1:34" ht="22.5" customHeight="1" x14ac:dyDescent="0.35">
      <c r="A267" t="s">
        <v>1333</v>
      </c>
      <c r="B267" t="s">
        <v>1333</v>
      </c>
      <c r="C267" t="str" cm="1">
        <f t="array" ref="C267">_xlfn.IFS(IFERROR(SEARCH("Senior", A267), 0) &gt; 0, "SENIOR", IFERROR(SEARCH("Junior", A267), 0) &gt; 0, "JUNIOR", TRUE, "NOTMENTIONED")</f>
        <v>NOTMENTIONED</v>
      </c>
      <c r="D267" t="s">
        <v>1471</v>
      </c>
      <c r="E267">
        <v>42</v>
      </c>
      <c r="H267" t="str">
        <f t="shared" si="64"/>
        <v>$42k</v>
      </c>
      <c r="I267">
        <v>80</v>
      </c>
      <c r="L267" t="str">
        <f t="shared" si="65"/>
        <v>$80k</v>
      </c>
      <c r="M267">
        <f t="shared" si="66"/>
        <v>61</v>
      </c>
      <c r="N267" t="str">
        <f t="shared" si="67"/>
        <v>$61k</v>
      </c>
      <c r="O267" s="1" t="s">
        <v>1472</v>
      </c>
      <c r="P267" s="1">
        <f t="shared" si="58"/>
        <v>1</v>
      </c>
      <c r="Q267" s="1">
        <f t="shared" si="61"/>
        <v>1</v>
      </c>
      <c r="R267" s="1" t="e">
        <f t="shared" si="62"/>
        <v>#VALUE!</v>
      </c>
      <c r="S267" s="1"/>
      <c r="T267" s="1">
        <f t="shared" si="63"/>
        <v>5788</v>
      </c>
      <c r="U267">
        <v>3.7</v>
      </c>
      <c r="V267" s="1" t="s">
        <v>1473</v>
      </c>
      <c r="W267" s="1" t="s">
        <v>1474</v>
      </c>
      <c r="X267" t="s">
        <v>209</v>
      </c>
      <c r="Y267" t="s">
        <v>209</v>
      </c>
      <c r="Z267">
        <f t="shared" si="59"/>
        <v>1</v>
      </c>
      <c r="AA267" t="s">
        <v>48</v>
      </c>
      <c r="AB267">
        <v>1928</v>
      </c>
      <c r="AC267">
        <f t="shared" ca="1" si="57"/>
        <v>96</v>
      </c>
      <c r="AD267" t="s">
        <v>87</v>
      </c>
      <c r="AE267" t="s">
        <v>280</v>
      </c>
      <c r="AF267" t="s">
        <v>117</v>
      </c>
      <c r="AG267" t="s">
        <v>242</v>
      </c>
      <c r="AH267" t="s">
        <v>1475</v>
      </c>
    </row>
    <row r="268" spans="1:34" ht="22.5" customHeight="1" x14ac:dyDescent="0.35">
      <c r="A268" t="s">
        <v>1476</v>
      </c>
      <c r="B268" t="s">
        <v>1476</v>
      </c>
      <c r="C268" t="str" cm="1">
        <f t="array" ref="C268">_xlfn.IFS(IFERROR(SEARCH("Senior", A268), 0) &gt; 0, "SENIOR", IFERROR(SEARCH("Junior", A268), 0) &gt; 0, "JUNIOR", TRUE, "NOTMENTIONED")</f>
        <v>NOTMENTIONED</v>
      </c>
      <c r="D268" t="s">
        <v>1477</v>
      </c>
      <c r="E268">
        <v>68</v>
      </c>
      <c r="H268" t="str">
        <f t="shared" si="64"/>
        <v>$68k</v>
      </c>
      <c r="I268">
        <v>139</v>
      </c>
      <c r="L268" t="str">
        <f t="shared" si="65"/>
        <v>$139k</v>
      </c>
      <c r="M268">
        <f t="shared" si="66"/>
        <v>103.5</v>
      </c>
      <c r="N268" t="str">
        <f t="shared" si="67"/>
        <v>$103.5k</v>
      </c>
      <c r="O268" s="1" t="s">
        <v>1478</v>
      </c>
      <c r="P268" s="1" t="e">
        <f t="shared" si="58"/>
        <v>#VALUE!</v>
      </c>
      <c r="Q268" s="1" t="e">
        <f t="shared" si="61"/>
        <v>#VALUE!</v>
      </c>
      <c r="R268" s="1" t="e">
        <f t="shared" si="62"/>
        <v>#VALUE!</v>
      </c>
      <c r="S268" s="1"/>
      <c r="T268" s="1">
        <f t="shared" si="63"/>
        <v>5190</v>
      </c>
      <c r="U268">
        <v>3.1</v>
      </c>
      <c r="V268" s="1" t="s">
        <v>1479</v>
      </c>
      <c r="W268" s="1" t="s">
        <v>1480</v>
      </c>
      <c r="X268" t="s">
        <v>1481</v>
      </c>
      <c r="Y268" t="s">
        <v>1482</v>
      </c>
      <c r="Z268">
        <f t="shared" si="59"/>
        <v>0</v>
      </c>
      <c r="AA268" t="s">
        <v>132</v>
      </c>
      <c r="AB268">
        <v>1875</v>
      </c>
      <c r="AC268">
        <f t="shared" ca="1" si="57"/>
        <v>149</v>
      </c>
      <c r="AD268" t="s">
        <v>38</v>
      </c>
      <c r="AE268" t="s">
        <v>322</v>
      </c>
      <c r="AF268" t="s">
        <v>323</v>
      </c>
      <c r="AG268" t="s">
        <v>142</v>
      </c>
      <c r="AH268">
        <v>-1</v>
      </c>
    </row>
    <row r="269" spans="1:34" ht="22.5" customHeight="1" x14ac:dyDescent="0.35">
      <c r="A269" t="s">
        <v>1483</v>
      </c>
      <c r="B269" t="s">
        <v>1483</v>
      </c>
      <c r="C269" t="str" cm="1">
        <f t="array" ref="C269">_xlfn.IFS(IFERROR(SEARCH("Senior", A269), 0) &gt; 0, "SENIOR", IFERROR(SEARCH("Junior", A269), 0) &gt; 0, "JUNIOR", TRUE, "NOTMENTIONED")</f>
        <v>NOTMENTIONED</v>
      </c>
      <c r="D269" t="s">
        <v>1484</v>
      </c>
      <c r="E269">
        <v>34</v>
      </c>
      <c r="H269" t="str">
        <f t="shared" si="64"/>
        <v>$34k</v>
      </c>
      <c r="I269">
        <v>92</v>
      </c>
      <c r="L269" t="str">
        <f t="shared" si="65"/>
        <v>$92k</v>
      </c>
      <c r="M269">
        <f t="shared" si="66"/>
        <v>63</v>
      </c>
      <c r="N269" t="str">
        <f t="shared" si="67"/>
        <v>$63k</v>
      </c>
      <c r="O269" s="1" t="s">
        <v>1485</v>
      </c>
      <c r="P269" s="1" t="e">
        <f t="shared" si="58"/>
        <v>#VALUE!</v>
      </c>
      <c r="Q269" s="1" t="e">
        <f t="shared" si="61"/>
        <v>#VALUE!</v>
      </c>
      <c r="R269" s="1">
        <f t="shared" si="62"/>
        <v>1</v>
      </c>
      <c r="S269" s="1"/>
      <c r="T269" s="1">
        <f t="shared" si="63"/>
        <v>5647</v>
      </c>
      <c r="U269">
        <v>3.6</v>
      </c>
      <c r="V269" s="1" t="s">
        <v>891</v>
      </c>
      <c r="W269" s="1" t="s">
        <v>892</v>
      </c>
      <c r="X269" t="s">
        <v>893</v>
      </c>
      <c r="Y269" t="s">
        <v>893</v>
      </c>
      <c r="Z269">
        <f t="shared" si="59"/>
        <v>1</v>
      </c>
      <c r="AA269" t="s">
        <v>132</v>
      </c>
      <c r="AB269">
        <v>1851</v>
      </c>
      <c r="AC269">
        <f t="shared" ref="AC269:AC332" ca="1" si="68">(YEAR(TODAY())-AB269)</f>
        <v>173</v>
      </c>
      <c r="AD269" t="s">
        <v>38</v>
      </c>
      <c r="AE269" t="s">
        <v>191</v>
      </c>
      <c r="AF269" t="s">
        <v>192</v>
      </c>
      <c r="AG269" t="s">
        <v>142</v>
      </c>
      <c r="AH269">
        <v>-1</v>
      </c>
    </row>
    <row r="270" spans="1:34" ht="22.5" customHeight="1" x14ac:dyDescent="0.35">
      <c r="A270" t="s">
        <v>1486</v>
      </c>
      <c r="B270" t="s">
        <v>1486</v>
      </c>
      <c r="C270" t="str" cm="1">
        <f t="array" ref="C270">_xlfn.IFS(IFERROR(SEARCH("Senior", A270), 0) &gt; 0, "SENIOR", IFERROR(SEARCH("Junior", A270), 0) &gt; 0, "JUNIOR", TRUE, "NOTMENTIONED")</f>
        <v>NOTMENTIONED</v>
      </c>
      <c r="D270" t="s">
        <v>1487</v>
      </c>
      <c r="E270">
        <v>54</v>
      </c>
      <c r="H270" t="str">
        <f t="shared" si="64"/>
        <v>$54k</v>
      </c>
      <c r="I270">
        <v>71</v>
      </c>
      <c r="L270" t="str">
        <f t="shared" si="65"/>
        <v>$71k</v>
      </c>
      <c r="M270">
        <f t="shared" si="66"/>
        <v>62.5</v>
      </c>
      <c r="N270" t="str">
        <f t="shared" si="67"/>
        <v>$62.5k</v>
      </c>
      <c r="O270" s="1" t="s">
        <v>1488</v>
      </c>
      <c r="P270" s="1" t="e">
        <f t="shared" si="58"/>
        <v>#VALUE!</v>
      </c>
      <c r="Q270" s="1" t="e">
        <f t="shared" si="61"/>
        <v>#VALUE!</v>
      </c>
      <c r="R270" s="1">
        <f t="shared" si="62"/>
        <v>1</v>
      </c>
      <c r="S270" s="1"/>
      <c r="T270" s="1">
        <f t="shared" si="63"/>
        <v>3451</v>
      </c>
      <c r="U270">
        <v>3</v>
      </c>
      <c r="V270" s="1" t="s">
        <v>1489</v>
      </c>
      <c r="W270" s="1" t="s">
        <v>1490</v>
      </c>
      <c r="X270" t="s">
        <v>1491</v>
      </c>
      <c r="Y270" t="s">
        <v>1492</v>
      </c>
      <c r="Z270">
        <f t="shared" si="59"/>
        <v>0</v>
      </c>
      <c r="AA270" t="s">
        <v>48</v>
      </c>
      <c r="AB270">
        <v>1981</v>
      </c>
      <c r="AC270">
        <f t="shared" ca="1" si="68"/>
        <v>43</v>
      </c>
      <c r="AD270" t="s">
        <v>87</v>
      </c>
      <c r="AE270" t="s">
        <v>274</v>
      </c>
      <c r="AF270" t="s">
        <v>117</v>
      </c>
      <c r="AG270" t="s">
        <v>142</v>
      </c>
      <c r="AH270" t="s">
        <v>1493</v>
      </c>
    </row>
    <row r="271" spans="1:34" ht="22.5" customHeight="1" x14ac:dyDescent="0.35">
      <c r="A271" t="s">
        <v>294</v>
      </c>
      <c r="B271" t="s">
        <v>294</v>
      </c>
      <c r="C271" t="str" cm="1">
        <f t="array" ref="C271">_xlfn.IFS(IFERROR(SEARCH("Senior", A271), 0) &gt; 0, "SENIOR", IFERROR(SEARCH("Junior", A271), 0) &gt; 0, "JUNIOR", TRUE, "NOTMENTIONED")</f>
        <v>NOTMENTIONED</v>
      </c>
      <c r="D271" t="s">
        <v>1494</v>
      </c>
      <c r="E271">
        <v>65</v>
      </c>
      <c r="H271" t="str">
        <f t="shared" si="64"/>
        <v>$65k</v>
      </c>
      <c r="I271">
        <v>124</v>
      </c>
      <c r="L271" t="str">
        <f t="shared" si="65"/>
        <v>$124k</v>
      </c>
      <c r="M271">
        <f t="shared" si="66"/>
        <v>94.5</v>
      </c>
      <c r="N271" t="str">
        <f t="shared" si="67"/>
        <v>$94.5k</v>
      </c>
      <c r="O271" s="1" t="s">
        <v>1495</v>
      </c>
      <c r="P271" s="1">
        <f t="shared" si="58"/>
        <v>1</v>
      </c>
      <c r="Q271" s="1">
        <f t="shared" si="61"/>
        <v>1</v>
      </c>
      <c r="R271" s="1">
        <f t="shared" si="62"/>
        <v>1</v>
      </c>
      <c r="S271" s="1"/>
      <c r="T271" s="1">
        <f t="shared" si="63"/>
        <v>5799</v>
      </c>
      <c r="U271">
        <v>3.5</v>
      </c>
      <c r="V271" s="1" t="s">
        <v>1496</v>
      </c>
      <c r="W271" s="1" t="s">
        <v>1497</v>
      </c>
      <c r="X271" t="s">
        <v>1498</v>
      </c>
      <c r="Y271" t="s">
        <v>1498</v>
      </c>
      <c r="Z271">
        <f t="shared" si="59"/>
        <v>1</v>
      </c>
      <c r="AA271" t="s">
        <v>37</v>
      </c>
      <c r="AB271">
        <v>2013</v>
      </c>
      <c r="AC271">
        <f t="shared" ca="1" si="68"/>
        <v>11</v>
      </c>
      <c r="AD271" t="s">
        <v>38</v>
      </c>
      <c r="AE271" t="s">
        <v>50</v>
      </c>
      <c r="AF271" t="s">
        <v>51</v>
      </c>
      <c r="AG271" t="s">
        <v>79</v>
      </c>
      <c r="AH271">
        <v>-1</v>
      </c>
    </row>
    <row r="272" spans="1:34" ht="22.5" customHeight="1" x14ac:dyDescent="0.35">
      <c r="A272" t="s">
        <v>1499</v>
      </c>
      <c r="B272" t="s">
        <v>1499</v>
      </c>
      <c r="C272" t="str" cm="1">
        <f t="array" ref="C272">_xlfn.IFS(IFERROR(SEARCH("Senior", A272), 0) &gt; 0, "SENIOR", IFERROR(SEARCH("Junior", A272), 0) &gt; 0, "JUNIOR", TRUE, "NOTMENTIONED")</f>
        <v>SENIOR</v>
      </c>
      <c r="D272" t="s">
        <v>1500</v>
      </c>
      <c r="E272">
        <v>109</v>
      </c>
      <c r="H272" t="str">
        <f t="shared" si="64"/>
        <v>$109k</v>
      </c>
      <c r="I272">
        <v>200</v>
      </c>
      <c r="L272" t="str">
        <f t="shared" si="65"/>
        <v>$200k</v>
      </c>
      <c r="M272">
        <f t="shared" si="66"/>
        <v>154.5</v>
      </c>
      <c r="N272" t="str">
        <f t="shared" si="67"/>
        <v>$154.5k</v>
      </c>
      <c r="O272" s="1" t="s">
        <v>1501</v>
      </c>
      <c r="P272" s="1">
        <f t="shared" si="58"/>
        <v>1</v>
      </c>
      <c r="Q272" s="1" t="e">
        <f t="shared" si="61"/>
        <v>#VALUE!</v>
      </c>
      <c r="R272" s="1">
        <f t="shared" si="62"/>
        <v>1</v>
      </c>
      <c r="S272" s="1"/>
      <c r="T272" s="1">
        <f t="shared" si="63"/>
        <v>4517</v>
      </c>
      <c r="U272">
        <v>3.5</v>
      </c>
      <c r="V272" s="1" t="s">
        <v>924</v>
      </c>
      <c r="W272" s="1" t="s">
        <v>925</v>
      </c>
      <c r="X272" t="s">
        <v>309</v>
      </c>
      <c r="Y272" t="s">
        <v>309</v>
      </c>
      <c r="Z272">
        <f t="shared" si="59"/>
        <v>1</v>
      </c>
      <c r="AA272" t="s">
        <v>66</v>
      </c>
      <c r="AB272">
        <v>2010</v>
      </c>
      <c r="AC272">
        <f t="shared" ca="1" si="68"/>
        <v>14</v>
      </c>
      <c r="AD272" t="s">
        <v>38</v>
      </c>
      <c r="AE272" t="s">
        <v>155</v>
      </c>
      <c r="AF272" t="s">
        <v>155</v>
      </c>
      <c r="AG272" t="s">
        <v>89</v>
      </c>
      <c r="AH272" t="s">
        <v>926</v>
      </c>
    </row>
    <row r="273" spans="1:34" ht="22.5" customHeight="1" x14ac:dyDescent="0.35">
      <c r="A273" t="s">
        <v>1502</v>
      </c>
      <c r="B273" t="s">
        <v>1502</v>
      </c>
      <c r="C273" t="str" cm="1">
        <f t="array" ref="C273">_xlfn.IFS(IFERROR(SEARCH("Senior", A273), 0) &gt; 0, "SENIOR", IFERROR(SEARCH("Junior", A273), 0) &gt; 0, "JUNIOR", TRUE, "NOTMENTIONED")</f>
        <v>NOTMENTIONED</v>
      </c>
      <c r="D273" t="s">
        <v>1503</v>
      </c>
      <c r="E273">
        <v>61</v>
      </c>
      <c r="H273" t="str">
        <f t="shared" si="64"/>
        <v>$61k</v>
      </c>
      <c r="I273">
        <v>113</v>
      </c>
      <c r="L273" t="str">
        <f t="shared" si="65"/>
        <v>$113k</v>
      </c>
      <c r="M273">
        <f t="shared" si="66"/>
        <v>87</v>
      </c>
      <c r="N273" t="str">
        <f t="shared" si="67"/>
        <v>$87k</v>
      </c>
      <c r="O273" s="1" t="s">
        <v>1504</v>
      </c>
      <c r="P273" s="1">
        <f t="shared" si="58"/>
        <v>1</v>
      </c>
      <c r="Q273" s="1">
        <f t="shared" si="61"/>
        <v>1</v>
      </c>
      <c r="R273" s="1">
        <f t="shared" si="62"/>
        <v>1</v>
      </c>
      <c r="S273" s="1"/>
      <c r="T273" s="1">
        <f t="shared" si="63"/>
        <v>2870</v>
      </c>
      <c r="U273">
        <v>3.7</v>
      </c>
      <c r="V273" s="1" t="s">
        <v>1505</v>
      </c>
      <c r="W273" s="1" t="s">
        <v>1506</v>
      </c>
      <c r="X273" t="s">
        <v>1507</v>
      </c>
      <c r="Y273" t="s">
        <v>209</v>
      </c>
      <c r="Z273">
        <f t="shared" si="59"/>
        <v>0</v>
      </c>
      <c r="AA273" t="s">
        <v>37</v>
      </c>
      <c r="AB273">
        <v>1973</v>
      </c>
      <c r="AC273">
        <f t="shared" ca="1" si="68"/>
        <v>51</v>
      </c>
      <c r="AD273" t="s">
        <v>87</v>
      </c>
      <c r="AE273" t="s">
        <v>1508</v>
      </c>
      <c r="AF273" t="s">
        <v>96</v>
      </c>
      <c r="AG273" t="s">
        <v>70</v>
      </c>
      <c r="AH273">
        <v>-1</v>
      </c>
    </row>
    <row r="274" spans="1:34" ht="22.5" customHeight="1" x14ac:dyDescent="0.35">
      <c r="A274" t="s">
        <v>294</v>
      </c>
      <c r="B274" t="s">
        <v>294</v>
      </c>
      <c r="C274" t="str" cm="1">
        <f t="array" ref="C274">_xlfn.IFS(IFERROR(SEARCH("Senior", A274), 0) &gt; 0, "SENIOR", IFERROR(SEARCH("Junior", A274), 0) &gt; 0, "JUNIOR", TRUE, "NOTMENTIONED")</f>
        <v>NOTMENTIONED</v>
      </c>
      <c r="D274" t="s">
        <v>1509</v>
      </c>
      <c r="E274">
        <v>43</v>
      </c>
      <c r="H274" t="str">
        <f t="shared" si="64"/>
        <v>$43k</v>
      </c>
      <c r="I274">
        <v>86</v>
      </c>
      <c r="L274" t="str">
        <f t="shared" si="65"/>
        <v>$86k</v>
      </c>
      <c r="M274">
        <f t="shared" si="66"/>
        <v>64.5</v>
      </c>
      <c r="N274" t="str">
        <f t="shared" si="67"/>
        <v>$64.5k</v>
      </c>
      <c r="O274" s="1" t="s">
        <v>1510</v>
      </c>
      <c r="P274" s="1">
        <f t="shared" si="58"/>
        <v>1</v>
      </c>
      <c r="Q274" s="1" t="e">
        <f t="shared" si="61"/>
        <v>#VALUE!</v>
      </c>
      <c r="R274" s="1">
        <f t="shared" si="62"/>
        <v>1</v>
      </c>
      <c r="S274" s="1"/>
      <c r="T274" s="1">
        <f t="shared" si="63"/>
        <v>2926</v>
      </c>
      <c r="U274">
        <v>3.2</v>
      </c>
      <c r="V274" s="1" t="s">
        <v>1511</v>
      </c>
      <c r="W274" s="1" t="s">
        <v>1512</v>
      </c>
      <c r="X274" t="s">
        <v>76</v>
      </c>
      <c r="Y274" t="s">
        <v>76</v>
      </c>
      <c r="Z274">
        <f t="shared" si="59"/>
        <v>1</v>
      </c>
      <c r="AA274" t="s">
        <v>37</v>
      </c>
      <c r="AB274">
        <v>2003</v>
      </c>
      <c r="AC274">
        <f t="shared" ca="1" si="68"/>
        <v>21</v>
      </c>
      <c r="AD274" t="s">
        <v>38</v>
      </c>
      <c r="AE274" t="s">
        <v>133</v>
      </c>
      <c r="AF274" t="s">
        <v>59</v>
      </c>
      <c r="AG274" t="s">
        <v>79</v>
      </c>
      <c r="AH274" t="s">
        <v>1513</v>
      </c>
    </row>
    <row r="275" spans="1:34" ht="22.5" customHeight="1" x14ac:dyDescent="0.35">
      <c r="A275" t="s">
        <v>1514</v>
      </c>
      <c r="B275" t="s">
        <v>1514</v>
      </c>
      <c r="C275" t="str" cm="1">
        <f t="array" ref="C275">_xlfn.IFS(IFERROR(SEARCH("Senior", A275), 0) &gt; 0, "SENIOR", IFERROR(SEARCH("Junior", A275), 0) &gt; 0, "JUNIOR", TRUE, "NOTMENTIONED")</f>
        <v>NOTMENTIONED</v>
      </c>
      <c r="D275" t="s">
        <v>1515</v>
      </c>
      <c r="E275">
        <v>74</v>
      </c>
      <c r="H275" t="str">
        <f t="shared" si="64"/>
        <v>$74k</v>
      </c>
      <c r="I275">
        <v>149</v>
      </c>
      <c r="L275" t="str">
        <f t="shared" si="65"/>
        <v>$149k</v>
      </c>
      <c r="M275">
        <f t="shared" si="66"/>
        <v>111.5</v>
      </c>
      <c r="N275" t="str">
        <f t="shared" si="67"/>
        <v>$111.5k</v>
      </c>
      <c r="O275" s="1" t="s">
        <v>1516</v>
      </c>
      <c r="P275" s="1" t="e">
        <f t="shared" si="58"/>
        <v>#VALUE!</v>
      </c>
      <c r="Q275" s="1" t="e">
        <f t="shared" si="61"/>
        <v>#VALUE!</v>
      </c>
      <c r="R275" s="1">
        <f t="shared" si="62"/>
        <v>1</v>
      </c>
      <c r="S275" s="1"/>
      <c r="T275" s="1">
        <f t="shared" si="63"/>
        <v>4304</v>
      </c>
      <c r="U275">
        <v>2.1</v>
      </c>
      <c r="V275" s="1" t="s">
        <v>1517</v>
      </c>
      <c r="W275" s="1" t="s">
        <v>1518</v>
      </c>
      <c r="X275" t="s">
        <v>1519</v>
      </c>
      <c r="Y275" t="s">
        <v>1519</v>
      </c>
      <c r="Z275">
        <f t="shared" si="59"/>
        <v>1</v>
      </c>
      <c r="AA275" t="s">
        <v>86</v>
      </c>
      <c r="AB275">
        <v>-1</v>
      </c>
      <c r="AC275">
        <f t="shared" ca="1" si="68"/>
        <v>2025</v>
      </c>
      <c r="AD275" t="s">
        <v>87</v>
      </c>
      <c r="AE275" t="s">
        <v>155</v>
      </c>
      <c r="AF275" t="s">
        <v>155</v>
      </c>
      <c r="AG275" t="s">
        <v>104</v>
      </c>
      <c r="AH275">
        <v>-1</v>
      </c>
    </row>
    <row r="276" spans="1:34" ht="22.5" customHeight="1" x14ac:dyDescent="0.35">
      <c r="A276" t="s">
        <v>1520</v>
      </c>
      <c r="B276" t="s">
        <v>1520</v>
      </c>
      <c r="C276" t="str" cm="1">
        <f t="array" ref="C276">_xlfn.IFS(IFERROR(SEARCH("Senior", A276), 0) &gt; 0, "SENIOR", IFERROR(SEARCH("Junior", A276), 0) &gt; 0, "JUNIOR", TRUE, "NOTMENTIONED")</f>
        <v>NOTMENTIONED</v>
      </c>
      <c r="D276" t="s">
        <v>1521</v>
      </c>
      <c r="E276">
        <v>113</v>
      </c>
      <c r="H276" t="str">
        <f t="shared" si="64"/>
        <v>$113k</v>
      </c>
      <c r="I276">
        <v>196</v>
      </c>
      <c r="L276" t="str">
        <f t="shared" si="65"/>
        <v>$196k</v>
      </c>
      <c r="M276">
        <f t="shared" si="66"/>
        <v>154.5</v>
      </c>
      <c r="N276" t="str">
        <f t="shared" si="67"/>
        <v>$154.5k</v>
      </c>
      <c r="O276" s="1" t="s">
        <v>1522</v>
      </c>
      <c r="P276" s="1" t="e">
        <f t="shared" si="58"/>
        <v>#VALUE!</v>
      </c>
      <c r="Q276" s="1">
        <f t="shared" si="61"/>
        <v>1</v>
      </c>
      <c r="R276" s="1">
        <f t="shared" si="62"/>
        <v>1</v>
      </c>
      <c r="S276" s="1"/>
      <c r="T276" s="1">
        <f t="shared" si="63"/>
        <v>6831</v>
      </c>
      <c r="U276">
        <v>3.7</v>
      </c>
      <c r="V276" s="1" t="s">
        <v>151</v>
      </c>
      <c r="W276" s="1" t="s">
        <v>152</v>
      </c>
      <c r="X276" t="s">
        <v>153</v>
      </c>
      <c r="Y276" t="s">
        <v>154</v>
      </c>
      <c r="Z276">
        <f t="shared" si="59"/>
        <v>0</v>
      </c>
      <c r="AA276" t="s">
        <v>48</v>
      </c>
      <c r="AB276">
        <v>1781</v>
      </c>
      <c r="AC276">
        <f t="shared" ca="1" si="68"/>
        <v>243</v>
      </c>
      <c r="AD276" t="s">
        <v>87</v>
      </c>
      <c r="AE276" t="s">
        <v>155</v>
      </c>
      <c r="AF276" t="s">
        <v>155</v>
      </c>
      <c r="AG276" t="s">
        <v>142</v>
      </c>
      <c r="AH276" t="s">
        <v>156</v>
      </c>
    </row>
    <row r="277" spans="1:34" ht="22.5" customHeight="1" x14ac:dyDescent="0.35">
      <c r="A277" t="s">
        <v>287</v>
      </c>
      <c r="B277" t="s">
        <v>287</v>
      </c>
      <c r="C277" t="str" cm="1">
        <f t="array" ref="C277">_xlfn.IFS(IFERROR(SEARCH("Senior", A277), 0) &gt; 0, "SENIOR", IFERROR(SEARCH("Junior", A277), 0) &gt; 0, "JUNIOR", TRUE, "NOTMENTIONED")</f>
        <v>SENIOR</v>
      </c>
      <c r="D277" t="s">
        <v>1523</v>
      </c>
      <c r="E277">
        <v>97</v>
      </c>
      <c r="H277" t="str">
        <f t="shared" si="64"/>
        <v>$97k</v>
      </c>
      <c r="I277">
        <v>160</v>
      </c>
      <c r="L277" t="str">
        <f t="shared" si="65"/>
        <v>$160k</v>
      </c>
      <c r="M277">
        <f t="shared" si="66"/>
        <v>128.5</v>
      </c>
      <c r="N277" t="str">
        <f t="shared" si="67"/>
        <v>$128.5k</v>
      </c>
      <c r="O277" s="1" t="s">
        <v>1524</v>
      </c>
      <c r="P277" s="1">
        <f t="shared" si="58"/>
        <v>1</v>
      </c>
      <c r="Q277" s="1">
        <f t="shared" si="61"/>
        <v>1</v>
      </c>
      <c r="R277" s="1">
        <f t="shared" si="62"/>
        <v>1</v>
      </c>
      <c r="S277" s="1"/>
      <c r="T277" s="1">
        <f t="shared" si="63"/>
        <v>3166</v>
      </c>
      <c r="U277">
        <v>4.4000000000000004</v>
      </c>
      <c r="V277" s="1" t="s">
        <v>776</v>
      </c>
      <c r="W277" s="1" t="s">
        <v>777</v>
      </c>
      <c r="X277" t="s">
        <v>209</v>
      </c>
      <c r="Y277" t="s">
        <v>209</v>
      </c>
      <c r="Z277">
        <f t="shared" si="59"/>
        <v>1</v>
      </c>
      <c r="AA277" t="s">
        <v>86</v>
      </c>
      <c r="AB277">
        <v>2008</v>
      </c>
      <c r="AC277">
        <f t="shared" ca="1" si="68"/>
        <v>16</v>
      </c>
      <c r="AD277" t="s">
        <v>38</v>
      </c>
      <c r="AE277" t="s">
        <v>103</v>
      </c>
      <c r="AF277" t="s">
        <v>59</v>
      </c>
      <c r="AG277" t="s">
        <v>40</v>
      </c>
      <c r="AH277">
        <v>-1</v>
      </c>
    </row>
    <row r="278" spans="1:34" ht="22.5" customHeight="1" x14ac:dyDescent="0.35">
      <c r="A278" s="2" t="s">
        <v>1525</v>
      </c>
      <c r="B278" s="2" t="s">
        <v>1525</v>
      </c>
      <c r="C278" t="str" cm="1">
        <f t="array" ref="C278">_xlfn.IFS(IFERROR(SEARCH("Senior", A278), 0) &gt; 0, "SENIOR", IFERROR(SEARCH("Junior", A278), 0) &gt; 0, "JUNIOR", TRUE, "NOTMENTIONED")</f>
        <v>NOTMENTIONED</v>
      </c>
      <c r="D278" s="2" t="s">
        <v>1526</v>
      </c>
      <c r="E278" s="2">
        <v>24</v>
      </c>
      <c r="F278" s="3">
        <f>(E278*40*52)</f>
        <v>49920</v>
      </c>
      <c r="G278" s="2">
        <v>50</v>
      </c>
      <c r="H278" s="2" t="str">
        <f>_xlfn.CONCAT("$",G278,"k")</f>
        <v>$50k</v>
      </c>
      <c r="I278" s="2">
        <v>39</v>
      </c>
      <c r="J278" s="3">
        <f>I278*40*52</f>
        <v>81120</v>
      </c>
      <c r="K278" s="2">
        <v>81</v>
      </c>
      <c r="L278" s="2" t="str">
        <f>_xlfn.CONCAT("$",K278,"k")</f>
        <v>$81k</v>
      </c>
      <c r="M278" s="4">
        <f>AVERAGE(G278,K278)</f>
        <v>65.5</v>
      </c>
      <c r="N278" s="4" t="str">
        <f>_xlfn.CONCAT("$",M278,"k")</f>
        <v>$65.5k</v>
      </c>
      <c r="O278" s="5" t="s">
        <v>1527</v>
      </c>
      <c r="P278" s="1" t="e">
        <f t="shared" si="58"/>
        <v>#VALUE!</v>
      </c>
      <c r="Q278" s="1" t="e">
        <f t="shared" si="61"/>
        <v>#VALUE!</v>
      </c>
      <c r="R278" s="1" t="e">
        <f t="shared" si="62"/>
        <v>#VALUE!</v>
      </c>
      <c r="S278" s="5"/>
      <c r="T278" s="1">
        <f t="shared" si="63"/>
        <v>1945</v>
      </c>
      <c r="U278" s="2">
        <v>3.7</v>
      </c>
      <c r="V278" s="5" t="s">
        <v>1528</v>
      </c>
      <c r="W278" s="5" t="s">
        <v>1529</v>
      </c>
      <c r="X278" s="2" t="s">
        <v>1530</v>
      </c>
      <c r="Y278" s="2" t="s">
        <v>1530</v>
      </c>
      <c r="Z278">
        <f t="shared" si="59"/>
        <v>1</v>
      </c>
      <c r="AA278" s="2" t="s">
        <v>37</v>
      </c>
      <c r="AB278" s="2">
        <v>1966</v>
      </c>
      <c r="AC278">
        <f t="shared" ca="1" si="68"/>
        <v>58</v>
      </c>
      <c r="AD278" s="2" t="s">
        <v>111</v>
      </c>
      <c r="AE278" s="2" t="s">
        <v>50</v>
      </c>
      <c r="AF278" s="2" t="s">
        <v>51</v>
      </c>
      <c r="AG278" s="2" t="s">
        <v>60</v>
      </c>
      <c r="AH278" s="2">
        <v>-1</v>
      </c>
    </row>
    <row r="279" spans="1:34" ht="22.5" customHeight="1" x14ac:dyDescent="0.35">
      <c r="A279" t="s">
        <v>1531</v>
      </c>
      <c r="B279" t="s">
        <v>1531</v>
      </c>
      <c r="C279" t="str" cm="1">
        <f t="array" ref="C279">_xlfn.IFS(IFERROR(SEARCH("Senior", A279), 0) &gt; 0, "SENIOR", IFERROR(SEARCH("Junior", A279), 0) &gt; 0, "JUNIOR", TRUE, "NOTMENTIONED")</f>
        <v>SENIOR</v>
      </c>
      <c r="D279" t="s">
        <v>1532</v>
      </c>
      <c r="E279">
        <v>102</v>
      </c>
      <c r="H279" t="str">
        <f t="shared" ref="H279:H289" si="69">_xlfn.CONCAT("$",E279,"k")</f>
        <v>$102k</v>
      </c>
      <c r="I279">
        <v>172</v>
      </c>
      <c r="L279" t="str">
        <f t="shared" ref="L279:L289" si="70">_xlfn.CONCAT("$",I279,"k")</f>
        <v>$172k</v>
      </c>
      <c r="M279">
        <f t="shared" ref="M279:M289" si="71">AVERAGE(E279,I279)</f>
        <v>137</v>
      </c>
      <c r="N279" t="str">
        <f t="shared" ref="N279:N289" si="72">_xlfn.CONCAT("$",M279,"k")</f>
        <v>$137k</v>
      </c>
      <c r="O279" s="1" t="s">
        <v>1533</v>
      </c>
      <c r="P279" s="1">
        <f t="shared" si="58"/>
        <v>1</v>
      </c>
      <c r="Q279" s="1">
        <f t="shared" si="61"/>
        <v>1</v>
      </c>
      <c r="R279" s="1" t="e">
        <f t="shared" si="62"/>
        <v>#VALUE!</v>
      </c>
      <c r="S279" s="1"/>
      <c r="T279" s="1">
        <f t="shared" si="63"/>
        <v>3169</v>
      </c>
      <c r="U279">
        <v>3.9</v>
      </c>
      <c r="V279" s="1" t="s">
        <v>1534</v>
      </c>
      <c r="W279" s="1" t="s">
        <v>1535</v>
      </c>
      <c r="X279" t="s">
        <v>76</v>
      </c>
      <c r="Y279" t="s">
        <v>1536</v>
      </c>
      <c r="Z279">
        <f t="shared" si="59"/>
        <v>0</v>
      </c>
      <c r="AA279" t="s">
        <v>48</v>
      </c>
      <c r="AB279">
        <v>1913</v>
      </c>
      <c r="AC279">
        <f t="shared" ca="1" si="68"/>
        <v>111</v>
      </c>
      <c r="AD279" t="s">
        <v>87</v>
      </c>
      <c r="AE279" t="s">
        <v>155</v>
      </c>
      <c r="AF279" t="s">
        <v>155</v>
      </c>
      <c r="AG279" t="s">
        <v>142</v>
      </c>
      <c r="AH279" t="s">
        <v>1537</v>
      </c>
    </row>
    <row r="280" spans="1:34" ht="22.5" customHeight="1" x14ac:dyDescent="0.35">
      <c r="A280" t="s">
        <v>294</v>
      </c>
      <c r="B280" t="s">
        <v>294</v>
      </c>
      <c r="C280" t="str" cm="1">
        <f t="array" ref="C280">_xlfn.IFS(IFERROR(SEARCH("Senior", A280), 0) &gt; 0, "SENIOR", IFERROR(SEARCH("Junior", A280), 0) &gt; 0, "JUNIOR", TRUE, "NOTMENTIONED")</f>
        <v>NOTMENTIONED</v>
      </c>
      <c r="D280" t="s">
        <v>610</v>
      </c>
      <c r="E280">
        <v>74</v>
      </c>
      <c r="H280" t="str">
        <f t="shared" si="69"/>
        <v>$74k</v>
      </c>
      <c r="I280">
        <v>124</v>
      </c>
      <c r="L280" t="str">
        <f t="shared" si="70"/>
        <v>$124k</v>
      </c>
      <c r="M280">
        <f t="shared" si="71"/>
        <v>99</v>
      </c>
      <c r="N280" t="str">
        <f t="shared" si="72"/>
        <v>$99k</v>
      </c>
      <c r="O280" s="1" t="s">
        <v>1538</v>
      </c>
      <c r="P280" s="1">
        <f t="shared" si="58"/>
        <v>1</v>
      </c>
      <c r="Q280" s="1" t="e">
        <f t="shared" si="61"/>
        <v>#VALUE!</v>
      </c>
      <c r="R280" s="1" t="e">
        <f t="shared" si="62"/>
        <v>#VALUE!</v>
      </c>
      <c r="S280" s="1"/>
      <c r="T280" s="1">
        <f t="shared" si="63"/>
        <v>4703</v>
      </c>
      <c r="U280">
        <v>4</v>
      </c>
      <c r="V280" s="1" t="s">
        <v>187</v>
      </c>
      <c r="W280" s="1" t="s">
        <v>188</v>
      </c>
      <c r="X280" t="s">
        <v>189</v>
      </c>
      <c r="Y280" t="s">
        <v>189</v>
      </c>
      <c r="Z280">
        <f t="shared" si="59"/>
        <v>1</v>
      </c>
      <c r="AA280" t="s">
        <v>37</v>
      </c>
      <c r="AB280">
        <v>1915</v>
      </c>
      <c r="AC280">
        <f t="shared" ca="1" si="68"/>
        <v>109</v>
      </c>
      <c r="AD280" t="s">
        <v>190</v>
      </c>
      <c r="AE280" t="s">
        <v>191</v>
      </c>
      <c r="AF280" t="s">
        <v>192</v>
      </c>
      <c r="AG280" t="s">
        <v>70</v>
      </c>
      <c r="AH280">
        <v>-1</v>
      </c>
    </row>
    <row r="281" spans="1:34" ht="22.5" customHeight="1" x14ac:dyDescent="0.35">
      <c r="A281" t="s">
        <v>287</v>
      </c>
      <c r="B281" t="s">
        <v>287</v>
      </c>
      <c r="C281" t="str" cm="1">
        <f t="array" ref="C281">_xlfn.IFS(IFERROR(SEARCH("Senior", A281), 0) &gt; 0, "SENIOR", IFERROR(SEARCH("Junior", A281), 0) &gt; 0, "JUNIOR", TRUE, "NOTMENTIONED")</f>
        <v>SENIOR</v>
      </c>
      <c r="D281" t="s">
        <v>1539</v>
      </c>
      <c r="E281">
        <v>108</v>
      </c>
      <c r="H281" t="str">
        <f t="shared" si="69"/>
        <v>$108k</v>
      </c>
      <c r="I281">
        <v>171</v>
      </c>
      <c r="L281" t="str">
        <f t="shared" si="70"/>
        <v>$171k</v>
      </c>
      <c r="M281">
        <f t="shared" si="71"/>
        <v>139.5</v>
      </c>
      <c r="N281" t="str">
        <f t="shared" si="72"/>
        <v>$139.5k</v>
      </c>
      <c r="O281" s="1" t="s">
        <v>1540</v>
      </c>
      <c r="P281" s="1">
        <f t="shared" si="58"/>
        <v>1</v>
      </c>
      <c r="Q281" s="1" t="e">
        <f t="shared" si="61"/>
        <v>#VALUE!</v>
      </c>
      <c r="R281" s="1" t="e">
        <f t="shared" si="62"/>
        <v>#VALUE!</v>
      </c>
      <c r="S281" s="1"/>
      <c r="T281" s="1">
        <f t="shared" si="63"/>
        <v>2518</v>
      </c>
      <c r="U281">
        <v>4.4000000000000004</v>
      </c>
      <c r="V281" s="1" t="s">
        <v>1541</v>
      </c>
      <c r="W281" s="1" t="s">
        <v>1542</v>
      </c>
      <c r="X281" t="s">
        <v>1543</v>
      </c>
      <c r="Y281" t="s">
        <v>1543</v>
      </c>
      <c r="Z281">
        <f t="shared" si="59"/>
        <v>1</v>
      </c>
      <c r="AA281" t="s">
        <v>66</v>
      </c>
      <c r="AB281">
        <v>1984</v>
      </c>
      <c r="AC281">
        <f t="shared" ca="1" si="68"/>
        <v>40</v>
      </c>
      <c r="AD281" t="s">
        <v>38</v>
      </c>
      <c r="AE281" t="s">
        <v>280</v>
      </c>
      <c r="AF281" t="s">
        <v>117</v>
      </c>
      <c r="AG281" t="s">
        <v>89</v>
      </c>
      <c r="AH281">
        <v>-1</v>
      </c>
    </row>
    <row r="282" spans="1:34" ht="22.5" customHeight="1" x14ac:dyDescent="0.35">
      <c r="A282" t="s">
        <v>294</v>
      </c>
      <c r="B282" t="s">
        <v>294</v>
      </c>
      <c r="C282" t="str" cm="1">
        <f t="array" ref="C282">_xlfn.IFS(IFERROR(SEARCH("Senior", A282), 0) &gt; 0, "SENIOR", IFERROR(SEARCH("Junior", A282), 0) &gt; 0, "JUNIOR", TRUE, "NOTMENTIONED")</f>
        <v>NOTMENTIONED</v>
      </c>
      <c r="D282" t="s">
        <v>1544</v>
      </c>
      <c r="E282">
        <v>76</v>
      </c>
      <c r="H282" t="str">
        <f t="shared" si="69"/>
        <v>$76k</v>
      </c>
      <c r="I282">
        <v>142</v>
      </c>
      <c r="L282" t="str">
        <f t="shared" si="70"/>
        <v>$142k</v>
      </c>
      <c r="M282">
        <f t="shared" si="71"/>
        <v>109</v>
      </c>
      <c r="N282" t="str">
        <f t="shared" si="72"/>
        <v>$109k</v>
      </c>
      <c r="O282" s="1" t="s">
        <v>1545</v>
      </c>
      <c r="P282" s="1" t="e">
        <f t="shared" si="58"/>
        <v>#VALUE!</v>
      </c>
      <c r="Q282" s="1" t="e">
        <f t="shared" si="61"/>
        <v>#VALUE!</v>
      </c>
      <c r="R282" s="1" t="e">
        <f t="shared" si="62"/>
        <v>#VALUE!</v>
      </c>
      <c r="S282" s="1"/>
      <c r="T282" s="1">
        <f t="shared" si="63"/>
        <v>3681</v>
      </c>
      <c r="U282">
        <v>3.4</v>
      </c>
      <c r="V282" s="1" t="s">
        <v>1546</v>
      </c>
      <c r="W282" s="1" t="s">
        <v>1547</v>
      </c>
      <c r="X282" t="s">
        <v>711</v>
      </c>
      <c r="Y282" t="s">
        <v>495</v>
      </c>
      <c r="Z282">
        <f t="shared" si="59"/>
        <v>0</v>
      </c>
      <c r="AA282" t="s">
        <v>86</v>
      </c>
      <c r="AB282">
        <v>1999</v>
      </c>
      <c r="AC282">
        <f t="shared" ca="1" si="68"/>
        <v>25</v>
      </c>
      <c r="AD282" t="s">
        <v>38</v>
      </c>
      <c r="AE282" t="s">
        <v>274</v>
      </c>
      <c r="AF282" t="s">
        <v>117</v>
      </c>
      <c r="AG282" t="s">
        <v>104</v>
      </c>
      <c r="AH282">
        <v>-1</v>
      </c>
    </row>
    <row r="283" spans="1:34" ht="22.5" customHeight="1" x14ac:dyDescent="0.35">
      <c r="A283" t="s">
        <v>1548</v>
      </c>
      <c r="B283" t="s">
        <v>1548</v>
      </c>
      <c r="C283" t="str" cm="1">
        <f t="array" ref="C283">_xlfn.IFS(IFERROR(SEARCH("Senior", A283), 0) &gt; 0, "SENIOR", IFERROR(SEARCH("Junior", A283), 0) &gt; 0, "JUNIOR", TRUE, "NOTMENTIONED")</f>
        <v>NOTMENTIONED</v>
      </c>
      <c r="D283" t="s">
        <v>1549</v>
      </c>
      <c r="E283">
        <v>202</v>
      </c>
      <c r="H283" t="str">
        <f t="shared" si="69"/>
        <v>$202k</v>
      </c>
      <c r="I283">
        <v>306</v>
      </c>
      <c r="L283" t="str">
        <f t="shared" si="70"/>
        <v>$306k</v>
      </c>
      <c r="M283">
        <f t="shared" si="71"/>
        <v>254</v>
      </c>
      <c r="N283" t="str">
        <f t="shared" si="72"/>
        <v>$254k</v>
      </c>
      <c r="O283" s="1" t="s">
        <v>1550</v>
      </c>
      <c r="P283" s="1">
        <f t="shared" ref="P283:P346" si="73">IF(SEARCH("python",O283,1)&gt;1,1,0)</f>
        <v>1</v>
      </c>
      <c r="Q283" s="1" t="e">
        <f t="shared" si="61"/>
        <v>#VALUE!</v>
      </c>
      <c r="R283" s="1" t="e">
        <f t="shared" si="62"/>
        <v>#VALUE!</v>
      </c>
      <c r="S283" s="1"/>
      <c r="T283" s="1">
        <f t="shared" si="63"/>
        <v>4471</v>
      </c>
      <c r="U283">
        <v>3.3</v>
      </c>
      <c r="V283" s="1" t="s">
        <v>374</v>
      </c>
      <c r="W283" s="1" t="s">
        <v>375</v>
      </c>
      <c r="X283" t="s">
        <v>209</v>
      </c>
      <c r="Y283" t="s">
        <v>376</v>
      </c>
      <c r="Z283">
        <f t="shared" si="59"/>
        <v>0</v>
      </c>
      <c r="AA283" t="s">
        <v>48</v>
      </c>
      <c r="AB283">
        <v>1912</v>
      </c>
      <c r="AC283">
        <f t="shared" ca="1" si="68"/>
        <v>112</v>
      </c>
      <c r="AD283" t="s">
        <v>38</v>
      </c>
      <c r="AE283" t="s">
        <v>191</v>
      </c>
      <c r="AF283" t="s">
        <v>192</v>
      </c>
      <c r="AG283" t="s">
        <v>142</v>
      </c>
      <c r="AH283" t="s">
        <v>377</v>
      </c>
    </row>
    <row r="284" spans="1:34" ht="22.5" customHeight="1" x14ac:dyDescent="0.35">
      <c r="A284" t="s">
        <v>1551</v>
      </c>
      <c r="B284" t="s">
        <v>1551</v>
      </c>
      <c r="C284" t="str" cm="1">
        <f t="array" ref="C284">_xlfn.IFS(IFERROR(SEARCH("Senior", A284), 0) &gt; 0, "SENIOR", IFERROR(SEARCH("Junior", A284), 0) &gt; 0, "JUNIOR", TRUE, "NOTMENTIONED")</f>
        <v>NOTMENTIONED</v>
      </c>
      <c r="D284" t="s">
        <v>1552</v>
      </c>
      <c r="E284">
        <v>49</v>
      </c>
      <c r="H284" t="str">
        <f t="shared" si="69"/>
        <v>$49k</v>
      </c>
      <c r="I284">
        <v>97</v>
      </c>
      <c r="L284" t="str">
        <f t="shared" si="70"/>
        <v>$97k</v>
      </c>
      <c r="M284">
        <f t="shared" si="71"/>
        <v>73</v>
      </c>
      <c r="N284" t="str">
        <f t="shared" si="72"/>
        <v>$73k</v>
      </c>
      <c r="O284" s="1" t="s">
        <v>1553</v>
      </c>
      <c r="P284" s="1" t="e">
        <f t="shared" si="73"/>
        <v>#VALUE!</v>
      </c>
      <c r="Q284" s="1" t="e">
        <f t="shared" si="61"/>
        <v>#VALUE!</v>
      </c>
      <c r="R284" s="1" t="e">
        <f t="shared" si="62"/>
        <v>#VALUE!</v>
      </c>
      <c r="S284" s="1"/>
      <c r="T284" s="1">
        <f t="shared" si="63"/>
        <v>3725</v>
      </c>
      <c r="U284">
        <v>2.9</v>
      </c>
      <c r="V284" s="1" t="s">
        <v>1554</v>
      </c>
      <c r="W284" s="1" t="s">
        <v>1555</v>
      </c>
      <c r="X284" t="s">
        <v>899</v>
      </c>
      <c r="Y284" t="s">
        <v>123</v>
      </c>
      <c r="Z284">
        <f t="shared" si="59"/>
        <v>0</v>
      </c>
      <c r="AA284" t="s">
        <v>86</v>
      </c>
      <c r="AB284">
        <v>2012</v>
      </c>
      <c r="AC284">
        <f t="shared" ca="1" si="68"/>
        <v>12</v>
      </c>
      <c r="AD284" t="s">
        <v>163</v>
      </c>
      <c r="AE284" t="s">
        <v>155</v>
      </c>
      <c r="AF284" t="s">
        <v>155</v>
      </c>
      <c r="AG284" t="s">
        <v>79</v>
      </c>
      <c r="AH284" t="s">
        <v>1556</v>
      </c>
    </row>
    <row r="285" spans="1:34" ht="22.5" customHeight="1" x14ac:dyDescent="0.35">
      <c r="A285" t="s">
        <v>1557</v>
      </c>
      <c r="B285" t="s">
        <v>1557</v>
      </c>
      <c r="C285" t="str" cm="1">
        <f t="array" ref="C285">_xlfn.IFS(IFERROR(SEARCH("Senior", A285), 0) &gt; 0, "SENIOR", IFERROR(SEARCH("Junior", A285), 0) &gt; 0, "JUNIOR", TRUE, "NOTMENTIONED")</f>
        <v>NOTMENTIONED</v>
      </c>
      <c r="D285" t="s">
        <v>1558</v>
      </c>
      <c r="E285">
        <v>65</v>
      </c>
      <c r="H285" t="str">
        <f t="shared" si="69"/>
        <v>$65k</v>
      </c>
      <c r="I285">
        <v>134</v>
      </c>
      <c r="L285" t="str">
        <f t="shared" si="70"/>
        <v>$134k</v>
      </c>
      <c r="M285">
        <f t="shared" si="71"/>
        <v>99.5</v>
      </c>
      <c r="N285" t="str">
        <f t="shared" si="72"/>
        <v>$99.5k</v>
      </c>
      <c r="O285" s="1" t="s">
        <v>1559</v>
      </c>
      <c r="P285" s="1" t="e">
        <f t="shared" si="73"/>
        <v>#VALUE!</v>
      </c>
      <c r="Q285" s="1" t="e">
        <f t="shared" si="61"/>
        <v>#VALUE!</v>
      </c>
      <c r="R285" s="1">
        <f t="shared" si="62"/>
        <v>1</v>
      </c>
      <c r="S285" s="1"/>
      <c r="T285" s="1">
        <f t="shared" si="63"/>
        <v>7127</v>
      </c>
      <c r="U285">
        <v>3.1</v>
      </c>
      <c r="V285" s="1" t="s">
        <v>1479</v>
      </c>
      <c r="W285" s="1" t="s">
        <v>1480</v>
      </c>
      <c r="X285" t="s">
        <v>1482</v>
      </c>
      <c r="Y285" t="s">
        <v>1482</v>
      </c>
      <c r="Z285">
        <f t="shared" si="59"/>
        <v>1</v>
      </c>
      <c r="AA285" t="s">
        <v>132</v>
      </c>
      <c r="AB285">
        <v>1875</v>
      </c>
      <c r="AC285">
        <f t="shared" ca="1" si="68"/>
        <v>149</v>
      </c>
      <c r="AD285" t="s">
        <v>38</v>
      </c>
      <c r="AE285" t="s">
        <v>322</v>
      </c>
      <c r="AF285" t="s">
        <v>323</v>
      </c>
      <c r="AG285" t="s">
        <v>142</v>
      </c>
      <c r="AH285">
        <v>-1</v>
      </c>
    </row>
    <row r="286" spans="1:34" ht="22.5" customHeight="1" x14ac:dyDescent="0.35">
      <c r="A286" t="s">
        <v>1560</v>
      </c>
      <c r="B286" t="s">
        <v>1560</v>
      </c>
      <c r="C286" t="str" cm="1">
        <f t="array" ref="C286">_xlfn.IFS(IFERROR(SEARCH("Senior", A286), 0) &gt; 0, "SENIOR", IFERROR(SEARCH("Junior", A286), 0) &gt; 0, "JUNIOR", TRUE, "NOTMENTIONED")</f>
        <v>NOTMENTIONED</v>
      </c>
      <c r="D286" t="s">
        <v>1561</v>
      </c>
      <c r="E286">
        <v>32</v>
      </c>
      <c r="H286" t="str">
        <f t="shared" si="69"/>
        <v>$32k</v>
      </c>
      <c r="I286">
        <v>59</v>
      </c>
      <c r="L286" t="str">
        <f t="shared" si="70"/>
        <v>$59k</v>
      </c>
      <c r="M286">
        <f t="shared" si="71"/>
        <v>45.5</v>
      </c>
      <c r="N286" t="str">
        <f t="shared" si="72"/>
        <v>$45.5k</v>
      </c>
      <c r="O286" s="1" t="s">
        <v>1562</v>
      </c>
      <c r="P286" s="1" t="e">
        <f t="shared" si="73"/>
        <v>#VALUE!</v>
      </c>
      <c r="Q286" s="1" t="e">
        <f t="shared" si="61"/>
        <v>#VALUE!</v>
      </c>
      <c r="R286" s="1" t="e">
        <f t="shared" si="62"/>
        <v>#VALUE!</v>
      </c>
      <c r="S286" s="1"/>
      <c r="T286" s="1">
        <f t="shared" si="63"/>
        <v>2877</v>
      </c>
      <c r="U286">
        <v>3.3</v>
      </c>
      <c r="V286" s="1" t="s">
        <v>1563</v>
      </c>
      <c r="W286" s="1" t="s">
        <v>1564</v>
      </c>
      <c r="X286" t="s">
        <v>1565</v>
      </c>
      <c r="Y286" t="s">
        <v>1565</v>
      </c>
      <c r="Z286">
        <f t="shared" si="59"/>
        <v>1</v>
      </c>
      <c r="AA286" t="s">
        <v>37</v>
      </c>
      <c r="AB286">
        <v>1989</v>
      </c>
      <c r="AC286">
        <f t="shared" ca="1" si="68"/>
        <v>35</v>
      </c>
      <c r="AD286" t="s">
        <v>38</v>
      </c>
      <c r="AE286" t="s">
        <v>191</v>
      </c>
      <c r="AF286" t="s">
        <v>192</v>
      </c>
      <c r="AG286" t="s">
        <v>70</v>
      </c>
      <c r="AH286">
        <v>-1</v>
      </c>
    </row>
    <row r="287" spans="1:34" ht="22.5" customHeight="1" x14ac:dyDescent="0.35">
      <c r="A287" t="s">
        <v>1134</v>
      </c>
      <c r="B287" t="s">
        <v>1134</v>
      </c>
      <c r="C287" t="str" cm="1">
        <f t="array" ref="C287">_xlfn.IFS(IFERROR(SEARCH("Senior", A287), 0) &gt; 0, "SENIOR", IFERROR(SEARCH("Junior", A287), 0) &gt; 0, "JUNIOR", TRUE, "NOTMENTIONED")</f>
        <v>NOTMENTIONED</v>
      </c>
      <c r="D287" t="s">
        <v>1566</v>
      </c>
      <c r="E287">
        <v>87</v>
      </c>
      <c r="H287" t="str">
        <f t="shared" si="69"/>
        <v>$87k</v>
      </c>
      <c r="I287">
        <v>158</v>
      </c>
      <c r="L287" t="str">
        <f t="shared" si="70"/>
        <v>$158k</v>
      </c>
      <c r="M287">
        <f t="shared" si="71"/>
        <v>122.5</v>
      </c>
      <c r="N287" t="str">
        <f t="shared" si="72"/>
        <v>$122.5k</v>
      </c>
      <c r="O287" s="1" t="s">
        <v>1567</v>
      </c>
      <c r="P287" s="1">
        <f t="shared" si="73"/>
        <v>1</v>
      </c>
      <c r="Q287" s="1">
        <f t="shared" si="61"/>
        <v>1</v>
      </c>
      <c r="R287" s="1" t="e">
        <f t="shared" si="62"/>
        <v>#VALUE!</v>
      </c>
      <c r="S287" s="1"/>
      <c r="T287" s="1">
        <f t="shared" si="63"/>
        <v>2313</v>
      </c>
      <c r="U287">
        <v>4.5</v>
      </c>
      <c r="V287" s="1" t="s">
        <v>1568</v>
      </c>
      <c r="W287" s="1" t="s">
        <v>1569</v>
      </c>
      <c r="X287" t="s">
        <v>475</v>
      </c>
      <c r="Y287" t="s">
        <v>475</v>
      </c>
      <c r="Z287">
        <f t="shared" si="59"/>
        <v>1</v>
      </c>
      <c r="AA287" t="s">
        <v>77</v>
      </c>
      <c r="AB287">
        <v>1996</v>
      </c>
      <c r="AC287">
        <f t="shared" ca="1" si="68"/>
        <v>28</v>
      </c>
      <c r="AD287" t="s">
        <v>38</v>
      </c>
      <c r="AE287" t="s">
        <v>103</v>
      </c>
      <c r="AF287" t="s">
        <v>59</v>
      </c>
      <c r="AG287" t="s">
        <v>104</v>
      </c>
      <c r="AH287">
        <v>-1</v>
      </c>
    </row>
    <row r="288" spans="1:34" ht="22.5" customHeight="1" x14ac:dyDescent="0.35">
      <c r="A288" t="s">
        <v>1570</v>
      </c>
      <c r="B288" t="s">
        <v>1570</v>
      </c>
      <c r="C288" t="str" cm="1">
        <f t="array" ref="C288">_xlfn.IFS(IFERROR(SEARCH("Senior", A288), 0) &gt; 0, "SENIOR", IFERROR(SEARCH("Junior", A288), 0) &gt; 0, "JUNIOR", TRUE, "NOTMENTIONED")</f>
        <v>SENIOR</v>
      </c>
      <c r="D288" t="s">
        <v>1571</v>
      </c>
      <c r="E288">
        <v>107</v>
      </c>
      <c r="H288" t="str">
        <f t="shared" si="69"/>
        <v>$107k</v>
      </c>
      <c r="I288">
        <v>173</v>
      </c>
      <c r="L288" t="str">
        <f t="shared" si="70"/>
        <v>$173k</v>
      </c>
      <c r="M288">
        <f t="shared" si="71"/>
        <v>140</v>
      </c>
      <c r="N288" t="str">
        <f t="shared" si="72"/>
        <v>$140k</v>
      </c>
      <c r="O288" s="1" t="s">
        <v>1572</v>
      </c>
      <c r="P288" s="1">
        <f t="shared" si="73"/>
        <v>1</v>
      </c>
      <c r="Q288" s="1">
        <f t="shared" si="61"/>
        <v>1</v>
      </c>
      <c r="R288" s="1">
        <f t="shared" si="62"/>
        <v>1</v>
      </c>
      <c r="S288" s="1"/>
      <c r="T288" s="1">
        <f t="shared" si="63"/>
        <v>5354</v>
      </c>
      <c r="U288">
        <v>3.9</v>
      </c>
      <c r="V288" s="1" t="s">
        <v>579</v>
      </c>
      <c r="W288" s="1" t="s">
        <v>580</v>
      </c>
      <c r="X288" t="s">
        <v>209</v>
      </c>
      <c r="Y288" t="s">
        <v>209</v>
      </c>
      <c r="Z288">
        <f t="shared" si="59"/>
        <v>1</v>
      </c>
      <c r="AA288" t="s">
        <v>132</v>
      </c>
      <c r="AB288">
        <v>1968</v>
      </c>
      <c r="AC288">
        <f t="shared" ca="1" si="68"/>
        <v>56</v>
      </c>
      <c r="AD288" t="s">
        <v>87</v>
      </c>
      <c r="AE288" t="s">
        <v>581</v>
      </c>
      <c r="AF288" t="s">
        <v>96</v>
      </c>
      <c r="AG288" t="s">
        <v>89</v>
      </c>
      <c r="AH288">
        <v>-1</v>
      </c>
    </row>
    <row r="289" spans="1:34" ht="22.5" customHeight="1" x14ac:dyDescent="0.35">
      <c r="A289" t="s">
        <v>1573</v>
      </c>
      <c r="B289" t="s">
        <v>1573</v>
      </c>
      <c r="C289" t="str" cm="1">
        <f t="array" ref="C289">_xlfn.IFS(IFERROR(SEARCH("Senior", A289), 0) &gt; 0, "SENIOR", IFERROR(SEARCH("Junior", A289), 0) &gt; 0, "JUNIOR", TRUE, "NOTMENTIONED")</f>
        <v>SENIOR</v>
      </c>
      <c r="D289" t="s">
        <v>1574</v>
      </c>
      <c r="E289">
        <v>56</v>
      </c>
      <c r="H289" t="str">
        <f t="shared" si="69"/>
        <v>$56k</v>
      </c>
      <c r="I289">
        <v>99</v>
      </c>
      <c r="L289" t="str">
        <f t="shared" si="70"/>
        <v>$99k</v>
      </c>
      <c r="M289">
        <f t="shared" si="71"/>
        <v>77.5</v>
      </c>
      <c r="N289" t="str">
        <f t="shared" si="72"/>
        <v>$77.5k</v>
      </c>
      <c r="O289" s="1" t="s">
        <v>1575</v>
      </c>
      <c r="P289" s="1" t="e">
        <f t="shared" si="73"/>
        <v>#VALUE!</v>
      </c>
      <c r="Q289" s="1" t="e">
        <f t="shared" si="61"/>
        <v>#VALUE!</v>
      </c>
      <c r="R289" s="1" t="e">
        <f t="shared" si="62"/>
        <v>#VALUE!</v>
      </c>
      <c r="S289" s="1"/>
      <c r="T289" s="1">
        <f t="shared" si="63"/>
        <v>3245</v>
      </c>
      <c r="U289">
        <v>3.2</v>
      </c>
      <c r="V289" s="1" t="s">
        <v>604</v>
      </c>
      <c r="W289" s="1" t="s">
        <v>605</v>
      </c>
      <c r="X289" t="s">
        <v>1576</v>
      </c>
      <c r="Y289" t="s">
        <v>607</v>
      </c>
      <c r="Z289">
        <f t="shared" si="59"/>
        <v>0</v>
      </c>
      <c r="AA289" t="s">
        <v>132</v>
      </c>
      <c r="AB289">
        <v>1958</v>
      </c>
      <c r="AC289">
        <f t="shared" ca="1" si="68"/>
        <v>66</v>
      </c>
      <c r="AD289" t="s">
        <v>190</v>
      </c>
      <c r="AE289" t="s">
        <v>608</v>
      </c>
      <c r="AF289" t="s">
        <v>67</v>
      </c>
      <c r="AG289" t="s">
        <v>89</v>
      </c>
      <c r="AH289" t="s">
        <v>609</v>
      </c>
    </row>
    <row r="290" spans="1:34" ht="22.5" customHeight="1" x14ac:dyDescent="0.35">
      <c r="A290" s="2" t="s">
        <v>1577</v>
      </c>
      <c r="B290" s="2" t="s">
        <v>1577</v>
      </c>
      <c r="C290" t="str" cm="1">
        <f t="array" ref="C290">_xlfn.IFS(IFERROR(SEARCH("Senior", A290), 0) &gt; 0, "SENIOR", IFERROR(SEARCH("Junior", A290), 0) &gt; 0, "JUNIOR", TRUE, "NOTMENTIONED")</f>
        <v>NOTMENTIONED</v>
      </c>
      <c r="D290" s="2" t="s">
        <v>1578</v>
      </c>
      <c r="E290" s="2">
        <v>25</v>
      </c>
      <c r="F290" s="3">
        <f>(E290*40*52)</f>
        <v>52000</v>
      </c>
      <c r="G290" s="2">
        <v>52</v>
      </c>
      <c r="H290" s="2" t="str">
        <f>_xlfn.CONCAT("$",G290,"k")</f>
        <v>$52k</v>
      </c>
      <c r="I290" s="2">
        <v>28</v>
      </c>
      <c r="J290" s="3">
        <f>I290*40*52</f>
        <v>58240</v>
      </c>
      <c r="K290" s="2">
        <v>58</v>
      </c>
      <c r="L290" s="2" t="str">
        <f>_xlfn.CONCAT("$",K290,"k")</f>
        <v>$58k</v>
      </c>
      <c r="M290" s="4">
        <f>AVERAGE(G290,K290)</f>
        <v>55</v>
      </c>
      <c r="N290" s="4" t="str">
        <f>_xlfn.CONCAT("$",M290,"k")</f>
        <v>$55k</v>
      </c>
      <c r="O290" s="5" t="s">
        <v>1579</v>
      </c>
      <c r="P290" s="1" t="e">
        <f t="shared" si="73"/>
        <v>#VALUE!</v>
      </c>
      <c r="Q290" s="1" t="e">
        <f t="shared" si="61"/>
        <v>#VALUE!</v>
      </c>
      <c r="R290" s="1">
        <f t="shared" si="62"/>
        <v>1</v>
      </c>
      <c r="S290" s="5"/>
      <c r="T290" s="1">
        <f t="shared" si="63"/>
        <v>1850</v>
      </c>
      <c r="U290" s="2">
        <v>3.3</v>
      </c>
      <c r="V290" s="5" t="s">
        <v>1580</v>
      </c>
      <c r="W290" s="5" t="s">
        <v>1581</v>
      </c>
      <c r="X290" s="2" t="s">
        <v>153</v>
      </c>
      <c r="Y290" s="2" t="s">
        <v>153</v>
      </c>
      <c r="Z290">
        <f t="shared" si="59"/>
        <v>1</v>
      </c>
      <c r="AA290" s="2" t="s">
        <v>311</v>
      </c>
      <c r="AB290" s="2">
        <v>1976</v>
      </c>
      <c r="AC290">
        <f t="shared" ca="1" si="68"/>
        <v>48</v>
      </c>
      <c r="AD290" s="2" t="s">
        <v>38</v>
      </c>
      <c r="AE290" s="2" t="s">
        <v>1582</v>
      </c>
      <c r="AF290" s="2" t="s">
        <v>1583</v>
      </c>
      <c r="AG290" s="2" t="s">
        <v>79</v>
      </c>
      <c r="AH290" s="2">
        <v>-1</v>
      </c>
    </row>
    <row r="291" spans="1:34" ht="22.5" customHeight="1" x14ac:dyDescent="0.35">
      <c r="A291" t="s">
        <v>1584</v>
      </c>
      <c r="B291" t="s">
        <v>1584</v>
      </c>
      <c r="C291" t="str" cm="1">
        <f t="array" ref="C291">_xlfn.IFS(IFERROR(SEARCH("Senior", A291), 0) &gt; 0, "SENIOR", IFERROR(SEARCH("Junior", A291), 0) &gt; 0, "JUNIOR", TRUE, "NOTMENTIONED")</f>
        <v>SENIOR</v>
      </c>
      <c r="D291" t="s">
        <v>1585</v>
      </c>
      <c r="E291">
        <v>80</v>
      </c>
      <c r="H291" t="str">
        <f t="shared" ref="H291:H329" si="74">_xlfn.CONCAT("$",E291,"k")</f>
        <v>$80k</v>
      </c>
      <c r="I291">
        <v>155</v>
      </c>
      <c r="L291" t="str">
        <f t="shared" ref="L291:L329" si="75">_xlfn.CONCAT("$",I291,"k")</f>
        <v>$155k</v>
      </c>
      <c r="M291">
        <f t="shared" ref="M291:M329" si="76">AVERAGE(E291,I291)</f>
        <v>117.5</v>
      </c>
      <c r="N291" t="str">
        <f t="shared" ref="N291:N354" si="77">_xlfn.CONCAT("$",M291,"k")</f>
        <v>$117.5k</v>
      </c>
      <c r="O291" s="1" t="s">
        <v>1586</v>
      </c>
      <c r="P291" s="1" t="e">
        <f t="shared" si="73"/>
        <v>#VALUE!</v>
      </c>
      <c r="Q291" s="1" t="e">
        <f t="shared" si="61"/>
        <v>#VALUE!</v>
      </c>
      <c r="R291" s="1">
        <f t="shared" si="62"/>
        <v>1</v>
      </c>
      <c r="S291" s="1"/>
      <c r="T291" s="1">
        <f t="shared" si="63"/>
        <v>7367</v>
      </c>
      <c r="U291">
        <v>3.1</v>
      </c>
      <c r="V291" s="1" t="s">
        <v>1479</v>
      </c>
      <c r="W291" s="1" t="s">
        <v>1480</v>
      </c>
      <c r="X291" t="s">
        <v>1482</v>
      </c>
      <c r="Y291" t="s">
        <v>1482</v>
      </c>
      <c r="Z291">
        <f t="shared" si="59"/>
        <v>1</v>
      </c>
      <c r="AA291" t="s">
        <v>132</v>
      </c>
      <c r="AB291">
        <v>1875</v>
      </c>
      <c r="AC291">
        <f t="shared" ca="1" si="68"/>
        <v>149</v>
      </c>
      <c r="AD291" t="s">
        <v>38</v>
      </c>
      <c r="AE291" t="s">
        <v>322</v>
      </c>
      <c r="AF291" t="s">
        <v>323</v>
      </c>
      <c r="AG291" t="s">
        <v>142</v>
      </c>
      <c r="AH291">
        <v>-1</v>
      </c>
    </row>
    <row r="292" spans="1:34" ht="22.5" customHeight="1" x14ac:dyDescent="0.35">
      <c r="A292" t="s">
        <v>1587</v>
      </c>
      <c r="B292" t="s">
        <v>1587</v>
      </c>
      <c r="C292" t="str" cm="1">
        <f t="array" ref="C292">_xlfn.IFS(IFERROR(SEARCH("Senior", A292), 0) &gt; 0, "SENIOR", IFERROR(SEARCH("Junior", A292), 0) &gt; 0, "JUNIOR", TRUE, "NOTMENTIONED")</f>
        <v>NOTMENTIONED</v>
      </c>
      <c r="D292" t="s">
        <v>1588</v>
      </c>
      <c r="E292">
        <v>43</v>
      </c>
      <c r="H292" t="str">
        <f t="shared" si="74"/>
        <v>$43k</v>
      </c>
      <c r="I292">
        <v>98</v>
      </c>
      <c r="L292" t="str">
        <f t="shared" si="75"/>
        <v>$98k</v>
      </c>
      <c r="M292">
        <f t="shared" si="76"/>
        <v>70.5</v>
      </c>
      <c r="N292" t="str">
        <f t="shared" si="77"/>
        <v>$70.5k</v>
      </c>
      <c r="O292" s="1" t="s">
        <v>1589</v>
      </c>
      <c r="P292" s="1" t="e">
        <f t="shared" si="73"/>
        <v>#VALUE!</v>
      </c>
      <c r="Q292" s="1" t="e">
        <f t="shared" si="61"/>
        <v>#VALUE!</v>
      </c>
      <c r="R292" s="1" t="e">
        <f t="shared" si="62"/>
        <v>#VALUE!</v>
      </c>
      <c r="S292" s="1"/>
      <c r="T292" s="1">
        <f t="shared" si="63"/>
        <v>3376</v>
      </c>
      <c r="U292">
        <v>2.4</v>
      </c>
      <c r="V292" s="1" t="s">
        <v>1590</v>
      </c>
      <c r="W292" s="1" t="s">
        <v>1591</v>
      </c>
      <c r="X292" t="s">
        <v>395</v>
      </c>
      <c r="Y292" t="s">
        <v>395</v>
      </c>
      <c r="Z292">
        <f t="shared" si="59"/>
        <v>1</v>
      </c>
      <c r="AA292" t="s">
        <v>37</v>
      </c>
      <c r="AB292">
        <v>2006</v>
      </c>
      <c r="AC292">
        <f t="shared" ca="1" si="68"/>
        <v>18</v>
      </c>
      <c r="AD292" t="s">
        <v>38</v>
      </c>
      <c r="AE292" t="s">
        <v>155</v>
      </c>
      <c r="AF292" t="s">
        <v>155</v>
      </c>
      <c r="AG292" t="s">
        <v>40</v>
      </c>
      <c r="AH292">
        <v>-1</v>
      </c>
    </row>
    <row r="293" spans="1:34" ht="22.5" customHeight="1" x14ac:dyDescent="0.35">
      <c r="A293" t="s">
        <v>1592</v>
      </c>
      <c r="B293" t="s">
        <v>1592</v>
      </c>
      <c r="C293" t="str" cm="1">
        <f t="array" ref="C293">_xlfn.IFS(IFERROR(SEARCH("Senior", A293), 0) &gt; 0, "SENIOR", IFERROR(SEARCH("Junior", A293), 0) &gt; 0, "JUNIOR", TRUE, "NOTMENTIONED")</f>
        <v>NOTMENTIONED</v>
      </c>
      <c r="D293" t="s">
        <v>1593</v>
      </c>
      <c r="E293">
        <v>45</v>
      </c>
      <c r="H293" t="str">
        <f t="shared" si="74"/>
        <v>$45k</v>
      </c>
      <c r="I293">
        <v>78</v>
      </c>
      <c r="L293" t="str">
        <f t="shared" si="75"/>
        <v>$78k</v>
      </c>
      <c r="M293">
        <f t="shared" si="76"/>
        <v>61.5</v>
      </c>
      <c r="N293" t="str">
        <f t="shared" si="77"/>
        <v>$61.5k</v>
      </c>
      <c r="O293" s="1" t="s">
        <v>1594</v>
      </c>
      <c r="P293" s="1" t="e">
        <f t="shared" si="73"/>
        <v>#VALUE!</v>
      </c>
      <c r="Q293" s="1" t="e">
        <f t="shared" si="61"/>
        <v>#VALUE!</v>
      </c>
      <c r="R293" s="1">
        <f t="shared" si="62"/>
        <v>1</v>
      </c>
      <c r="S293" s="1"/>
      <c r="T293" s="1">
        <f t="shared" si="63"/>
        <v>3699</v>
      </c>
      <c r="U293">
        <v>4.8</v>
      </c>
      <c r="V293" s="1" t="s">
        <v>1595</v>
      </c>
      <c r="W293" s="1" t="s">
        <v>1596</v>
      </c>
      <c r="X293" t="s">
        <v>123</v>
      </c>
      <c r="Y293" t="s">
        <v>123</v>
      </c>
      <c r="Z293">
        <f t="shared" si="59"/>
        <v>1</v>
      </c>
      <c r="AA293" t="s">
        <v>77</v>
      </c>
      <c r="AB293">
        <v>2011</v>
      </c>
      <c r="AC293">
        <f t="shared" ca="1" si="68"/>
        <v>13</v>
      </c>
      <c r="AD293" t="s">
        <v>38</v>
      </c>
      <c r="AE293" t="s">
        <v>280</v>
      </c>
      <c r="AF293" t="s">
        <v>117</v>
      </c>
      <c r="AG293" t="s">
        <v>104</v>
      </c>
      <c r="AH293">
        <v>-1</v>
      </c>
    </row>
    <row r="294" spans="1:34" ht="22.5" customHeight="1" x14ac:dyDescent="0.35">
      <c r="A294" t="s">
        <v>1597</v>
      </c>
      <c r="B294" t="s">
        <v>1597</v>
      </c>
      <c r="C294" t="str" cm="1">
        <f t="array" ref="C294">_xlfn.IFS(IFERROR(SEARCH("Senior", A294), 0) &gt; 0, "SENIOR", IFERROR(SEARCH("Junior", A294), 0) &gt; 0, "JUNIOR", TRUE, "NOTMENTIONED")</f>
        <v>NOTMENTIONED</v>
      </c>
      <c r="D294" t="s">
        <v>1598</v>
      </c>
      <c r="E294">
        <v>44</v>
      </c>
      <c r="H294" t="str">
        <f t="shared" si="74"/>
        <v>$44k</v>
      </c>
      <c r="I294">
        <v>96</v>
      </c>
      <c r="L294" t="str">
        <f t="shared" si="75"/>
        <v>$96k</v>
      </c>
      <c r="M294">
        <f t="shared" si="76"/>
        <v>70</v>
      </c>
      <c r="N294" t="str">
        <f t="shared" si="77"/>
        <v>$70k</v>
      </c>
      <c r="O294" s="1" t="s">
        <v>1599</v>
      </c>
      <c r="P294" s="1" t="e">
        <f t="shared" si="73"/>
        <v>#VALUE!</v>
      </c>
      <c r="Q294" s="1" t="e">
        <f t="shared" si="61"/>
        <v>#VALUE!</v>
      </c>
      <c r="R294" s="1">
        <f t="shared" si="62"/>
        <v>1</v>
      </c>
      <c r="S294" s="1"/>
      <c r="T294" s="1">
        <f t="shared" si="63"/>
        <v>4715</v>
      </c>
      <c r="U294">
        <v>2.9</v>
      </c>
      <c r="V294" s="1" t="s">
        <v>1600</v>
      </c>
      <c r="W294" s="1" t="s">
        <v>1601</v>
      </c>
      <c r="X294" t="s">
        <v>1602</v>
      </c>
      <c r="Y294" t="s">
        <v>1603</v>
      </c>
      <c r="Z294">
        <f t="shared" si="59"/>
        <v>0</v>
      </c>
      <c r="AA294" t="s">
        <v>66</v>
      </c>
      <c r="AB294">
        <v>2015</v>
      </c>
      <c r="AC294">
        <f t="shared" ca="1" si="68"/>
        <v>9</v>
      </c>
      <c r="AD294" t="s">
        <v>38</v>
      </c>
      <c r="AE294" t="s">
        <v>155</v>
      </c>
      <c r="AF294" t="s">
        <v>155</v>
      </c>
      <c r="AG294" t="s">
        <v>79</v>
      </c>
      <c r="AH294">
        <v>-1</v>
      </c>
    </row>
    <row r="295" spans="1:34" ht="22.5" customHeight="1" x14ac:dyDescent="0.35">
      <c r="A295" t="s">
        <v>1604</v>
      </c>
      <c r="B295" t="s">
        <v>1604</v>
      </c>
      <c r="C295" t="str" cm="1">
        <f t="array" ref="C295">_xlfn.IFS(IFERROR(SEARCH("Senior", A295), 0) &gt; 0, "SENIOR", IFERROR(SEARCH("Junior", A295), 0) &gt; 0, "JUNIOR", TRUE, "NOTMENTIONED")</f>
        <v>NOTMENTIONED</v>
      </c>
      <c r="D295" t="s">
        <v>1605</v>
      </c>
      <c r="E295">
        <v>50</v>
      </c>
      <c r="H295" t="str">
        <f t="shared" si="74"/>
        <v>$50k</v>
      </c>
      <c r="I295">
        <v>110</v>
      </c>
      <c r="L295" t="str">
        <f t="shared" si="75"/>
        <v>$110k</v>
      </c>
      <c r="M295">
        <f t="shared" si="76"/>
        <v>80</v>
      </c>
      <c r="N295" t="str">
        <f t="shared" si="77"/>
        <v>$80k</v>
      </c>
      <c r="O295" s="1" t="s">
        <v>1606</v>
      </c>
      <c r="P295" s="1" t="e">
        <f t="shared" si="73"/>
        <v>#VALUE!</v>
      </c>
      <c r="Q295" s="1" t="e">
        <f t="shared" si="61"/>
        <v>#VALUE!</v>
      </c>
      <c r="R295" s="1">
        <f t="shared" si="62"/>
        <v>1</v>
      </c>
      <c r="S295" s="1"/>
      <c r="T295" s="1">
        <f t="shared" si="63"/>
        <v>4619</v>
      </c>
      <c r="U295">
        <v>2.9</v>
      </c>
      <c r="V295" s="1" t="s">
        <v>1600</v>
      </c>
      <c r="W295" s="1" t="s">
        <v>1601</v>
      </c>
      <c r="X295" t="s">
        <v>1607</v>
      </c>
      <c r="Y295" t="s">
        <v>1603</v>
      </c>
      <c r="Z295">
        <f t="shared" ref="Z295:Z358" si="78">IF(X295=Y295,1,0)</f>
        <v>0</v>
      </c>
      <c r="AA295" t="s">
        <v>66</v>
      </c>
      <c r="AB295">
        <v>2015</v>
      </c>
      <c r="AC295">
        <f t="shared" ca="1" si="68"/>
        <v>9</v>
      </c>
      <c r="AD295" t="s">
        <v>38</v>
      </c>
      <c r="AE295" t="s">
        <v>155</v>
      </c>
      <c r="AF295" t="s">
        <v>155</v>
      </c>
      <c r="AG295" t="s">
        <v>79</v>
      </c>
      <c r="AH295">
        <v>-1</v>
      </c>
    </row>
    <row r="296" spans="1:34" ht="22.5" customHeight="1" x14ac:dyDescent="0.35">
      <c r="A296" t="s">
        <v>1608</v>
      </c>
      <c r="B296" t="s">
        <v>1608</v>
      </c>
      <c r="C296" t="str" cm="1">
        <f t="array" ref="C296">_xlfn.IFS(IFERROR(SEARCH("Senior", A296), 0) &gt; 0, "SENIOR", IFERROR(SEARCH("Junior", A296), 0) &gt; 0, "JUNIOR", TRUE, "NOTMENTIONED")</f>
        <v>NOTMENTIONED</v>
      </c>
      <c r="D296" t="s">
        <v>1609</v>
      </c>
      <c r="E296">
        <v>61</v>
      </c>
      <c r="H296" t="str">
        <f t="shared" si="74"/>
        <v>$61k</v>
      </c>
      <c r="I296">
        <v>119</v>
      </c>
      <c r="L296" t="str">
        <f t="shared" si="75"/>
        <v>$119k</v>
      </c>
      <c r="M296">
        <f t="shared" si="76"/>
        <v>90</v>
      </c>
      <c r="N296" t="str">
        <f t="shared" si="77"/>
        <v>$90k</v>
      </c>
      <c r="O296" s="1" t="s">
        <v>1610</v>
      </c>
      <c r="P296" s="1" t="e">
        <f t="shared" si="73"/>
        <v>#VALUE!</v>
      </c>
      <c r="Q296" s="1" t="e">
        <f t="shared" si="61"/>
        <v>#VALUE!</v>
      </c>
      <c r="R296" s="1">
        <f t="shared" si="62"/>
        <v>1</v>
      </c>
      <c r="S296" s="1"/>
      <c r="T296" s="1">
        <f t="shared" si="63"/>
        <v>2776</v>
      </c>
      <c r="U296">
        <v>3.4</v>
      </c>
      <c r="V296" s="1" t="s">
        <v>1611</v>
      </c>
      <c r="W296" s="1" t="s">
        <v>1612</v>
      </c>
      <c r="X296" t="s">
        <v>1613</v>
      </c>
      <c r="Y296" t="s">
        <v>1613</v>
      </c>
      <c r="Z296">
        <f t="shared" si="78"/>
        <v>1</v>
      </c>
      <c r="AA296" t="s">
        <v>66</v>
      </c>
      <c r="AB296">
        <v>1988</v>
      </c>
      <c r="AC296">
        <f t="shared" ca="1" si="68"/>
        <v>36</v>
      </c>
      <c r="AD296" t="s">
        <v>38</v>
      </c>
      <c r="AE296" t="s">
        <v>191</v>
      </c>
      <c r="AF296" t="s">
        <v>192</v>
      </c>
      <c r="AG296" t="s">
        <v>60</v>
      </c>
      <c r="AH296">
        <v>-1</v>
      </c>
    </row>
    <row r="297" spans="1:34" ht="22.5" customHeight="1" x14ac:dyDescent="0.35">
      <c r="A297" t="s">
        <v>1614</v>
      </c>
      <c r="B297" t="s">
        <v>1614</v>
      </c>
      <c r="C297" t="str" cm="1">
        <f t="array" ref="C297">_xlfn.IFS(IFERROR(SEARCH("Senior", A297), 0) &gt; 0, "SENIOR", IFERROR(SEARCH("Junior", A297), 0) &gt; 0, "JUNIOR", TRUE, "NOTMENTIONED")</f>
        <v>NOTMENTIONED</v>
      </c>
      <c r="D297" t="s">
        <v>1615</v>
      </c>
      <c r="E297">
        <v>100</v>
      </c>
      <c r="H297" t="str">
        <f t="shared" si="74"/>
        <v>$100k</v>
      </c>
      <c r="I297">
        <v>140</v>
      </c>
      <c r="L297" t="str">
        <f t="shared" si="75"/>
        <v>$140k</v>
      </c>
      <c r="M297">
        <f t="shared" si="76"/>
        <v>120</v>
      </c>
      <c r="N297" t="str">
        <f t="shared" si="77"/>
        <v>$120k</v>
      </c>
      <c r="O297" s="1" t="s">
        <v>1616</v>
      </c>
      <c r="P297" s="1" t="e">
        <f t="shared" si="73"/>
        <v>#VALUE!</v>
      </c>
      <c r="Q297" s="1" t="e">
        <f t="shared" si="61"/>
        <v>#VALUE!</v>
      </c>
      <c r="R297" s="1">
        <f t="shared" si="62"/>
        <v>1</v>
      </c>
      <c r="S297" s="1"/>
      <c r="T297" s="1">
        <f t="shared" si="63"/>
        <v>3313</v>
      </c>
      <c r="U297">
        <v>-1</v>
      </c>
      <c r="V297" t="s">
        <v>1617</v>
      </c>
      <c r="W297" s="1" t="s">
        <v>1617</v>
      </c>
      <c r="X297" t="s">
        <v>153</v>
      </c>
      <c r="Y297" t="s">
        <v>1175</v>
      </c>
      <c r="Z297">
        <f t="shared" si="78"/>
        <v>0</v>
      </c>
      <c r="AA297" t="s">
        <v>336</v>
      </c>
      <c r="AB297">
        <v>-1</v>
      </c>
      <c r="AC297">
        <f t="shared" ca="1" si="68"/>
        <v>2025</v>
      </c>
      <c r="AD297" t="s">
        <v>38</v>
      </c>
      <c r="AE297">
        <v>-1</v>
      </c>
      <c r="AF297">
        <v>-1</v>
      </c>
      <c r="AG297" t="s">
        <v>79</v>
      </c>
      <c r="AH297">
        <v>-1</v>
      </c>
    </row>
    <row r="298" spans="1:34" ht="22.5" customHeight="1" x14ac:dyDescent="0.35">
      <c r="A298" t="s">
        <v>1618</v>
      </c>
      <c r="B298" t="s">
        <v>1618</v>
      </c>
      <c r="C298" t="str" cm="1">
        <f t="array" ref="C298">_xlfn.IFS(IFERROR(SEARCH("Senior", A298), 0) &gt; 0, "SENIOR", IFERROR(SEARCH("Junior", A298), 0) &gt; 0, "JUNIOR", TRUE, "NOTMENTIONED")</f>
        <v>NOTMENTIONED</v>
      </c>
      <c r="D298" t="s">
        <v>1619</v>
      </c>
      <c r="E298">
        <v>56</v>
      </c>
      <c r="H298" t="str">
        <f t="shared" si="74"/>
        <v>$56k</v>
      </c>
      <c r="I298">
        <v>91</v>
      </c>
      <c r="L298" t="str">
        <f t="shared" si="75"/>
        <v>$91k</v>
      </c>
      <c r="M298">
        <f t="shared" si="76"/>
        <v>73.5</v>
      </c>
      <c r="N298" t="str">
        <f t="shared" si="77"/>
        <v>$73.5k</v>
      </c>
      <c r="O298" s="1" t="s">
        <v>1620</v>
      </c>
      <c r="P298" s="1" t="e">
        <f t="shared" si="73"/>
        <v>#VALUE!</v>
      </c>
      <c r="Q298" s="1">
        <f t="shared" si="61"/>
        <v>1</v>
      </c>
      <c r="R298" s="1">
        <f t="shared" si="62"/>
        <v>1</v>
      </c>
      <c r="S298" s="1"/>
      <c r="T298" s="1">
        <f t="shared" si="63"/>
        <v>3082</v>
      </c>
      <c r="U298">
        <v>2.6</v>
      </c>
      <c r="V298" s="1" t="s">
        <v>846</v>
      </c>
      <c r="W298" s="1" t="s">
        <v>847</v>
      </c>
      <c r="X298" t="s">
        <v>501</v>
      </c>
      <c r="Y298" t="s">
        <v>501</v>
      </c>
      <c r="Z298">
        <f t="shared" si="78"/>
        <v>1</v>
      </c>
      <c r="AA298" t="s">
        <v>37</v>
      </c>
      <c r="AB298">
        <v>1984</v>
      </c>
      <c r="AC298">
        <f t="shared" ca="1" si="68"/>
        <v>40</v>
      </c>
      <c r="AD298" t="s">
        <v>848</v>
      </c>
      <c r="AE298" t="s">
        <v>849</v>
      </c>
      <c r="AF298" t="s">
        <v>641</v>
      </c>
      <c r="AG298" t="s">
        <v>79</v>
      </c>
      <c r="AH298">
        <v>-1</v>
      </c>
    </row>
    <row r="299" spans="1:34" ht="22.5" customHeight="1" x14ac:dyDescent="0.35">
      <c r="A299" t="s">
        <v>1621</v>
      </c>
      <c r="B299" t="s">
        <v>1621</v>
      </c>
      <c r="C299" t="str" cm="1">
        <f t="array" ref="C299">_xlfn.IFS(IFERROR(SEARCH("Senior", A299), 0) &gt; 0, "SENIOR", IFERROR(SEARCH("Junior", A299), 0) &gt; 0, "JUNIOR", TRUE, "NOTMENTIONED")</f>
        <v>NOTMENTIONED</v>
      </c>
      <c r="D299" t="s">
        <v>1622</v>
      </c>
      <c r="E299">
        <v>101</v>
      </c>
      <c r="H299" t="str">
        <f t="shared" si="74"/>
        <v>$101k</v>
      </c>
      <c r="I299">
        <v>158</v>
      </c>
      <c r="L299" t="str">
        <f t="shared" si="75"/>
        <v>$158k</v>
      </c>
      <c r="M299">
        <f t="shared" si="76"/>
        <v>129.5</v>
      </c>
      <c r="N299" t="str">
        <f t="shared" si="77"/>
        <v>$129.5k</v>
      </c>
      <c r="O299" s="1" t="s">
        <v>1623</v>
      </c>
      <c r="P299" s="1">
        <f t="shared" si="73"/>
        <v>1</v>
      </c>
      <c r="Q299" s="1" t="e">
        <f t="shared" si="61"/>
        <v>#VALUE!</v>
      </c>
      <c r="R299" s="1">
        <f t="shared" si="62"/>
        <v>1</v>
      </c>
      <c r="S299" s="1"/>
      <c r="T299" s="1">
        <f t="shared" si="63"/>
        <v>4624</v>
      </c>
      <c r="U299">
        <v>3.6</v>
      </c>
      <c r="V299" s="1" t="s">
        <v>891</v>
      </c>
      <c r="W299" s="1" t="s">
        <v>892</v>
      </c>
      <c r="X299" t="s">
        <v>376</v>
      </c>
      <c r="Y299" t="s">
        <v>893</v>
      </c>
      <c r="Z299">
        <f t="shared" si="78"/>
        <v>0</v>
      </c>
      <c r="AA299" t="s">
        <v>132</v>
      </c>
      <c r="AB299">
        <v>1851</v>
      </c>
      <c r="AC299">
        <f t="shared" ca="1" si="68"/>
        <v>173</v>
      </c>
      <c r="AD299" t="s">
        <v>38</v>
      </c>
      <c r="AE299" t="s">
        <v>191</v>
      </c>
      <c r="AF299" t="s">
        <v>192</v>
      </c>
      <c r="AG299" t="s">
        <v>142</v>
      </c>
      <c r="AH299">
        <v>-1</v>
      </c>
    </row>
    <row r="300" spans="1:34" ht="22.5" customHeight="1" x14ac:dyDescent="0.35">
      <c r="A300" t="s">
        <v>1624</v>
      </c>
      <c r="B300" t="s">
        <v>1624</v>
      </c>
      <c r="C300" t="str" cm="1">
        <f t="array" ref="C300">_xlfn.IFS(IFERROR(SEARCH("Senior", A300), 0) &gt; 0, "SENIOR", IFERROR(SEARCH("Junior", A300), 0) &gt; 0, "JUNIOR", TRUE, "NOTMENTIONED")</f>
        <v>SENIOR</v>
      </c>
      <c r="D300" t="s">
        <v>1625</v>
      </c>
      <c r="E300">
        <v>125</v>
      </c>
      <c r="H300" t="str">
        <f t="shared" si="74"/>
        <v>$125k</v>
      </c>
      <c r="I300">
        <v>210</v>
      </c>
      <c r="L300" t="str">
        <f t="shared" si="75"/>
        <v>$210k</v>
      </c>
      <c r="M300">
        <f t="shared" si="76"/>
        <v>167.5</v>
      </c>
      <c r="N300" t="str">
        <f t="shared" si="77"/>
        <v>$167.5k</v>
      </c>
      <c r="O300" s="1" t="s">
        <v>1626</v>
      </c>
      <c r="P300" s="1" t="e">
        <f t="shared" si="73"/>
        <v>#VALUE!</v>
      </c>
      <c r="Q300" s="1" t="e">
        <f t="shared" si="61"/>
        <v>#VALUE!</v>
      </c>
      <c r="R300" s="1">
        <f t="shared" si="62"/>
        <v>1</v>
      </c>
      <c r="S300" s="1"/>
      <c r="T300" s="1">
        <f t="shared" si="63"/>
        <v>4916</v>
      </c>
      <c r="U300">
        <v>4</v>
      </c>
      <c r="V300" s="1" t="s">
        <v>229</v>
      </c>
      <c r="W300" s="1" t="s">
        <v>230</v>
      </c>
      <c r="X300" t="s">
        <v>76</v>
      </c>
      <c r="Y300" t="s">
        <v>76</v>
      </c>
      <c r="Z300">
        <f t="shared" si="78"/>
        <v>1</v>
      </c>
      <c r="AA300" t="s">
        <v>48</v>
      </c>
      <c r="AB300">
        <v>1849</v>
      </c>
      <c r="AC300">
        <f t="shared" ca="1" si="68"/>
        <v>175</v>
      </c>
      <c r="AD300" t="s">
        <v>87</v>
      </c>
      <c r="AE300" t="s">
        <v>155</v>
      </c>
      <c r="AF300" t="s">
        <v>155</v>
      </c>
      <c r="AG300" t="s">
        <v>142</v>
      </c>
      <c r="AH300">
        <v>-1</v>
      </c>
    </row>
    <row r="301" spans="1:34" ht="22.5" customHeight="1" x14ac:dyDescent="0.35">
      <c r="A301" t="s">
        <v>1627</v>
      </c>
      <c r="B301" t="s">
        <v>1627</v>
      </c>
      <c r="C301" t="str" cm="1">
        <f t="array" ref="C301">_xlfn.IFS(IFERROR(SEARCH("Senior", A301), 0) &gt; 0, "SENIOR", IFERROR(SEARCH("Junior", A301), 0) &gt; 0, "JUNIOR", TRUE, "NOTMENTIONED")</f>
        <v>NOTMENTIONED</v>
      </c>
      <c r="D301" t="s">
        <v>1628</v>
      </c>
      <c r="E301">
        <v>43</v>
      </c>
      <c r="H301" t="str">
        <f t="shared" si="74"/>
        <v>$43k</v>
      </c>
      <c r="I301">
        <v>77</v>
      </c>
      <c r="L301" t="str">
        <f t="shared" si="75"/>
        <v>$77k</v>
      </c>
      <c r="M301">
        <f t="shared" si="76"/>
        <v>60</v>
      </c>
      <c r="N301" t="str">
        <f t="shared" si="77"/>
        <v>$60k</v>
      </c>
      <c r="O301" s="1" t="s">
        <v>1629</v>
      </c>
      <c r="P301" s="1" t="e">
        <f t="shared" si="73"/>
        <v>#VALUE!</v>
      </c>
      <c r="Q301" s="1" t="e">
        <f t="shared" si="61"/>
        <v>#VALUE!</v>
      </c>
      <c r="R301" s="1">
        <f t="shared" si="62"/>
        <v>1</v>
      </c>
      <c r="S301" s="1"/>
      <c r="T301" s="1">
        <f t="shared" si="63"/>
        <v>4151</v>
      </c>
      <c r="U301">
        <v>3.8</v>
      </c>
      <c r="V301" s="1" t="s">
        <v>1630</v>
      </c>
      <c r="W301" s="1" t="s">
        <v>1631</v>
      </c>
      <c r="X301" t="s">
        <v>1632</v>
      </c>
      <c r="Y301" t="s">
        <v>1632</v>
      </c>
      <c r="Z301">
        <f t="shared" si="78"/>
        <v>1</v>
      </c>
      <c r="AA301" t="s">
        <v>66</v>
      </c>
      <c r="AB301">
        <v>1870</v>
      </c>
      <c r="AC301">
        <f t="shared" ca="1" si="68"/>
        <v>154</v>
      </c>
      <c r="AD301" t="s">
        <v>87</v>
      </c>
      <c r="AE301" t="s">
        <v>95</v>
      </c>
      <c r="AF301" t="s">
        <v>96</v>
      </c>
      <c r="AG301" t="s">
        <v>89</v>
      </c>
      <c r="AH301" t="s">
        <v>1633</v>
      </c>
    </row>
    <row r="302" spans="1:34" ht="22.5" customHeight="1" x14ac:dyDescent="0.35">
      <c r="A302" t="s">
        <v>337</v>
      </c>
      <c r="B302" t="s">
        <v>337</v>
      </c>
      <c r="C302" t="str" cm="1">
        <f t="array" ref="C302">_xlfn.IFS(IFERROR(SEARCH("Senior", A302), 0) &gt; 0, "SENIOR", IFERROR(SEARCH("Junior", A302), 0) &gt; 0, "JUNIOR", TRUE, "NOTMENTIONED")</f>
        <v>NOTMENTIONED</v>
      </c>
      <c r="D302" t="s">
        <v>1634</v>
      </c>
      <c r="E302">
        <v>139</v>
      </c>
      <c r="H302" t="str">
        <f t="shared" si="74"/>
        <v>$139k</v>
      </c>
      <c r="I302">
        <v>221</v>
      </c>
      <c r="L302" t="str">
        <f t="shared" si="75"/>
        <v>$221k</v>
      </c>
      <c r="M302">
        <f t="shared" si="76"/>
        <v>180</v>
      </c>
      <c r="N302" t="str">
        <f t="shared" si="77"/>
        <v>$180k</v>
      </c>
      <c r="O302" s="1" t="s">
        <v>1635</v>
      </c>
      <c r="P302" s="1">
        <f t="shared" si="73"/>
        <v>1</v>
      </c>
      <c r="Q302" s="1">
        <f t="shared" si="61"/>
        <v>1</v>
      </c>
      <c r="R302" s="1">
        <f t="shared" si="62"/>
        <v>1</v>
      </c>
      <c r="S302" s="1"/>
      <c r="T302" s="1">
        <f t="shared" si="63"/>
        <v>3217</v>
      </c>
      <c r="U302">
        <v>3.9</v>
      </c>
      <c r="V302" s="1" t="s">
        <v>1023</v>
      </c>
      <c r="W302" s="1" t="s">
        <v>1024</v>
      </c>
      <c r="X302" t="s">
        <v>1025</v>
      </c>
      <c r="Y302" t="s">
        <v>1025</v>
      </c>
      <c r="Z302">
        <f t="shared" si="78"/>
        <v>1</v>
      </c>
      <c r="AA302" t="s">
        <v>77</v>
      </c>
      <c r="AB302">
        <v>2009</v>
      </c>
      <c r="AC302">
        <f t="shared" ca="1" si="68"/>
        <v>15</v>
      </c>
      <c r="AD302" t="s">
        <v>38</v>
      </c>
      <c r="AE302" t="s">
        <v>581</v>
      </c>
      <c r="AF302" t="s">
        <v>96</v>
      </c>
      <c r="AG302" t="s">
        <v>40</v>
      </c>
      <c r="AH302">
        <v>-1</v>
      </c>
    </row>
    <row r="303" spans="1:34" ht="22.5" customHeight="1" x14ac:dyDescent="0.35">
      <c r="A303" t="s">
        <v>1636</v>
      </c>
      <c r="B303" t="s">
        <v>1636</v>
      </c>
      <c r="C303" t="str" cm="1">
        <f t="array" ref="C303">_xlfn.IFS(IFERROR(SEARCH("Senior", A303), 0) &gt; 0, "SENIOR", IFERROR(SEARCH("Junior", A303), 0) &gt; 0, "JUNIOR", TRUE, "NOTMENTIONED")</f>
        <v>NOTMENTIONED</v>
      </c>
      <c r="D303" t="s">
        <v>1154</v>
      </c>
      <c r="E303">
        <v>44</v>
      </c>
      <c r="H303" t="str">
        <f t="shared" si="74"/>
        <v>$44k</v>
      </c>
      <c r="I303">
        <v>86</v>
      </c>
      <c r="L303" t="str">
        <f t="shared" si="75"/>
        <v>$86k</v>
      </c>
      <c r="M303">
        <f t="shared" si="76"/>
        <v>65</v>
      </c>
      <c r="N303" t="str">
        <f t="shared" si="77"/>
        <v>$65k</v>
      </c>
      <c r="O303" s="1" t="s">
        <v>1637</v>
      </c>
      <c r="P303" s="1" t="e">
        <f t="shared" si="73"/>
        <v>#VALUE!</v>
      </c>
      <c r="Q303" s="1" t="e">
        <f t="shared" si="61"/>
        <v>#VALUE!</v>
      </c>
      <c r="R303" s="1">
        <f t="shared" si="62"/>
        <v>1</v>
      </c>
      <c r="S303" s="1"/>
      <c r="T303" s="1">
        <f t="shared" si="63"/>
        <v>2501</v>
      </c>
      <c r="U303">
        <v>3.8</v>
      </c>
      <c r="V303" s="1" t="s">
        <v>1156</v>
      </c>
      <c r="W303" s="1" t="s">
        <v>1157</v>
      </c>
      <c r="X303" t="s">
        <v>76</v>
      </c>
      <c r="Y303" t="s">
        <v>76</v>
      </c>
      <c r="Z303">
        <f t="shared" si="78"/>
        <v>1</v>
      </c>
      <c r="AA303" t="s">
        <v>66</v>
      </c>
      <c r="AB303">
        <v>2002</v>
      </c>
      <c r="AC303">
        <f t="shared" ca="1" si="68"/>
        <v>22</v>
      </c>
      <c r="AD303" t="s">
        <v>38</v>
      </c>
      <c r="AE303" t="s">
        <v>826</v>
      </c>
      <c r="AF303" t="s">
        <v>827</v>
      </c>
      <c r="AG303" t="s">
        <v>52</v>
      </c>
      <c r="AH303" t="s">
        <v>1158</v>
      </c>
    </row>
    <row r="304" spans="1:34" ht="22.5" customHeight="1" x14ac:dyDescent="0.35">
      <c r="A304" t="s">
        <v>725</v>
      </c>
      <c r="B304" t="s">
        <v>725</v>
      </c>
      <c r="C304" t="str" cm="1">
        <f t="array" ref="C304">_xlfn.IFS(IFERROR(SEARCH("Senior", A304), 0) &gt; 0, "SENIOR", IFERROR(SEARCH("Junior", A304), 0) &gt; 0, "JUNIOR", TRUE, "NOTMENTIONED")</f>
        <v>SENIOR</v>
      </c>
      <c r="D304" t="s">
        <v>1638</v>
      </c>
      <c r="E304">
        <v>78</v>
      </c>
      <c r="H304" t="str">
        <f t="shared" si="74"/>
        <v>$78k</v>
      </c>
      <c r="I304">
        <v>147</v>
      </c>
      <c r="L304" t="str">
        <f t="shared" si="75"/>
        <v>$147k</v>
      </c>
      <c r="M304">
        <f t="shared" si="76"/>
        <v>112.5</v>
      </c>
      <c r="N304" t="str">
        <f t="shared" si="77"/>
        <v>$112.5k</v>
      </c>
      <c r="O304" s="1" t="s">
        <v>1639</v>
      </c>
      <c r="P304" s="1">
        <f t="shared" si="73"/>
        <v>1</v>
      </c>
      <c r="Q304" s="1" t="e">
        <f t="shared" si="61"/>
        <v>#VALUE!</v>
      </c>
      <c r="R304" s="1" t="e">
        <f t="shared" si="62"/>
        <v>#VALUE!</v>
      </c>
      <c r="S304" s="1"/>
      <c r="T304" s="1">
        <f t="shared" si="63"/>
        <v>4590</v>
      </c>
      <c r="U304">
        <v>4.3</v>
      </c>
      <c r="V304" s="1" t="s">
        <v>1640</v>
      </c>
      <c r="W304" s="1" t="s">
        <v>1641</v>
      </c>
      <c r="X304" t="s">
        <v>1642</v>
      </c>
      <c r="Y304" t="s">
        <v>1643</v>
      </c>
      <c r="Z304">
        <f t="shared" si="78"/>
        <v>0</v>
      </c>
      <c r="AA304" t="s">
        <v>132</v>
      </c>
      <c r="AB304">
        <v>1990</v>
      </c>
      <c r="AC304">
        <f t="shared" ca="1" si="68"/>
        <v>34</v>
      </c>
      <c r="AD304" t="s">
        <v>38</v>
      </c>
      <c r="AE304" t="s">
        <v>280</v>
      </c>
      <c r="AF304" t="s">
        <v>117</v>
      </c>
      <c r="AG304" t="s">
        <v>89</v>
      </c>
      <c r="AH304" t="s">
        <v>1644</v>
      </c>
    </row>
    <row r="305" spans="1:34" ht="22.5" customHeight="1" x14ac:dyDescent="0.35">
      <c r="A305" t="s">
        <v>668</v>
      </c>
      <c r="B305" t="s">
        <v>668</v>
      </c>
      <c r="C305" t="str" cm="1">
        <f t="array" ref="C305">_xlfn.IFS(IFERROR(SEARCH("Senior", A305), 0) &gt; 0, "SENIOR", IFERROR(SEARCH("Junior", A305), 0) &gt; 0, "JUNIOR", TRUE, "NOTMENTIONED")</f>
        <v>SENIOR</v>
      </c>
      <c r="D305" t="s">
        <v>635</v>
      </c>
      <c r="E305">
        <v>65</v>
      </c>
      <c r="H305" t="str">
        <f t="shared" si="74"/>
        <v>$65k</v>
      </c>
      <c r="I305">
        <v>110</v>
      </c>
      <c r="L305" t="str">
        <f t="shared" si="75"/>
        <v>$110k</v>
      </c>
      <c r="M305">
        <f t="shared" si="76"/>
        <v>87.5</v>
      </c>
      <c r="N305" t="str">
        <f t="shared" si="77"/>
        <v>$87.5k</v>
      </c>
      <c r="O305" s="1" t="s">
        <v>1645</v>
      </c>
      <c r="P305" s="1">
        <f t="shared" si="73"/>
        <v>1</v>
      </c>
      <c r="Q305" s="1" t="e">
        <f t="shared" si="61"/>
        <v>#VALUE!</v>
      </c>
      <c r="R305" s="1">
        <f t="shared" si="62"/>
        <v>1</v>
      </c>
      <c r="S305" s="1"/>
      <c r="T305" s="1">
        <f t="shared" si="63"/>
        <v>4537</v>
      </c>
      <c r="U305">
        <v>1.9</v>
      </c>
      <c r="V305" s="1" t="s">
        <v>1646</v>
      </c>
      <c r="W305" s="1" t="s">
        <v>1647</v>
      </c>
      <c r="X305" t="s">
        <v>76</v>
      </c>
      <c r="Y305" t="s">
        <v>76</v>
      </c>
      <c r="Z305">
        <f t="shared" si="78"/>
        <v>1</v>
      </c>
      <c r="AA305" t="s">
        <v>86</v>
      </c>
      <c r="AB305">
        <v>2010</v>
      </c>
      <c r="AC305">
        <f t="shared" ca="1" si="68"/>
        <v>14</v>
      </c>
      <c r="AD305" t="s">
        <v>38</v>
      </c>
      <c r="AE305" t="s">
        <v>141</v>
      </c>
      <c r="AF305" t="s">
        <v>125</v>
      </c>
      <c r="AG305" t="s">
        <v>60</v>
      </c>
      <c r="AH305" t="s">
        <v>1648</v>
      </c>
    </row>
    <row r="306" spans="1:34" ht="22.5" customHeight="1" x14ac:dyDescent="0.35">
      <c r="A306" t="s">
        <v>1649</v>
      </c>
      <c r="B306" t="s">
        <v>1649</v>
      </c>
      <c r="C306" t="str" cm="1">
        <f t="array" ref="C306">_xlfn.IFS(IFERROR(SEARCH("Senior", A306), 0) &gt; 0, "SENIOR", IFERROR(SEARCH("Junior", A306), 0) &gt; 0, "JUNIOR", TRUE, "NOTMENTIONED")</f>
        <v>NOTMENTIONED</v>
      </c>
      <c r="D306" t="s">
        <v>1650</v>
      </c>
      <c r="E306">
        <v>37</v>
      </c>
      <c r="H306" t="str">
        <f t="shared" si="74"/>
        <v>$37k</v>
      </c>
      <c r="I306">
        <v>66</v>
      </c>
      <c r="L306" t="str">
        <f t="shared" si="75"/>
        <v>$66k</v>
      </c>
      <c r="M306">
        <f t="shared" si="76"/>
        <v>51.5</v>
      </c>
      <c r="N306" t="str">
        <f t="shared" si="77"/>
        <v>$51.5k</v>
      </c>
      <c r="O306" s="1" t="s">
        <v>1651</v>
      </c>
      <c r="P306" s="1">
        <f t="shared" si="73"/>
        <v>1</v>
      </c>
      <c r="Q306" s="1" t="e">
        <f t="shared" si="61"/>
        <v>#VALUE!</v>
      </c>
      <c r="R306" s="1">
        <f t="shared" si="62"/>
        <v>1</v>
      </c>
      <c r="S306" s="1"/>
      <c r="T306" s="1">
        <f t="shared" si="63"/>
        <v>4323</v>
      </c>
      <c r="U306">
        <v>3.3</v>
      </c>
      <c r="V306" s="1" t="s">
        <v>374</v>
      </c>
      <c r="W306" s="1" t="s">
        <v>375</v>
      </c>
      <c r="X306" t="s">
        <v>475</v>
      </c>
      <c r="Y306" t="s">
        <v>376</v>
      </c>
      <c r="Z306">
        <f t="shared" si="78"/>
        <v>0</v>
      </c>
      <c r="AA306" t="s">
        <v>48</v>
      </c>
      <c r="AB306">
        <v>1912</v>
      </c>
      <c r="AC306">
        <f t="shared" ca="1" si="68"/>
        <v>112</v>
      </c>
      <c r="AD306" t="s">
        <v>38</v>
      </c>
      <c r="AE306" t="s">
        <v>191</v>
      </c>
      <c r="AF306" t="s">
        <v>192</v>
      </c>
      <c r="AG306" t="s">
        <v>142</v>
      </c>
      <c r="AH306" t="s">
        <v>377</v>
      </c>
    </row>
    <row r="307" spans="1:34" ht="22.5" customHeight="1" x14ac:dyDescent="0.35">
      <c r="A307" t="s">
        <v>1652</v>
      </c>
      <c r="B307" t="s">
        <v>1652</v>
      </c>
      <c r="C307" t="str" cm="1">
        <f t="array" ref="C307">_xlfn.IFS(IFERROR(SEARCH("Senior", A307), 0) &gt; 0, "SENIOR", IFERROR(SEARCH("Junior", A307), 0) &gt; 0, "JUNIOR", TRUE, "NOTMENTIONED")</f>
        <v>NOTMENTIONED</v>
      </c>
      <c r="D307" t="s">
        <v>1653</v>
      </c>
      <c r="E307">
        <v>38</v>
      </c>
      <c r="H307" t="str">
        <f t="shared" si="74"/>
        <v>$38k</v>
      </c>
      <c r="I307">
        <v>64</v>
      </c>
      <c r="L307" t="str">
        <f t="shared" si="75"/>
        <v>$64k</v>
      </c>
      <c r="M307">
        <f t="shared" si="76"/>
        <v>51</v>
      </c>
      <c r="N307" t="str">
        <f t="shared" si="77"/>
        <v>$51k</v>
      </c>
      <c r="O307" s="1" t="s">
        <v>1654</v>
      </c>
      <c r="P307" s="1" t="e">
        <f t="shared" si="73"/>
        <v>#VALUE!</v>
      </c>
      <c r="Q307" s="1" t="e">
        <f t="shared" si="61"/>
        <v>#VALUE!</v>
      </c>
      <c r="R307" s="1">
        <f t="shared" si="62"/>
        <v>1</v>
      </c>
      <c r="S307" s="1"/>
      <c r="T307" s="1">
        <f t="shared" si="63"/>
        <v>4231</v>
      </c>
      <c r="U307">
        <v>4.7</v>
      </c>
      <c r="V307" s="1" t="s">
        <v>1655</v>
      </c>
      <c r="W307" s="1" t="s">
        <v>1656</v>
      </c>
      <c r="X307" t="s">
        <v>1657</v>
      </c>
      <c r="Y307" t="s">
        <v>1658</v>
      </c>
      <c r="Z307">
        <f t="shared" si="78"/>
        <v>0</v>
      </c>
      <c r="AA307" t="s">
        <v>77</v>
      </c>
      <c r="AB307">
        <v>1972</v>
      </c>
      <c r="AC307">
        <f t="shared" ca="1" si="68"/>
        <v>52</v>
      </c>
      <c r="AD307" t="s">
        <v>38</v>
      </c>
      <c r="AE307" t="s">
        <v>758</v>
      </c>
      <c r="AF307" t="s">
        <v>59</v>
      </c>
      <c r="AG307" t="s">
        <v>219</v>
      </c>
      <c r="AH307">
        <v>-1</v>
      </c>
    </row>
    <row r="308" spans="1:34" ht="22.5" customHeight="1" x14ac:dyDescent="0.35">
      <c r="A308" t="s">
        <v>1659</v>
      </c>
      <c r="B308" t="s">
        <v>1659</v>
      </c>
      <c r="C308" t="str" cm="1">
        <f t="array" ref="C308">_xlfn.IFS(IFERROR(SEARCH("Senior", A308), 0) &gt; 0, "SENIOR", IFERROR(SEARCH("Junior", A308), 0) &gt; 0, "JUNIOR", TRUE, "NOTMENTIONED")</f>
        <v>NOTMENTIONED</v>
      </c>
      <c r="D308" t="s">
        <v>1660</v>
      </c>
      <c r="E308">
        <v>43</v>
      </c>
      <c r="H308" t="str">
        <f t="shared" si="74"/>
        <v>$43k</v>
      </c>
      <c r="I308">
        <v>82</v>
      </c>
      <c r="L308" t="str">
        <f t="shared" si="75"/>
        <v>$82k</v>
      </c>
      <c r="M308">
        <f t="shared" si="76"/>
        <v>62.5</v>
      </c>
      <c r="N308" t="str">
        <f t="shared" si="77"/>
        <v>$62.5k</v>
      </c>
      <c r="O308" s="1" t="s">
        <v>1661</v>
      </c>
      <c r="P308" s="1">
        <f t="shared" si="73"/>
        <v>1</v>
      </c>
      <c r="Q308" s="1" t="e">
        <f t="shared" si="61"/>
        <v>#VALUE!</v>
      </c>
      <c r="R308" s="1">
        <f t="shared" si="62"/>
        <v>1</v>
      </c>
      <c r="S308" s="1"/>
      <c r="T308" s="1">
        <f t="shared" si="63"/>
        <v>3325</v>
      </c>
      <c r="U308">
        <v>3.1</v>
      </c>
      <c r="V308" s="1" t="s">
        <v>1662</v>
      </c>
      <c r="W308" s="1" t="s">
        <v>1663</v>
      </c>
      <c r="X308" t="s">
        <v>376</v>
      </c>
      <c r="Y308" t="s">
        <v>1664</v>
      </c>
      <c r="Z308">
        <f t="shared" si="78"/>
        <v>0</v>
      </c>
      <c r="AA308" t="s">
        <v>48</v>
      </c>
      <c r="AB308">
        <v>1856</v>
      </c>
      <c r="AC308">
        <f t="shared" ca="1" si="68"/>
        <v>168</v>
      </c>
      <c r="AD308" t="s">
        <v>38</v>
      </c>
      <c r="AE308" t="s">
        <v>95</v>
      </c>
      <c r="AF308" t="s">
        <v>96</v>
      </c>
      <c r="AG308" t="s">
        <v>142</v>
      </c>
      <c r="AH308">
        <v>-1</v>
      </c>
    </row>
    <row r="309" spans="1:34" ht="22.5" customHeight="1" x14ac:dyDescent="0.35">
      <c r="A309" t="s">
        <v>1665</v>
      </c>
      <c r="B309" t="s">
        <v>1665</v>
      </c>
      <c r="C309" t="str" cm="1">
        <f t="array" ref="C309">_xlfn.IFS(IFERROR(SEARCH("Senior", A309), 0) &gt; 0, "SENIOR", IFERROR(SEARCH("Junior", A309), 0) &gt; 0, "JUNIOR", TRUE, "NOTMENTIONED")</f>
        <v>NOTMENTIONED</v>
      </c>
      <c r="D309" t="s">
        <v>1666</v>
      </c>
      <c r="E309">
        <v>90</v>
      </c>
      <c r="H309" t="str">
        <f t="shared" si="74"/>
        <v>$90k</v>
      </c>
      <c r="I309">
        <v>110</v>
      </c>
      <c r="L309" t="str">
        <f t="shared" si="75"/>
        <v>$110k</v>
      </c>
      <c r="M309">
        <f t="shared" si="76"/>
        <v>100</v>
      </c>
      <c r="N309" t="str">
        <f t="shared" si="77"/>
        <v>$100k</v>
      </c>
      <c r="O309" s="1" t="s">
        <v>1667</v>
      </c>
      <c r="P309" s="1" t="e">
        <f t="shared" si="73"/>
        <v>#VALUE!</v>
      </c>
      <c r="Q309" s="1" t="e">
        <f t="shared" si="61"/>
        <v>#VALUE!</v>
      </c>
      <c r="R309" s="1" t="e">
        <f t="shared" si="62"/>
        <v>#VALUE!</v>
      </c>
      <c r="S309" s="1"/>
      <c r="T309" s="1">
        <f t="shared" si="63"/>
        <v>3906</v>
      </c>
      <c r="U309">
        <v>3.4</v>
      </c>
      <c r="V309" s="1" t="s">
        <v>1668</v>
      </c>
      <c r="W309" s="1" t="s">
        <v>1669</v>
      </c>
      <c r="X309" t="s">
        <v>1670</v>
      </c>
      <c r="Y309" t="s">
        <v>1671</v>
      </c>
      <c r="Z309">
        <f t="shared" si="78"/>
        <v>0</v>
      </c>
      <c r="AA309" t="s">
        <v>37</v>
      </c>
      <c r="AB309">
        <v>1981</v>
      </c>
      <c r="AC309">
        <f t="shared" ca="1" si="68"/>
        <v>43</v>
      </c>
      <c r="AD309" t="s">
        <v>87</v>
      </c>
      <c r="AE309" t="s">
        <v>50</v>
      </c>
      <c r="AF309" t="s">
        <v>51</v>
      </c>
      <c r="AG309" t="s">
        <v>79</v>
      </c>
      <c r="AH309">
        <v>-1</v>
      </c>
    </row>
    <row r="310" spans="1:34" ht="22.5" customHeight="1" x14ac:dyDescent="0.35">
      <c r="A310" t="s">
        <v>294</v>
      </c>
      <c r="B310" t="s">
        <v>294</v>
      </c>
      <c r="C310" t="str" cm="1">
        <f t="array" ref="C310">_xlfn.IFS(IFERROR(SEARCH("Senior", A310), 0) &gt; 0, "SENIOR", IFERROR(SEARCH("Junior", A310), 0) &gt; 0, "JUNIOR", TRUE, "NOTMENTIONED")</f>
        <v>NOTMENTIONED</v>
      </c>
      <c r="D310" t="s">
        <v>433</v>
      </c>
      <c r="E310">
        <v>61</v>
      </c>
      <c r="H310" t="str">
        <f t="shared" si="74"/>
        <v>$61k</v>
      </c>
      <c r="I310">
        <v>109</v>
      </c>
      <c r="L310" t="str">
        <f t="shared" si="75"/>
        <v>$109k</v>
      </c>
      <c r="M310">
        <f t="shared" si="76"/>
        <v>85</v>
      </c>
      <c r="N310" t="str">
        <f t="shared" si="77"/>
        <v>$85k</v>
      </c>
      <c r="O310" s="1" t="s">
        <v>1672</v>
      </c>
      <c r="P310" s="1">
        <f t="shared" si="73"/>
        <v>1</v>
      </c>
      <c r="Q310" s="1" t="e">
        <f t="shared" si="61"/>
        <v>#VALUE!</v>
      </c>
      <c r="R310" s="1" t="e">
        <f t="shared" si="62"/>
        <v>#VALUE!</v>
      </c>
      <c r="S310" s="1"/>
      <c r="T310" s="1">
        <f t="shared" si="63"/>
        <v>2869</v>
      </c>
      <c r="U310">
        <v>4.4000000000000004</v>
      </c>
      <c r="V310" s="1" t="s">
        <v>1673</v>
      </c>
      <c r="W310" s="1" t="s">
        <v>1674</v>
      </c>
      <c r="X310" t="s">
        <v>130</v>
      </c>
      <c r="Y310" t="s">
        <v>334</v>
      </c>
      <c r="Z310">
        <f t="shared" si="78"/>
        <v>0</v>
      </c>
      <c r="AA310" t="s">
        <v>77</v>
      </c>
      <c r="AB310">
        <v>2004</v>
      </c>
      <c r="AC310">
        <f t="shared" ca="1" si="68"/>
        <v>20</v>
      </c>
      <c r="AD310" t="s">
        <v>38</v>
      </c>
      <c r="AE310" t="s">
        <v>274</v>
      </c>
      <c r="AF310" t="s">
        <v>117</v>
      </c>
      <c r="AG310" t="s">
        <v>79</v>
      </c>
      <c r="AH310">
        <v>-1</v>
      </c>
    </row>
    <row r="311" spans="1:34" ht="22.5" customHeight="1" x14ac:dyDescent="0.35">
      <c r="A311" t="s">
        <v>1675</v>
      </c>
      <c r="B311" t="s">
        <v>1675</v>
      </c>
      <c r="C311" t="str" cm="1">
        <f t="array" ref="C311">_xlfn.IFS(IFERROR(SEARCH("Senior", A311), 0) &gt; 0, "SENIOR", IFERROR(SEARCH("Junior", A311), 0) &gt; 0, "JUNIOR", TRUE, "NOTMENTIONED")</f>
        <v>SENIOR</v>
      </c>
      <c r="D311" t="s">
        <v>1676</v>
      </c>
      <c r="E311">
        <v>93</v>
      </c>
      <c r="H311" t="str">
        <f t="shared" si="74"/>
        <v>$93k</v>
      </c>
      <c r="I311">
        <v>151</v>
      </c>
      <c r="L311" t="str">
        <f t="shared" si="75"/>
        <v>$151k</v>
      </c>
      <c r="M311">
        <f t="shared" si="76"/>
        <v>122</v>
      </c>
      <c r="N311" t="str">
        <f t="shared" si="77"/>
        <v>$122k</v>
      </c>
      <c r="O311" s="1" t="s">
        <v>1677</v>
      </c>
      <c r="P311" s="1">
        <f t="shared" si="73"/>
        <v>1</v>
      </c>
      <c r="Q311" s="1" t="e">
        <f t="shared" si="61"/>
        <v>#VALUE!</v>
      </c>
      <c r="R311" s="1" t="e">
        <f t="shared" si="62"/>
        <v>#VALUE!</v>
      </c>
      <c r="S311" s="1"/>
      <c r="T311" s="1">
        <f t="shared" si="63"/>
        <v>5659</v>
      </c>
      <c r="U311">
        <v>3.9</v>
      </c>
      <c r="V311" s="1" t="s">
        <v>1678</v>
      </c>
      <c r="W311" s="1" t="s">
        <v>1679</v>
      </c>
      <c r="X311" t="s">
        <v>1680</v>
      </c>
      <c r="Y311" t="s">
        <v>1680</v>
      </c>
      <c r="Z311">
        <f t="shared" si="78"/>
        <v>1</v>
      </c>
      <c r="AA311" t="s">
        <v>86</v>
      </c>
      <c r="AB311">
        <v>2012</v>
      </c>
      <c r="AC311">
        <f t="shared" ca="1" si="68"/>
        <v>12</v>
      </c>
      <c r="AD311" t="s">
        <v>38</v>
      </c>
      <c r="AE311" t="s">
        <v>280</v>
      </c>
      <c r="AF311" t="s">
        <v>117</v>
      </c>
      <c r="AG311" t="s">
        <v>79</v>
      </c>
      <c r="AH311">
        <v>-1</v>
      </c>
    </row>
    <row r="312" spans="1:34" ht="22.5" customHeight="1" x14ac:dyDescent="0.35">
      <c r="A312" t="s">
        <v>1681</v>
      </c>
      <c r="B312" t="s">
        <v>1681</v>
      </c>
      <c r="C312" t="str" cm="1">
        <f t="array" ref="C312">_xlfn.IFS(IFERROR(SEARCH("Senior", A312), 0) &gt; 0, "SENIOR", IFERROR(SEARCH("Junior", A312), 0) &gt; 0, "JUNIOR", TRUE, "NOTMENTIONED")</f>
        <v>NOTMENTIONED</v>
      </c>
      <c r="D312" t="s">
        <v>471</v>
      </c>
      <c r="E312">
        <v>52</v>
      </c>
      <c r="H312" t="str">
        <f t="shared" si="74"/>
        <v>$52k</v>
      </c>
      <c r="I312">
        <v>81</v>
      </c>
      <c r="L312" t="str">
        <f t="shared" si="75"/>
        <v>$81k</v>
      </c>
      <c r="M312">
        <f t="shared" si="76"/>
        <v>66.5</v>
      </c>
      <c r="N312" t="str">
        <f t="shared" si="77"/>
        <v>$66.5k</v>
      </c>
      <c r="O312" s="1" t="s">
        <v>1682</v>
      </c>
      <c r="P312" s="1">
        <f t="shared" si="73"/>
        <v>1</v>
      </c>
      <c r="Q312" s="1" t="e">
        <f t="shared" si="61"/>
        <v>#VALUE!</v>
      </c>
      <c r="R312" s="1" t="e">
        <f t="shared" si="62"/>
        <v>#VALUE!</v>
      </c>
      <c r="S312" s="1"/>
      <c r="T312" s="1">
        <f t="shared" si="63"/>
        <v>4761</v>
      </c>
      <c r="U312">
        <v>3.9</v>
      </c>
      <c r="V312" s="1" t="s">
        <v>1683</v>
      </c>
      <c r="W312" s="1" t="s">
        <v>1684</v>
      </c>
      <c r="X312" t="s">
        <v>209</v>
      </c>
      <c r="Y312" t="s">
        <v>1685</v>
      </c>
      <c r="Z312">
        <f t="shared" si="78"/>
        <v>0</v>
      </c>
      <c r="AA312" t="s">
        <v>37</v>
      </c>
      <c r="AB312">
        <v>1995</v>
      </c>
      <c r="AC312">
        <f t="shared" ca="1" si="68"/>
        <v>29</v>
      </c>
      <c r="AD312" t="s">
        <v>38</v>
      </c>
      <c r="AE312" t="s">
        <v>179</v>
      </c>
      <c r="AF312" t="s">
        <v>117</v>
      </c>
      <c r="AG312" t="s">
        <v>60</v>
      </c>
      <c r="AH312">
        <v>-1</v>
      </c>
    </row>
    <row r="313" spans="1:34" ht="22.5" customHeight="1" x14ac:dyDescent="0.35">
      <c r="A313" t="s">
        <v>1686</v>
      </c>
      <c r="B313" t="s">
        <v>1686</v>
      </c>
      <c r="C313" t="str" cm="1">
        <f t="array" ref="C313">_xlfn.IFS(IFERROR(SEARCH("Senior", A313), 0) &gt; 0, "SENIOR", IFERROR(SEARCH("Junior", A313), 0) &gt; 0, "JUNIOR", TRUE, "NOTMENTIONED")</f>
        <v>NOTMENTIONED</v>
      </c>
      <c r="D313" t="s">
        <v>1687</v>
      </c>
      <c r="E313">
        <v>40</v>
      </c>
      <c r="H313" t="str">
        <f t="shared" si="74"/>
        <v>$40k</v>
      </c>
      <c r="I313">
        <v>101</v>
      </c>
      <c r="L313" t="str">
        <f t="shared" si="75"/>
        <v>$101k</v>
      </c>
      <c r="M313">
        <f t="shared" si="76"/>
        <v>70.5</v>
      </c>
      <c r="N313" t="str">
        <f t="shared" si="77"/>
        <v>$70.5k</v>
      </c>
      <c r="O313" s="1" t="s">
        <v>1688</v>
      </c>
      <c r="P313" s="1" t="e">
        <f t="shared" si="73"/>
        <v>#VALUE!</v>
      </c>
      <c r="Q313" s="1" t="e">
        <f t="shared" si="61"/>
        <v>#VALUE!</v>
      </c>
      <c r="R313" s="1">
        <f t="shared" si="62"/>
        <v>1</v>
      </c>
      <c r="S313" s="1"/>
      <c r="T313" s="1">
        <f t="shared" si="63"/>
        <v>2722</v>
      </c>
      <c r="U313">
        <v>4.7</v>
      </c>
      <c r="V313" s="1" t="s">
        <v>1689</v>
      </c>
      <c r="W313" s="1" t="s">
        <v>1690</v>
      </c>
      <c r="X313" t="s">
        <v>1691</v>
      </c>
      <c r="Y313" t="s">
        <v>1691</v>
      </c>
      <c r="Z313">
        <f t="shared" si="78"/>
        <v>1</v>
      </c>
      <c r="AA313" t="s">
        <v>66</v>
      </c>
      <c r="AB313">
        <v>2002</v>
      </c>
      <c r="AC313">
        <f t="shared" ca="1" si="68"/>
        <v>22</v>
      </c>
      <c r="AD313" t="s">
        <v>38</v>
      </c>
      <c r="AE313" t="s">
        <v>1019</v>
      </c>
      <c r="AF313" t="s">
        <v>96</v>
      </c>
      <c r="AG313" t="s">
        <v>79</v>
      </c>
      <c r="AH313">
        <v>-1</v>
      </c>
    </row>
    <row r="314" spans="1:34" ht="22.5" customHeight="1" x14ac:dyDescent="0.35">
      <c r="A314" t="s">
        <v>725</v>
      </c>
      <c r="B314" t="s">
        <v>725</v>
      </c>
      <c r="C314" t="str" cm="1">
        <f t="array" ref="C314">_xlfn.IFS(IFERROR(SEARCH("Senior", A314), 0) &gt; 0, "SENIOR", IFERROR(SEARCH("Junior", A314), 0) &gt; 0, "JUNIOR", TRUE, "NOTMENTIONED")</f>
        <v>SENIOR</v>
      </c>
      <c r="D314" t="s">
        <v>1692</v>
      </c>
      <c r="E314">
        <v>97</v>
      </c>
      <c r="H314" t="str">
        <f t="shared" si="74"/>
        <v>$97k</v>
      </c>
      <c r="I314">
        <v>180</v>
      </c>
      <c r="L314" t="str">
        <f t="shared" si="75"/>
        <v>$180k</v>
      </c>
      <c r="M314">
        <f t="shared" si="76"/>
        <v>138.5</v>
      </c>
      <c r="N314" t="str">
        <f t="shared" si="77"/>
        <v>$138.5k</v>
      </c>
      <c r="O314" s="1" t="s">
        <v>1693</v>
      </c>
      <c r="P314" s="1">
        <f t="shared" si="73"/>
        <v>1</v>
      </c>
      <c r="Q314" s="1">
        <f t="shared" si="61"/>
        <v>1</v>
      </c>
      <c r="R314" s="1" t="e">
        <f t="shared" si="62"/>
        <v>#VALUE!</v>
      </c>
      <c r="S314" s="1"/>
      <c r="T314" s="1">
        <f t="shared" si="63"/>
        <v>4858</v>
      </c>
      <c r="U314">
        <v>4.7</v>
      </c>
      <c r="V314" s="1" t="s">
        <v>1694</v>
      </c>
      <c r="W314" s="1" t="s">
        <v>1695</v>
      </c>
      <c r="X314" t="s">
        <v>1254</v>
      </c>
      <c r="Y314" t="s">
        <v>1254</v>
      </c>
      <c r="Z314">
        <f t="shared" si="78"/>
        <v>1</v>
      </c>
      <c r="AA314" t="s">
        <v>77</v>
      </c>
      <c r="AB314">
        <v>2010</v>
      </c>
      <c r="AC314">
        <f t="shared" ca="1" si="68"/>
        <v>14</v>
      </c>
      <c r="AD314" t="s">
        <v>38</v>
      </c>
      <c r="AE314" t="s">
        <v>58</v>
      </c>
      <c r="AF314" t="s">
        <v>59</v>
      </c>
      <c r="AG314" t="s">
        <v>219</v>
      </c>
      <c r="AH314">
        <v>-1</v>
      </c>
    </row>
    <row r="315" spans="1:34" ht="22.5" customHeight="1" x14ac:dyDescent="0.35">
      <c r="A315" t="s">
        <v>1696</v>
      </c>
      <c r="B315" t="s">
        <v>1696</v>
      </c>
      <c r="C315" t="str" cm="1">
        <f t="array" ref="C315">_xlfn.IFS(IFERROR(SEARCH("Senior", A315), 0) &gt; 0, "SENIOR", IFERROR(SEARCH("Junior", A315), 0) &gt; 0, "JUNIOR", TRUE, "NOTMENTIONED")</f>
        <v>NOTMENTIONED</v>
      </c>
      <c r="D315" t="s">
        <v>1697</v>
      </c>
      <c r="E315">
        <v>81</v>
      </c>
      <c r="H315" t="str">
        <f t="shared" si="74"/>
        <v>$81k</v>
      </c>
      <c r="I315">
        <v>134</v>
      </c>
      <c r="L315" t="str">
        <f t="shared" si="75"/>
        <v>$134k</v>
      </c>
      <c r="M315">
        <f t="shared" si="76"/>
        <v>107.5</v>
      </c>
      <c r="N315" t="str">
        <f t="shared" si="77"/>
        <v>$107.5k</v>
      </c>
      <c r="O315" s="1" t="s">
        <v>1698</v>
      </c>
      <c r="P315" s="1" t="e">
        <f t="shared" si="73"/>
        <v>#VALUE!</v>
      </c>
      <c r="Q315" s="1">
        <f t="shared" si="61"/>
        <v>1</v>
      </c>
      <c r="R315" s="1">
        <f t="shared" si="62"/>
        <v>1</v>
      </c>
      <c r="S315" s="1"/>
      <c r="T315" s="1">
        <f t="shared" si="63"/>
        <v>8861</v>
      </c>
      <c r="U315">
        <v>3.4</v>
      </c>
      <c r="V315" s="1" t="s">
        <v>810</v>
      </c>
      <c r="W315" s="1" t="s">
        <v>811</v>
      </c>
      <c r="X315" t="s">
        <v>376</v>
      </c>
      <c r="Y315" t="s">
        <v>812</v>
      </c>
      <c r="Z315">
        <f t="shared" si="78"/>
        <v>0</v>
      </c>
      <c r="AA315" t="s">
        <v>66</v>
      </c>
      <c r="AB315">
        <v>1943</v>
      </c>
      <c r="AC315">
        <f t="shared" ca="1" si="68"/>
        <v>81</v>
      </c>
      <c r="AD315" t="s">
        <v>38</v>
      </c>
      <c r="AE315" t="s">
        <v>103</v>
      </c>
      <c r="AF315" t="s">
        <v>59</v>
      </c>
      <c r="AG315" t="s">
        <v>60</v>
      </c>
      <c r="AH315" t="s">
        <v>813</v>
      </c>
    </row>
    <row r="316" spans="1:34" ht="22.5" customHeight="1" x14ac:dyDescent="0.35">
      <c r="A316" t="s">
        <v>1699</v>
      </c>
      <c r="B316" t="s">
        <v>1699</v>
      </c>
      <c r="C316" t="str" cm="1">
        <f t="array" ref="C316">_xlfn.IFS(IFERROR(SEARCH("Senior", A316), 0) &gt; 0, "SENIOR", IFERROR(SEARCH("Junior", A316), 0) &gt; 0, "JUNIOR", TRUE, "NOTMENTIONED")</f>
        <v>NOTMENTIONED</v>
      </c>
      <c r="D316" t="s">
        <v>1700</v>
      </c>
      <c r="E316">
        <v>84</v>
      </c>
      <c r="H316" t="str">
        <f t="shared" si="74"/>
        <v>$84k</v>
      </c>
      <c r="I316">
        <v>157</v>
      </c>
      <c r="L316" t="str">
        <f t="shared" si="75"/>
        <v>$157k</v>
      </c>
      <c r="M316">
        <f t="shared" si="76"/>
        <v>120.5</v>
      </c>
      <c r="N316" t="str">
        <f t="shared" si="77"/>
        <v>$120.5k</v>
      </c>
      <c r="O316" s="1" t="s">
        <v>1701</v>
      </c>
      <c r="P316" s="1" t="e">
        <f t="shared" si="73"/>
        <v>#VALUE!</v>
      </c>
      <c r="Q316" s="1" t="e">
        <f t="shared" si="61"/>
        <v>#VALUE!</v>
      </c>
      <c r="R316" s="1" t="e">
        <f t="shared" si="62"/>
        <v>#VALUE!</v>
      </c>
      <c r="S316" s="1"/>
      <c r="T316" s="1">
        <f t="shared" si="63"/>
        <v>2683</v>
      </c>
      <c r="U316">
        <v>3.8</v>
      </c>
      <c r="V316" s="1" t="s">
        <v>1702</v>
      </c>
      <c r="W316" s="1" t="s">
        <v>1703</v>
      </c>
      <c r="X316" t="s">
        <v>153</v>
      </c>
      <c r="Y316" t="s">
        <v>153</v>
      </c>
      <c r="Z316">
        <f t="shared" si="78"/>
        <v>1</v>
      </c>
      <c r="AA316" t="s">
        <v>37</v>
      </c>
      <c r="AB316">
        <v>2008</v>
      </c>
      <c r="AC316">
        <f t="shared" ca="1" si="68"/>
        <v>16</v>
      </c>
      <c r="AD316" t="s">
        <v>87</v>
      </c>
      <c r="AE316" t="s">
        <v>155</v>
      </c>
      <c r="AF316" t="s">
        <v>155</v>
      </c>
      <c r="AG316" t="s">
        <v>40</v>
      </c>
      <c r="AH316">
        <v>-1</v>
      </c>
    </row>
    <row r="317" spans="1:34" ht="22.5" customHeight="1" x14ac:dyDescent="0.35">
      <c r="A317" t="s">
        <v>1704</v>
      </c>
      <c r="B317" t="s">
        <v>1704</v>
      </c>
      <c r="C317" t="str" cm="1">
        <f t="array" ref="C317">_xlfn.IFS(IFERROR(SEARCH("Senior", A317), 0) &gt; 0, "SENIOR", IFERROR(SEARCH("Junior", A317), 0) &gt; 0, "JUNIOR", TRUE, "NOTMENTIONED")</f>
        <v>NOTMENTIONED</v>
      </c>
      <c r="D317" t="s">
        <v>1130</v>
      </c>
      <c r="E317">
        <v>49</v>
      </c>
      <c r="H317" t="str">
        <f t="shared" si="74"/>
        <v>$49k</v>
      </c>
      <c r="I317">
        <v>113</v>
      </c>
      <c r="L317" t="str">
        <f t="shared" si="75"/>
        <v>$113k</v>
      </c>
      <c r="M317">
        <f t="shared" si="76"/>
        <v>81</v>
      </c>
      <c r="N317" t="str">
        <f t="shared" si="77"/>
        <v>$81k</v>
      </c>
      <c r="O317" s="1" t="s">
        <v>1705</v>
      </c>
      <c r="P317" s="1" t="e">
        <f t="shared" si="73"/>
        <v>#VALUE!</v>
      </c>
      <c r="Q317" s="1" t="e">
        <f t="shared" si="61"/>
        <v>#VALUE!</v>
      </c>
      <c r="R317" s="1" t="e">
        <f t="shared" si="62"/>
        <v>#VALUE!</v>
      </c>
      <c r="S317" s="1"/>
      <c r="T317" s="1">
        <f t="shared" si="63"/>
        <v>4744</v>
      </c>
      <c r="U317">
        <v>2.7</v>
      </c>
      <c r="V317" s="1" t="s">
        <v>1132</v>
      </c>
      <c r="W317" s="1" t="s">
        <v>1133</v>
      </c>
      <c r="X317" t="s">
        <v>711</v>
      </c>
      <c r="Y317" t="s">
        <v>711</v>
      </c>
      <c r="Z317">
        <f t="shared" si="78"/>
        <v>1</v>
      </c>
      <c r="AA317" t="s">
        <v>86</v>
      </c>
      <c r="AB317">
        <v>1961</v>
      </c>
      <c r="AC317">
        <f t="shared" ca="1" si="68"/>
        <v>63</v>
      </c>
      <c r="AD317" t="s">
        <v>38</v>
      </c>
      <c r="AE317" t="s">
        <v>155</v>
      </c>
      <c r="AF317" t="s">
        <v>155</v>
      </c>
      <c r="AG317" t="s">
        <v>104</v>
      </c>
      <c r="AH317">
        <v>-1</v>
      </c>
    </row>
    <row r="318" spans="1:34" ht="22.5" customHeight="1" x14ac:dyDescent="0.35">
      <c r="A318" t="s">
        <v>1706</v>
      </c>
      <c r="B318" t="s">
        <v>1706</v>
      </c>
      <c r="C318" t="str" cm="1">
        <f t="array" ref="C318">_xlfn.IFS(IFERROR(SEARCH("Senior", A318), 0) &gt; 0, "SENIOR", IFERROR(SEARCH("Junior", A318), 0) &gt; 0, "JUNIOR", TRUE, "NOTMENTIONED")</f>
        <v>NOTMENTIONED</v>
      </c>
      <c r="D318" t="s">
        <v>1477</v>
      </c>
      <c r="E318">
        <v>68</v>
      </c>
      <c r="H318" t="str">
        <f t="shared" si="74"/>
        <v>$68k</v>
      </c>
      <c r="I318">
        <v>139</v>
      </c>
      <c r="L318" t="str">
        <f t="shared" si="75"/>
        <v>$139k</v>
      </c>
      <c r="M318">
        <f t="shared" si="76"/>
        <v>103.5</v>
      </c>
      <c r="N318" t="str">
        <f t="shared" si="77"/>
        <v>$103.5k</v>
      </c>
      <c r="O318" s="1" t="s">
        <v>1707</v>
      </c>
      <c r="P318" s="1" t="e">
        <f t="shared" si="73"/>
        <v>#VALUE!</v>
      </c>
      <c r="Q318" s="1" t="e">
        <f t="shared" si="61"/>
        <v>#VALUE!</v>
      </c>
      <c r="R318" s="1" t="e">
        <f t="shared" si="62"/>
        <v>#VALUE!</v>
      </c>
      <c r="S318" s="1"/>
      <c r="T318" s="1">
        <f t="shared" si="63"/>
        <v>5177</v>
      </c>
      <c r="U318">
        <v>3.1</v>
      </c>
      <c r="V318" s="1" t="s">
        <v>1479</v>
      </c>
      <c r="W318" s="1" t="s">
        <v>1480</v>
      </c>
      <c r="X318" t="s">
        <v>1481</v>
      </c>
      <c r="Y318" t="s">
        <v>1482</v>
      </c>
      <c r="Z318">
        <f t="shared" si="78"/>
        <v>0</v>
      </c>
      <c r="AA318" t="s">
        <v>132</v>
      </c>
      <c r="AB318">
        <v>1875</v>
      </c>
      <c r="AC318">
        <f t="shared" ca="1" si="68"/>
        <v>149</v>
      </c>
      <c r="AD318" t="s">
        <v>38</v>
      </c>
      <c r="AE318" t="s">
        <v>322</v>
      </c>
      <c r="AF318" t="s">
        <v>323</v>
      </c>
      <c r="AG318" t="s">
        <v>142</v>
      </c>
      <c r="AH318">
        <v>-1</v>
      </c>
    </row>
    <row r="319" spans="1:34" ht="22.5" customHeight="1" x14ac:dyDescent="0.35">
      <c r="A319" t="s">
        <v>1708</v>
      </c>
      <c r="B319" t="s">
        <v>1708</v>
      </c>
      <c r="C319" t="str" cm="1">
        <f t="array" ref="C319">_xlfn.IFS(IFERROR(SEARCH("Senior", A319), 0) &gt; 0, "SENIOR", IFERROR(SEARCH("Junior", A319), 0) &gt; 0, "JUNIOR", TRUE, "NOTMENTIONED")</f>
        <v>NOTMENTIONED</v>
      </c>
      <c r="D319" t="s">
        <v>1709</v>
      </c>
      <c r="E319">
        <v>121</v>
      </c>
      <c r="H319" t="str">
        <f t="shared" si="74"/>
        <v>$121k</v>
      </c>
      <c r="I319">
        <v>203</v>
      </c>
      <c r="L319" t="str">
        <f t="shared" si="75"/>
        <v>$203k</v>
      </c>
      <c r="M319">
        <f t="shared" si="76"/>
        <v>162</v>
      </c>
      <c r="N319" t="str">
        <f t="shared" si="77"/>
        <v>$162k</v>
      </c>
      <c r="O319" s="1" t="s">
        <v>1710</v>
      </c>
      <c r="P319" s="1">
        <f t="shared" si="73"/>
        <v>1</v>
      </c>
      <c r="Q319" s="1">
        <f t="shared" si="61"/>
        <v>1</v>
      </c>
      <c r="R319" s="1">
        <f t="shared" si="62"/>
        <v>1</v>
      </c>
      <c r="S319" s="1"/>
      <c r="T319" s="1">
        <f t="shared" si="63"/>
        <v>3978</v>
      </c>
      <c r="U319">
        <v>4</v>
      </c>
      <c r="V319" s="1" t="s">
        <v>1711</v>
      </c>
      <c r="W319" s="1" t="s">
        <v>1712</v>
      </c>
      <c r="X319" t="s">
        <v>123</v>
      </c>
      <c r="Y319" t="s">
        <v>1713</v>
      </c>
      <c r="Z319">
        <f t="shared" si="78"/>
        <v>0</v>
      </c>
      <c r="AA319" t="s">
        <v>66</v>
      </c>
      <c r="AB319">
        <v>2007</v>
      </c>
      <c r="AC319">
        <f t="shared" ca="1" si="68"/>
        <v>17</v>
      </c>
      <c r="AD319" t="s">
        <v>38</v>
      </c>
      <c r="AE319" t="s">
        <v>116</v>
      </c>
      <c r="AF319" t="s">
        <v>117</v>
      </c>
      <c r="AG319" t="s">
        <v>79</v>
      </c>
      <c r="AH319" t="s">
        <v>1714</v>
      </c>
    </row>
    <row r="320" spans="1:34" ht="22.5" customHeight="1" x14ac:dyDescent="0.35">
      <c r="A320" t="s">
        <v>1715</v>
      </c>
      <c r="B320" t="s">
        <v>1715</v>
      </c>
      <c r="C320" t="str" cm="1">
        <f t="array" ref="C320">_xlfn.IFS(IFERROR(SEARCH("Senior", A320), 0) &gt; 0, "SENIOR", IFERROR(SEARCH("Junior", A320), 0) &gt; 0, "JUNIOR", TRUE, "NOTMENTIONED")</f>
        <v>NOTMENTIONED</v>
      </c>
      <c r="D320" t="s">
        <v>1716</v>
      </c>
      <c r="E320">
        <v>52</v>
      </c>
      <c r="H320" t="str">
        <f t="shared" si="74"/>
        <v>$52k</v>
      </c>
      <c r="I320">
        <v>85</v>
      </c>
      <c r="L320" t="str">
        <f t="shared" si="75"/>
        <v>$85k</v>
      </c>
      <c r="M320">
        <f t="shared" si="76"/>
        <v>68.5</v>
      </c>
      <c r="N320" t="str">
        <f t="shared" si="77"/>
        <v>$68.5k</v>
      </c>
      <c r="O320" s="1" t="s">
        <v>1717</v>
      </c>
      <c r="P320" s="1">
        <f t="shared" si="73"/>
        <v>1</v>
      </c>
      <c r="Q320" s="1">
        <f t="shared" si="61"/>
        <v>1</v>
      </c>
      <c r="R320" s="1">
        <f t="shared" si="62"/>
        <v>1</v>
      </c>
      <c r="S320" s="1"/>
      <c r="T320" s="1">
        <f t="shared" si="63"/>
        <v>3419</v>
      </c>
      <c r="U320">
        <v>3.5</v>
      </c>
      <c r="V320" s="1" t="s">
        <v>277</v>
      </c>
      <c r="W320" s="1" t="s">
        <v>278</v>
      </c>
      <c r="X320" t="s">
        <v>279</v>
      </c>
      <c r="Y320" t="s">
        <v>279</v>
      </c>
      <c r="Z320">
        <f t="shared" si="78"/>
        <v>1</v>
      </c>
      <c r="AA320" t="s">
        <v>66</v>
      </c>
      <c r="AB320">
        <v>1969</v>
      </c>
      <c r="AC320">
        <f t="shared" ca="1" si="68"/>
        <v>55</v>
      </c>
      <c r="AD320" t="s">
        <v>38</v>
      </c>
      <c r="AE320" t="s">
        <v>280</v>
      </c>
      <c r="AF320" t="s">
        <v>117</v>
      </c>
      <c r="AG320" t="s">
        <v>89</v>
      </c>
      <c r="AH320" t="s">
        <v>281</v>
      </c>
    </row>
    <row r="321" spans="1:34" ht="22.5" customHeight="1" x14ac:dyDescent="0.35">
      <c r="A321" t="s">
        <v>1718</v>
      </c>
      <c r="B321" t="s">
        <v>1718</v>
      </c>
      <c r="C321" t="str" cm="1">
        <f t="array" ref="C321">_xlfn.IFS(IFERROR(SEARCH("Senior", A321), 0) &gt; 0, "SENIOR", IFERROR(SEARCH("Junior", A321), 0) &gt; 0, "JUNIOR", TRUE, "NOTMENTIONED")</f>
        <v>NOTMENTIONED</v>
      </c>
      <c r="D321" t="s">
        <v>1719</v>
      </c>
      <c r="E321">
        <v>81</v>
      </c>
      <c r="H321" t="str">
        <f t="shared" si="74"/>
        <v>$81k</v>
      </c>
      <c r="I321">
        <v>140</v>
      </c>
      <c r="L321" t="str">
        <f t="shared" si="75"/>
        <v>$140k</v>
      </c>
      <c r="M321">
        <f t="shared" si="76"/>
        <v>110.5</v>
      </c>
      <c r="N321" t="str">
        <f t="shared" si="77"/>
        <v>$110.5k</v>
      </c>
      <c r="O321" t="s">
        <v>1720</v>
      </c>
      <c r="P321" s="1" t="e">
        <f t="shared" si="73"/>
        <v>#VALUE!</v>
      </c>
      <c r="Q321" s="1">
        <f t="shared" si="61"/>
        <v>1</v>
      </c>
      <c r="R321" s="1">
        <f t="shared" si="62"/>
        <v>1</v>
      </c>
      <c r="T321" s="1">
        <f t="shared" si="63"/>
        <v>1735</v>
      </c>
      <c r="U321">
        <v>3.4</v>
      </c>
      <c r="V321" s="1" t="s">
        <v>1721</v>
      </c>
      <c r="W321" s="1" t="s">
        <v>1722</v>
      </c>
      <c r="X321" t="s">
        <v>1723</v>
      </c>
      <c r="Y321" t="s">
        <v>76</v>
      </c>
      <c r="Z321">
        <f t="shared" si="78"/>
        <v>0</v>
      </c>
      <c r="AA321" t="s">
        <v>48</v>
      </c>
      <c r="AB321">
        <v>1978</v>
      </c>
      <c r="AC321">
        <f t="shared" ca="1" si="68"/>
        <v>46</v>
      </c>
      <c r="AD321" t="s">
        <v>87</v>
      </c>
      <c r="AE321" t="s">
        <v>191</v>
      </c>
      <c r="AF321" t="s">
        <v>192</v>
      </c>
      <c r="AG321" t="s">
        <v>242</v>
      </c>
      <c r="AH321" t="s">
        <v>1724</v>
      </c>
    </row>
    <row r="322" spans="1:34" ht="22.5" customHeight="1" x14ac:dyDescent="0.35">
      <c r="A322" t="s">
        <v>1725</v>
      </c>
      <c r="B322" t="s">
        <v>1725</v>
      </c>
      <c r="C322" t="str" cm="1">
        <f t="array" ref="C322">_xlfn.IFS(IFERROR(SEARCH("Senior", A322), 0) &gt; 0, "SENIOR", IFERROR(SEARCH("Junior", A322), 0) &gt; 0, "JUNIOR", TRUE, "NOTMENTIONED")</f>
        <v>NOTMENTIONED</v>
      </c>
      <c r="D322" t="s">
        <v>1726</v>
      </c>
      <c r="E322">
        <v>83</v>
      </c>
      <c r="H322" t="str">
        <f t="shared" si="74"/>
        <v>$83k</v>
      </c>
      <c r="I322">
        <v>148</v>
      </c>
      <c r="L322" t="str">
        <f t="shared" si="75"/>
        <v>$148k</v>
      </c>
      <c r="M322">
        <f t="shared" si="76"/>
        <v>115.5</v>
      </c>
      <c r="N322" t="str">
        <f t="shared" si="77"/>
        <v>$115.5k</v>
      </c>
      <c r="O322" s="1" t="s">
        <v>1727</v>
      </c>
      <c r="P322" s="1">
        <f t="shared" si="73"/>
        <v>1</v>
      </c>
      <c r="Q322" s="1" t="e">
        <f t="shared" si="61"/>
        <v>#VALUE!</v>
      </c>
      <c r="R322" s="1">
        <f t="shared" si="62"/>
        <v>1</v>
      </c>
      <c r="S322" s="1"/>
      <c r="T322" s="1">
        <f t="shared" si="63"/>
        <v>6577</v>
      </c>
      <c r="U322">
        <v>3.7</v>
      </c>
      <c r="V322" s="1" t="s">
        <v>1728</v>
      </c>
      <c r="W322" s="1" t="s">
        <v>1729</v>
      </c>
      <c r="X322" t="s">
        <v>1730</v>
      </c>
      <c r="Y322" t="s">
        <v>1730</v>
      </c>
      <c r="Z322">
        <f t="shared" si="78"/>
        <v>1</v>
      </c>
      <c r="AA322" t="s">
        <v>86</v>
      </c>
      <c r="AB322">
        <v>-1</v>
      </c>
      <c r="AC322">
        <f t="shared" ca="1" si="68"/>
        <v>2025</v>
      </c>
      <c r="AD322" t="s">
        <v>163</v>
      </c>
      <c r="AE322" t="s">
        <v>191</v>
      </c>
      <c r="AF322" t="s">
        <v>192</v>
      </c>
      <c r="AG322" t="s">
        <v>60</v>
      </c>
      <c r="AH322">
        <v>-1</v>
      </c>
    </row>
    <row r="323" spans="1:34" ht="22.5" customHeight="1" x14ac:dyDescent="0.35">
      <c r="A323" t="s">
        <v>1731</v>
      </c>
      <c r="B323" t="s">
        <v>1731</v>
      </c>
      <c r="C323" t="str" cm="1">
        <f t="array" ref="C323">_xlfn.IFS(IFERROR(SEARCH("Senior", A323), 0) &gt; 0, "SENIOR", IFERROR(SEARCH("Junior", A323), 0) &gt; 0, "JUNIOR", TRUE, "NOTMENTIONED")</f>
        <v>SENIOR</v>
      </c>
      <c r="D323" t="s">
        <v>700</v>
      </c>
      <c r="E323">
        <v>60</v>
      </c>
      <c r="H323" t="str">
        <f t="shared" si="74"/>
        <v>$60k</v>
      </c>
      <c r="I323">
        <v>101</v>
      </c>
      <c r="L323" t="str">
        <f t="shared" si="75"/>
        <v>$101k</v>
      </c>
      <c r="M323">
        <f t="shared" si="76"/>
        <v>80.5</v>
      </c>
      <c r="N323" t="str">
        <f t="shared" si="77"/>
        <v>$80.5k</v>
      </c>
      <c r="O323" s="1" t="s">
        <v>1732</v>
      </c>
      <c r="P323" s="1" t="e">
        <f t="shared" si="73"/>
        <v>#VALUE!</v>
      </c>
      <c r="Q323" s="1">
        <f t="shared" si="61"/>
        <v>1</v>
      </c>
      <c r="R323" s="1" t="e">
        <f t="shared" si="62"/>
        <v>#VALUE!</v>
      </c>
      <c r="S323" s="1"/>
      <c r="T323" s="1">
        <f t="shared" si="63"/>
        <v>5188</v>
      </c>
      <c r="U323">
        <v>3.8</v>
      </c>
      <c r="V323" s="1" t="s">
        <v>63</v>
      </c>
      <c r="W323" s="1" t="s">
        <v>64</v>
      </c>
      <c r="X323" t="s">
        <v>65</v>
      </c>
      <c r="Y323" t="s">
        <v>65</v>
      </c>
      <c r="Z323">
        <f t="shared" si="78"/>
        <v>1</v>
      </c>
      <c r="AA323" t="s">
        <v>66</v>
      </c>
      <c r="AB323">
        <v>1965</v>
      </c>
      <c r="AC323">
        <f t="shared" ca="1" si="68"/>
        <v>59</v>
      </c>
      <c r="AD323" t="s">
        <v>67</v>
      </c>
      <c r="AE323" t="s">
        <v>68</v>
      </c>
      <c r="AF323" t="s">
        <v>69</v>
      </c>
      <c r="AG323" t="s">
        <v>70</v>
      </c>
      <c r="AH323" t="s">
        <v>71</v>
      </c>
    </row>
    <row r="324" spans="1:34" ht="22.5" customHeight="1" x14ac:dyDescent="0.35">
      <c r="A324" t="s">
        <v>1733</v>
      </c>
      <c r="B324" t="s">
        <v>1733</v>
      </c>
      <c r="C324" t="str" cm="1">
        <f t="array" ref="C324">_xlfn.IFS(IFERROR(SEARCH("Senior", A324), 0) &gt; 0, "SENIOR", IFERROR(SEARCH("Junior", A324), 0) &gt; 0, "JUNIOR", TRUE, "NOTMENTIONED")</f>
        <v>NOTMENTIONED</v>
      </c>
      <c r="D324" t="s">
        <v>1734</v>
      </c>
      <c r="E324">
        <v>31</v>
      </c>
      <c r="H324" t="str">
        <f t="shared" si="74"/>
        <v>$31k</v>
      </c>
      <c r="I324">
        <v>55</v>
      </c>
      <c r="L324" t="str">
        <f t="shared" si="75"/>
        <v>$55k</v>
      </c>
      <c r="M324">
        <f t="shared" si="76"/>
        <v>43</v>
      </c>
      <c r="N324" t="str">
        <f t="shared" si="77"/>
        <v>$43k</v>
      </c>
      <c r="O324" s="1" t="s">
        <v>1735</v>
      </c>
      <c r="P324" s="1" t="e">
        <f t="shared" si="73"/>
        <v>#VALUE!</v>
      </c>
      <c r="Q324" s="1" t="e">
        <f t="shared" ref="Q324:Q387" si="79">IF(SEARCH("MACHINE LEARNING",O324,1)&gt;=1,1,0)</f>
        <v>#VALUE!</v>
      </c>
      <c r="R324" s="1">
        <f t="shared" ref="R324:R387" si="80">IF(SEARCH("Excel",O324,1)&gt;=1,1,0)</f>
        <v>1</v>
      </c>
      <c r="S324" s="1"/>
      <c r="T324" s="1">
        <f t="shared" ref="T324:T387" si="81">LEN(O324)</f>
        <v>4338</v>
      </c>
      <c r="U324">
        <v>4.5999999999999996</v>
      </c>
      <c r="V324" s="1" t="s">
        <v>1736</v>
      </c>
      <c r="W324" s="1" t="s">
        <v>1737</v>
      </c>
      <c r="X324" t="s">
        <v>1738</v>
      </c>
      <c r="Y324" t="s">
        <v>1738</v>
      </c>
      <c r="Z324">
        <f t="shared" si="78"/>
        <v>1</v>
      </c>
      <c r="AA324" t="s">
        <v>37</v>
      </c>
      <c r="AB324">
        <v>1992</v>
      </c>
      <c r="AC324">
        <f t="shared" ca="1" si="68"/>
        <v>32</v>
      </c>
      <c r="AD324" t="s">
        <v>38</v>
      </c>
      <c r="AE324" t="s">
        <v>1019</v>
      </c>
      <c r="AF324" t="s">
        <v>96</v>
      </c>
      <c r="AG324" t="s">
        <v>60</v>
      </c>
      <c r="AH324">
        <v>-1</v>
      </c>
    </row>
    <row r="325" spans="1:34" ht="22.5" customHeight="1" x14ac:dyDescent="0.35">
      <c r="A325" t="s">
        <v>1739</v>
      </c>
      <c r="B325" t="s">
        <v>1739</v>
      </c>
      <c r="C325" t="str" cm="1">
        <f t="array" ref="C325">_xlfn.IFS(IFERROR(SEARCH("Senior", A325), 0) &gt; 0, "SENIOR", IFERROR(SEARCH("Junior", A325), 0) &gt; 0, "JUNIOR", TRUE, "NOTMENTIONED")</f>
        <v>NOTMENTIONED</v>
      </c>
      <c r="D325" t="s">
        <v>1740</v>
      </c>
      <c r="E325">
        <v>102</v>
      </c>
      <c r="H325" t="str">
        <f t="shared" si="74"/>
        <v>$102k</v>
      </c>
      <c r="I325">
        <v>178</v>
      </c>
      <c r="L325" t="str">
        <f t="shared" si="75"/>
        <v>$178k</v>
      </c>
      <c r="M325">
        <f t="shared" si="76"/>
        <v>140</v>
      </c>
      <c r="N325" t="str">
        <f t="shared" si="77"/>
        <v>$140k</v>
      </c>
      <c r="O325" s="1" t="s">
        <v>1741</v>
      </c>
      <c r="P325" s="1" t="e">
        <f t="shared" si="73"/>
        <v>#VALUE!</v>
      </c>
      <c r="Q325" s="1" t="e">
        <f t="shared" si="79"/>
        <v>#VALUE!</v>
      </c>
      <c r="R325" s="1">
        <f t="shared" si="80"/>
        <v>1</v>
      </c>
      <c r="S325" s="1"/>
      <c r="T325" s="1">
        <f t="shared" si="81"/>
        <v>5456</v>
      </c>
      <c r="U325">
        <v>4.4000000000000004</v>
      </c>
      <c r="V325" s="1" t="s">
        <v>1742</v>
      </c>
      <c r="W325" s="1" t="s">
        <v>1743</v>
      </c>
      <c r="X325" t="s">
        <v>153</v>
      </c>
      <c r="Y325" t="s">
        <v>153</v>
      </c>
      <c r="Z325">
        <f t="shared" si="78"/>
        <v>1</v>
      </c>
      <c r="AA325" t="s">
        <v>86</v>
      </c>
      <c r="AB325">
        <v>2003</v>
      </c>
      <c r="AC325">
        <f t="shared" ca="1" si="68"/>
        <v>21</v>
      </c>
      <c r="AD325" t="s">
        <v>87</v>
      </c>
      <c r="AE325" t="s">
        <v>155</v>
      </c>
      <c r="AF325" t="s">
        <v>155</v>
      </c>
      <c r="AG325" t="s">
        <v>79</v>
      </c>
      <c r="AH325">
        <v>-1</v>
      </c>
    </row>
    <row r="326" spans="1:34" ht="22.5" customHeight="1" x14ac:dyDescent="0.35">
      <c r="A326" t="s">
        <v>1744</v>
      </c>
      <c r="B326" t="s">
        <v>1744</v>
      </c>
      <c r="C326" t="str" cm="1">
        <f t="array" ref="C326">_xlfn.IFS(IFERROR(SEARCH("Senior", A326), 0) &gt; 0, "SENIOR", IFERROR(SEARCH("Junior", A326), 0) &gt; 0, "JUNIOR", TRUE, "NOTMENTIONED")</f>
        <v>SENIOR</v>
      </c>
      <c r="D326" t="s">
        <v>1745</v>
      </c>
      <c r="E326">
        <v>110</v>
      </c>
      <c r="H326" t="str">
        <f t="shared" si="74"/>
        <v>$110k</v>
      </c>
      <c r="I326">
        <v>130</v>
      </c>
      <c r="L326" t="str">
        <f t="shared" si="75"/>
        <v>$130k</v>
      </c>
      <c r="M326">
        <f t="shared" si="76"/>
        <v>120</v>
      </c>
      <c r="N326" t="str">
        <f t="shared" si="77"/>
        <v>$120k</v>
      </c>
      <c r="O326" s="1" t="s">
        <v>1746</v>
      </c>
      <c r="P326" s="1" t="e">
        <f t="shared" si="73"/>
        <v>#VALUE!</v>
      </c>
      <c r="Q326" s="1" t="e">
        <f t="shared" si="79"/>
        <v>#VALUE!</v>
      </c>
      <c r="R326" s="1" t="e">
        <f t="shared" si="80"/>
        <v>#VALUE!</v>
      </c>
      <c r="S326" s="1"/>
      <c r="T326" s="1">
        <f t="shared" si="81"/>
        <v>3214</v>
      </c>
      <c r="U326">
        <v>-1</v>
      </c>
      <c r="V326" t="s">
        <v>1617</v>
      </c>
      <c r="W326" s="1" t="s">
        <v>1617</v>
      </c>
      <c r="X326" t="s">
        <v>153</v>
      </c>
      <c r="Y326" t="s">
        <v>1175</v>
      </c>
      <c r="Z326">
        <f t="shared" si="78"/>
        <v>0</v>
      </c>
      <c r="AA326" t="s">
        <v>336</v>
      </c>
      <c r="AB326">
        <v>-1</v>
      </c>
      <c r="AC326">
        <f t="shared" ca="1" si="68"/>
        <v>2025</v>
      </c>
      <c r="AD326" t="s">
        <v>38</v>
      </c>
      <c r="AE326">
        <v>-1</v>
      </c>
      <c r="AF326">
        <v>-1</v>
      </c>
      <c r="AG326" t="s">
        <v>79</v>
      </c>
      <c r="AH326">
        <v>-1</v>
      </c>
    </row>
    <row r="327" spans="1:34" ht="22.5" customHeight="1" x14ac:dyDescent="0.35">
      <c r="A327" t="s">
        <v>1747</v>
      </c>
      <c r="B327" t="s">
        <v>1747</v>
      </c>
      <c r="C327" t="str" cm="1">
        <f t="array" ref="C327">_xlfn.IFS(IFERROR(SEARCH("Senior", A327), 0) &gt; 0, "SENIOR", IFERROR(SEARCH("Junior", A327), 0) &gt; 0, "JUNIOR", TRUE, "NOTMENTIONED")</f>
        <v>SENIOR</v>
      </c>
      <c r="D327" t="s">
        <v>1748</v>
      </c>
      <c r="E327">
        <v>48</v>
      </c>
      <c r="H327" t="str">
        <f t="shared" si="74"/>
        <v>$48k</v>
      </c>
      <c r="I327">
        <v>85</v>
      </c>
      <c r="L327" t="str">
        <f t="shared" si="75"/>
        <v>$85k</v>
      </c>
      <c r="M327">
        <f t="shared" si="76"/>
        <v>66.5</v>
      </c>
      <c r="N327" t="str">
        <f t="shared" si="77"/>
        <v>$66.5k</v>
      </c>
      <c r="O327" s="1" t="s">
        <v>1749</v>
      </c>
      <c r="P327" s="1" t="e">
        <f t="shared" si="73"/>
        <v>#VALUE!</v>
      </c>
      <c r="Q327" s="1" t="e">
        <f t="shared" si="79"/>
        <v>#VALUE!</v>
      </c>
      <c r="R327" s="1">
        <f t="shared" si="80"/>
        <v>1</v>
      </c>
      <c r="S327" s="1"/>
      <c r="T327" s="1">
        <f t="shared" si="81"/>
        <v>3776</v>
      </c>
      <c r="U327">
        <v>3</v>
      </c>
      <c r="V327" s="1" t="s">
        <v>1750</v>
      </c>
      <c r="W327" s="1" t="s">
        <v>1751</v>
      </c>
      <c r="X327" t="s">
        <v>460</v>
      </c>
      <c r="Y327" t="s">
        <v>460</v>
      </c>
      <c r="Z327">
        <f t="shared" si="78"/>
        <v>1</v>
      </c>
      <c r="AA327" t="s">
        <v>132</v>
      </c>
      <c r="AB327">
        <v>1983</v>
      </c>
      <c r="AC327">
        <f t="shared" ca="1" si="68"/>
        <v>41</v>
      </c>
      <c r="AD327" t="s">
        <v>38</v>
      </c>
      <c r="AE327" t="s">
        <v>191</v>
      </c>
      <c r="AF327" t="s">
        <v>192</v>
      </c>
      <c r="AG327" t="s">
        <v>242</v>
      </c>
      <c r="AH327" t="s">
        <v>1752</v>
      </c>
    </row>
    <row r="328" spans="1:34" ht="22.5" customHeight="1" x14ac:dyDescent="0.35">
      <c r="A328" t="s">
        <v>1753</v>
      </c>
      <c r="B328" t="s">
        <v>1753</v>
      </c>
      <c r="C328" t="str" cm="1">
        <f t="array" ref="C328">_xlfn.IFS(IFERROR(SEARCH("Senior", A328), 0) &gt; 0, "SENIOR", IFERROR(SEARCH("Junior", A328), 0) &gt; 0, "JUNIOR", TRUE, "NOTMENTIONED")</f>
        <v>NOTMENTIONED</v>
      </c>
      <c r="D328" t="s">
        <v>1754</v>
      </c>
      <c r="E328">
        <v>66</v>
      </c>
      <c r="H328" t="str">
        <f t="shared" si="74"/>
        <v>$66k</v>
      </c>
      <c r="I328">
        <v>123</v>
      </c>
      <c r="L328" t="str">
        <f t="shared" si="75"/>
        <v>$123k</v>
      </c>
      <c r="M328">
        <f t="shared" si="76"/>
        <v>94.5</v>
      </c>
      <c r="N328" t="str">
        <f t="shared" si="77"/>
        <v>$94.5k</v>
      </c>
      <c r="O328" s="1" t="s">
        <v>1755</v>
      </c>
      <c r="P328" s="1">
        <f t="shared" si="73"/>
        <v>1</v>
      </c>
      <c r="Q328" s="1" t="e">
        <f t="shared" si="79"/>
        <v>#VALUE!</v>
      </c>
      <c r="R328" s="1" t="e">
        <f t="shared" si="80"/>
        <v>#VALUE!</v>
      </c>
      <c r="S328" s="1"/>
      <c r="T328" s="1">
        <f t="shared" si="81"/>
        <v>1504</v>
      </c>
      <c r="U328">
        <v>4.7</v>
      </c>
      <c r="V328" s="1" t="s">
        <v>1756</v>
      </c>
      <c r="W328" s="1" t="s">
        <v>1757</v>
      </c>
      <c r="X328" t="s">
        <v>123</v>
      </c>
      <c r="Y328" t="s">
        <v>723</v>
      </c>
      <c r="Z328">
        <f t="shared" si="78"/>
        <v>0</v>
      </c>
      <c r="AA328" t="s">
        <v>77</v>
      </c>
      <c r="AB328">
        <v>2006</v>
      </c>
      <c r="AC328">
        <f t="shared" ca="1" si="68"/>
        <v>18</v>
      </c>
      <c r="AD328" t="s">
        <v>38</v>
      </c>
      <c r="AE328" t="s">
        <v>462</v>
      </c>
      <c r="AF328" t="s">
        <v>59</v>
      </c>
      <c r="AG328" t="s">
        <v>171</v>
      </c>
      <c r="AH328">
        <v>-1</v>
      </c>
    </row>
    <row r="329" spans="1:34" ht="22.5" customHeight="1" x14ac:dyDescent="0.35">
      <c r="A329" t="s">
        <v>1758</v>
      </c>
      <c r="B329" t="s">
        <v>1758</v>
      </c>
      <c r="C329" t="str" cm="1">
        <f t="array" ref="C329">_xlfn.IFS(IFERROR(SEARCH("Senior", A329), 0) &gt; 0, "SENIOR", IFERROR(SEARCH("Junior", A329), 0) &gt; 0, "JUNIOR", TRUE, "NOTMENTIONED")</f>
        <v>SENIOR</v>
      </c>
      <c r="D329" t="s">
        <v>1759</v>
      </c>
      <c r="E329">
        <v>92</v>
      </c>
      <c r="H329" t="str">
        <f t="shared" si="74"/>
        <v>$92k</v>
      </c>
      <c r="I329">
        <v>146</v>
      </c>
      <c r="L329" t="str">
        <f t="shared" si="75"/>
        <v>$146k</v>
      </c>
      <c r="M329">
        <f t="shared" si="76"/>
        <v>119</v>
      </c>
      <c r="N329" t="str">
        <f t="shared" si="77"/>
        <v>$119k</v>
      </c>
      <c r="O329" s="1" t="s">
        <v>1760</v>
      </c>
      <c r="P329" s="1" t="e">
        <f t="shared" si="73"/>
        <v>#VALUE!</v>
      </c>
      <c r="Q329" s="1">
        <f t="shared" si="79"/>
        <v>1</v>
      </c>
      <c r="R329" s="1" t="e">
        <f t="shared" si="80"/>
        <v>#VALUE!</v>
      </c>
      <c r="S329" s="1"/>
      <c r="T329" s="1">
        <f t="shared" si="81"/>
        <v>5186</v>
      </c>
      <c r="U329">
        <v>3.8</v>
      </c>
      <c r="V329" s="1" t="s">
        <v>63</v>
      </c>
      <c r="W329" s="1" t="s">
        <v>64</v>
      </c>
      <c r="X329" t="s">
        <v>102</v>
      </c>
      <c r="Y329" t="s">
        <v>65</v>
      </c>
      <c r="Z329">
        <f t="shared" si="78"/>
        <v>0</v>
      </c>
      <c r="AA329" t="s">
        <v>66</v>
      </c>
      <c r="AB329">
        <v>1965</v>
      </c>
      <c r="AC329">
        <f t="shared" ca="1" si="68"/>
        <v>59</v>
      </c>
      <c r="AD329" t="s">
        <v>67</v>
      </c>
      <c r="AE329" t="s">
        <v>68</v>
      </c>
      <c r="AF329" t="s">
        <v>69</v>
      </c>
      <c r="AG329" t="s">
        <v>70</v>
      </c>
      <c r="AH329" t="s">
        <v>71</v>
      </c>
    </row>
    <row r="330" spans="1:34" ht="22.5" customHeight="1" x14ac:dyDescent="0.35">
      <c r="A330" s="2" t="s">
        <v>1761</v>
      </c>
      <c r="B330" s="2" t="s">
        <v>1761</v>
      </c>
      <c r="C330" t="str" cm="1">
        <f t="array" ref="C330">_xlfn.IFS(IFERROR(SEARCH("Senior", A330), 0) &gt; 0, "SENIOR", IFERROR(SEARCH("Junior", A330), 0) &gt; 0, "JUNIOR", TRUE, "NOTMENTIONED")</f>
        <v>NOTMENTIONED</v>
      </c>
      <c r="D330" s="2" t="s">
        <v>1762</v>
      </c>
      <c r="E330" s="2">
        <v>21</v>
      </c>
      <c r="F330" s="3">
        <f t="shared" ref="F330:F331" si="82">(E330*40*52)</f>
        <v>43680</v>
      </c>
      <c r="G330" s="2">
        <v>43</v>
      </c>
      <c r="H330" s="2" t="str">
        <f t="shared" ref="H330:H331" si="83">_xlfn.CONCAT("$",G330,"k")</f>
        <v>$43k</v>
      </c>
      <c r="I330" s="2">
        <v>29</v>
      </c>
      <c r="J330" s="3">
        <f t="shared" ref="J330:J331" si="84">I330*40*52</f>
        <v>60320</v>
      </c>
      <c r="K330" s="2">
        <v>60</v>
      </c>
      <c r="L330" s="2" t="str">
        <f t="shared" ref="L330:L331" si="85">_xlfn.CONCAT("$",K330,"k")</f>
        <v>$60k</v>
      </c>
      <c r="M330" s="4">
        <f>AVERAGE(G330,K330)</f>
        <v>51.5</v>
      </c>
      <c r="N330" s="4" t="str">
        <f t="shared" si="77"/>
        <v>$51.5k</v>
      </c>
      <c r="O330" s="5" t="s">
        <v>1763</v>
      </c>
      <c r="P330" s="1" t="e">
        <f t="shared" si="73"/>
        <v>#VALUE!</v>
      </c>
      <c r="Q330" s="1" t="e">
        <f t="shared" si="79"/>
        <v>#VALUE!</v>
      </c>
      <c r="R330" s="1" t="e">
        <f t="shared" si="80"/>
        <v>#VALUE!</v>
      </c>
      <c r="S330" s="5"/>
      <c r="T330" s="1">
        <f t="shared" si="81"/>
        <v>1848</v>
      </c>
      <c r="U330" s="2">
        <v>3.2</v>
      </c>
      <c r="V330" s="5" t="s">
        <v>1764</v>
      </c>
      <c r="W330" s="5" t="s">
        <v>1765</v>
      </c>
      <c r="X330" s="2" t="s">
        <v>350</v>
      </c>
      <c r="Y330" s="2" t="s">
        <v>1766</v>
      </c>
      <c r="Z330">
        <f t="shared" si="78"/>
        <v>0</v>
      </c>
      <c r="AA330" s="2" t="s">
        <v>48</v>
      </c>
      <c r="AB330" s="2">
        <v>1996</v>
      </c>
      <c r="AC330">
        <f t="shared" ca="1" si="68"/>
        <v>28</v>
      </c>
      <c r="AD330" s="2" t="s">
        <v>190</v>
      </c>
      <c r="AE330" s="2" t="s">
        <v>50</v>
      </c>
      <c r="AF330" s="2" t="s">
        <v>51</v>
      </c>
      <c r="AG330" s="2" t="s">
        <v>142</v>
      </c>
      <c r="AH330" s="2" t="s">
        <v>1767</v>
      </c>
    </row>
    <row r="331" spans="1:34" ht="22.5" customHeight="1" x14ac:dyDescent="0.35">
      <c r="A331" s="2" t="s">
        <v>1768</v>
      </c>
      <c r="B331" s="2" t="s">
        <v>1768</v>
      </c>
      <c r="C331" t="str" cm="1">
        <f t="array" ref="C331">_xlfn.IFS(IFERROR(SEARCH("Senior", A331), 0) &gt; 0, "SENIOR", IFERROR(SEARCH("Junior", A331), 0) &gt; 0, "JUNIOR", TRUE, "NOTMENTIONED")</f>
        <v>SENIOR</v>
      </c>
      <c r="D331" s="2" t="s">
        <v>1769</v>
      </c>
      <c r="E331" s="2">
        <v>10</v>
      </c>
      <c r="F331" s="3">
        <f t="shared" si="82"/>
        <v>20800</v>
      </c>
      <c r="G331" s="2">
        <v>21</v>
      </c>
      <c r="H331" s="2" t="str">
        <f t="shared" si="83"/>
        <v>$21k</v>
      </c>
      <c r="I331" s="2">
        <v>17</v>
      </c>
      <c r="J331" s="3">
        <f t="shared" si="84"/>
        <v>35360</v>
      </c>
      <c r="K331" s="2">
        <v>35</v>
      </c>
      <c r="L331" s="2" t="str">
        <f t="shared" si="85"/>
        <v>$35k</v>
      </c>
      <c r="M331" s="4">
        <f>AVERAGE(G331,K331)</f>
        <v>28</v>
      </c>
      <c r="N331" s="4" t="str">
        <f t="shared" si="77"/>
        <v>$28k</v>
      </c>
      <c r="O331" s="5" t="s">
        <v>1770</v>
      </c>
      <c r="P331" s="1" t="e">
        <f t="shared" si="73"/>
        <v>#VALUE!</v>
      </c>
      <c r="Q331" s="1" t="e">
        <f t="shared" si="79"/>
        <v>#VALUE!</v>
      </c>
      <c r="R331" s="1">
        <f t="shared" si="80"/>
        <v>1</v>
      </c>
      <c r="S331" s="5"/>
      <c r="T331" s="1">
        <f t="shared" si="81"/>
        <v>4299</v>
      </c>
      <c r="U331" s="2">
        <v>2.7</v>
      </c>
      <c r="V331" s="5" t="s">
        <v>1771</v>
      </c>
      <c r="W331" s="5" t="s">
        <v>1772</v>
      </c>
      <c r="X331" s="2" t="s">
        <v>1225</v>
      </c>
      <c r="Y331" s="2" t="s">
        <v>1773</v>
      </c>
      <c r="Z331">
        <f t="shared" si="78"/>
        <v>0</v>
      </c>
      <c r="AA331" s="2" t="s">
        <v>132</v>
      </c>
      <c r="AB331" s="2">
        <v>2000</v>
      </c>
      <c r="AC331">
        <f t="shared" ca="1" si="68"/>
        <v>24</v>
      </c>
      <c r="AD331" s="2" t="s">
        <v>87</v>
      </c>
      <c r="AE331" s="2" t="s">
        <v>427</v>
      </c>
      <c r="AF331" s="2" t="s">
        <v>96</v>
      </c>
      <c r="AG331" s="2" t="s">
        <v>52</v>
      </c>
      <c r="AH331" s="2">
        <v>-1</v>
      </c>
    </row>
    <row r="332" spans="1:34" ht="22.5" customHeight="1" x14ac:dyDescent="0.35">
      <c r="A332" t="s">
        <v>1774</v>
      </c>
      <c r="B332" t="s">
        <v>1774</v>
      </c>
      <c r="C332" t="str" cm="1">
        <f t="array" ref="C332">_xlfn.IFS(IFERROR(SEARCH("Senior", A332), 0) &gt; 0, "SENIOR", IFERROR(SEARCH("Junior", A332), 0) &gt; 0, "JUNIOR", TRUE, "NOTMENTIONED")</f>
        <v>NOTMENTIONED</v>
      </c>
      <c r="D332" t="s">
        <v>1775</v>
      </c>
      <c r="E332">
        <v>150</v>
      </c>
      <c r="H332" t="str">
        <f t="shared" ref="H332:H395" si="86">_xlfn.CONCAT("$",E332,"k")</f>
        <v>$150k</v>
      </c>
      <c r="I332">
        <v>239</v>
      </c>
      <c r="L332" t="str">
        <f t="shared" ref="L332:L395" si="87">_xlfn.CONCAT("$",I332,"k")</f>
        <v>$239k</v>
      </c>
      <c r="M332">
        <f t="shared" ref="M332:M363" si="88">AVERAGE(E332,I332)</f>
        <v>194.5</v>
      </c>
      <c r="N332" t="str">
        <f t="shared" si="77"/>
        <v>$194.5k</v>
      </c>
      <c r="O332" s="1" t="s">
        <v>1776</v>
      </c>
      <c r="P332" s="1">
        <f t="shared" si="73"/>
        <v>1</v>
      </c>
      <c r="Q332" s="1" t="e">
        <f t="shared" si="79"/>
        <v>#VALUE!</v>
      </c>
      <c r="R332" s="1" t="e">
        <f t="shared" si="80"/>
        <v>#VALUE!</v>
      </c>
      <c r="S332" s="1"/>
      <c r="T332" s="1">
        <f t="shared" si="81"/>
        <v>3935</v>
      </c>
      <c r="U332">
        <v>3.3</v>
      </c>
      <c r="V332" s="1" t="s">
        <v>374</v>
      </c>
      <c r="W332" s="1" t="s">
        <v>375</v>
      </c>
      <c r="X332" t="s">
        <v>209</v>
      </c>
      <c r="Y332" t="s">
        <v>376</v>
      </c>
      <c r="Z332">
        <f t="shared" si="78"/>
        <v>0</v>
      </c>
      <c r="AA332" t="s">
        <v>48</v>
      </c>
      <c r="AB332">
        <v>1912</v>
      </c>
      <c r="AC332">
        <f t="shared" ca="1" si="68"/>
        <v>112</v>
      </c>
      <c r="AD332" t="s">
        <v>38</v>
      </c>
      <c r="AE332" t="s">
        <v>191</v>
      </c>
      <c r="AF332" t="s">
        <v>192</v>
      </c>
      <c r="AG332" t="s">
        <v>142</v>
      </c>
      <c r="AH332" t="s">
        <v>377</v>
      </c>
    </row>
    <row r="333" spans="1:34" ht="22.5" customHeight="1" x14ac:dyDescent="0.35">
      <c r="A333" t="s">
        <v>1777</v>
      </c>
      <c r="B333" t="s">
        <v>1777</v>
      </c>
      <c r="C333" t="str" cm="1">
        <f t="array" ref="C333">_xlfn.IFS(IFERROR(SEARCH("Senior", A333), 0) &gt; 0, "SENIOR", IFERROR(SEARCH("Junior", A333), 0) &gt; 0, "JUNIOR", TRUE, "NOTMENTIONED")</f>
        <v>NOTMENTIONED</v>
      </c>
      <c r="D333" t="s">
        <v>1778</v>
      </c>
      <c r="E333">
        <v>52</v>
      </c>
      <c r="H333" t="str">
        <f t="shared" si="86"/>
        <v>$52k</v>
      </c>
      <c r="I333">
        <v>91</v>
      </c>
      <c r="L333" t="str">
        <f t="shared" si="87"/>
        <v>$91k</v>
      </c>
      <c r="M333">
        <f t="shared" si="88"/>
        <v>71.5</v>
      </c>
      <c r="N333" t="str">
        <f t="shared" si="77"/>
        <v>$71.5k</v>
      </c>
      <c r="O333" s="1" t="s">
        <v>1779</v>
      </c>
      <c r="P333" s="1">
        <f t="shared" si="73"/>
        <v>1</v>
      </c>
      <c r="Q333" s="1" t="e">
        <f t="shared" si="79"/>
        <v>#VALUE!</v>
      </c>
      <c r="R333" s="1">
        <f t="shared" si="80"/>
        <v>1</v>
      </c>
      <c r="S333" s="1"/>
      <c r="T333" s="1">
        <f t="shared" si="81"/>
        <v>2332</v>
      </c>
      <c r="U333">
        <v>3.9</v>
      </c>
      <c r="V333" s="1" t="s">
        <v>1398</v>
      </c>
      <c r="W333" s="1" t="s">
        <v>1399</v>
      </c>
      <c r="X333" t="s">
        <v>1400</v>
      </c>
      <c r="Y333" t="s">
        <v>1400</v>
      </c>
      <c r="Z333">
        <f t="shared" si="78"/>
        <v>1</v>
      </c>
      <c r="AA333" t="s">
        <v>66</v>
      </c>
      <c r="AB333">
        <v>1947</v>
      </c>
      <c r="AC333">
        <f t="shared" ref="AC333:AC396" ca="1" si="89">(YEAR(TODAY())-AB333)</f>
        <v>77</v>
      </c>
      <c r="AD333" t="s">
        <v>190</v>
      </c>
      <c r="AE333" t="s">
        <v>133</v>
      </c>
      <c r="AF333" t="s">
        <v>59</v>
      </c>
      <c r="AG333" t="s">
        <v>70</v>
      </c>
      <c r="AH333" t="s">
        <v>1401</v>
      </c>
    </row>
    <row r="334" spans="1:34" ht="22.5" customHeight="1" x14ac:dyDescent="0.35">
      <c r="A334" t="s">
        <v>1780</v>
      </c>
      <c r="B334" t="s">
        <v>1780</v>
      </c>
      <c r="C334" t="str" cm="1">
        <f t="array" ref="C334">_xlfn.IFS(IFERROR(SEARCH("Senior", A334), 0) &gt; 0, "SENIOR", IFERROR(SEARCH("Junior", A334), 0) &gt; 0, "JUNIOR", TRUE, "NOTMENTIONED")</f>
        <v>NOTMENTIONED</v>
      </c>
      <c r="D334" t="s">
        <v>1781</v>
      </c>
      <c r="E334">
        <v>82</v>
      </c>
      <c r="H334" t="str">
        <f t="shared" si="86"/>
        <v>$82k</v>
      </c>
      <c r="I334">
        <v>129</v>
      </c>
      <c r="L334" t="str">
        <f t="shared" si="87"/>
        <v>$129k</v>
      </c>
      <c r="M334">
        <f t="shared" si="88"/>
        <v>105.5</v>
      </c>
      <c r="N334" t="str">
        <f t="shared" si="77"/>
        <v>$105.5k</v>
      </c>
      <c r="O334" s="1" t="s">
        <v>1782</v>
      </c>
      <c r="P334" s="1">
        <f t="shared" si="73"/>
        <v>1</v>
      </c>
      <c r="Q334" s="1">
        <f t="shared" si="79"/>
        <v>1</v>
      </c>
      <c r="R334" s="1" t="e">
        <f t="shared" si="80"/>
        <v>#VALUE!</v>
      </c>
      <c r="S334" s="1"/>
      <c r="T334" s="1">
        <f t="shared" si="81"/>
        <v>8738</v>
      </c>
      <c r="U334">
        <v>3.7</v>
      </c>
      <c r="V334" s="1" t="s">
        <v>1783</v>
      </c>
      <c r="W334" s="1" t="s">
        <v>1784</v>
      </c>
      <c r="X334" t="s">
        <v>1254</v>
      </c>
      <c r="Y334" t="s">
        <v>1254</v>
      </c>
      <c r="Z334">
        <f t="shared" si="78"/>
        <v>1</v>
      </c>
      <c r="AA334" t="s">
        <v>37</v>
      </c>
      <c r="AB334">
        <v>-1</v>
      </c>
      <c r="AC334">
        <f t="shared" ca="1" si="89"/>
        <v>2025</v>
      </c>
      <c r="AD334" t="s">
        <v>848</v>
      </c>
      <c r="AE334" t="s">
        <v>849</v>
      </c>
      <c r="AF334" t="s">
        <v>641</v>
      </c>
      <c r="AG334" t="s">
        <v>79</v>
      </c>
      <c r="AH334">
        <v>-1</v>
      </c>
    </row>
    <row r="335" spans="1:34" ht="22.5" customHeight="1" x14ac:dyDescent="0.35">
      <c r="A335" t="s">
        <v>1785</v>
      </c>
      <c r="B335" t="s">
        <v>1785</v>
      </c>
      <c r="C335" t="str" cm="1">
        <f t="array" ref="C335">_xlfn.IFS(IFERROR(SEARCH("Senior", A335), 0) &gt; 0, "SENIOR", IFERROR(SEARCH("Junior", A335), 0) &gt; 0, "JUNIOR", TRUE, "NOTMENTIONED")</f>
        <v>SENIOR</v>
      </c>
      <c r="D335" t="s">
        <v>1786</v>
      </c>
      <c r="E335">
        <v>47</v>
      </c>
      <c r="H335" t="str">
        <f t="shared" si="86"/>
        <v>$47k</v>
      </c>
      <c r="I335">
        <v>101</v>
      </c>
      <c r="L335" t="str">
        <f t="shared" si="87"/>
        <v>$101k</v>
      </c>
      <c r="M335">
        <f t="shared" si="88"/>
        <v>74</v>
      </c>
      <c r="N335" t="str">
        <f t="shared" si="77"/>
        <v>$74k</v>
      </c>
      <c r="O335" s="1" t="s">
        <v>1787</v>
      </c>
      <c r="P335" s="1" t="e">
        <f t="shared" si="73"/>
        <v>#VALUE!</v>
      </c>
      <c r="Q335" s="1" t="e">
        <f t="shared" si="79"/>
        <v>#VALUE!</v>
      </c>
      <c r="R335" s="1">
        <f t="shared" si="80"/>
        <v>1</v>
      </c>
      <c r="S335" s="1"/>
      <c r="T335" s="1">
        <f t="shared" si="81"/>
        <v>6040</v>
      </c>
      <c r="U335">
        <v>3.1</v>
      </c>
      <c r="V335" s="1" t="s">
        <v>1479</v>
      </c>
      <c r="W335" s="1" t="s">
        <v>1480</v>
      </c>
      <c r="X335" t="s">
        <v>1482</v>
      </c>
      <c r="Y335" t="s">
        <v>1482</v>
      </c>
      <c r="Z335">
        <f t="shared" si="78"/>
        <v>1</v>
      </c>
      <c r="AA335" t="s">
        <v>132</v>
      </c>
      <c r="AB335">
        <v>1875</v>
      </c>
      <c r="AC335">
        <f t="shared" ca="1" si="89"/>
        <v>149</v>
      </c>
      <c r="AD335" t="s">
        <v>38</v>
      </c>
      <c r="AE335" t="s">
        <v>322</v>
      </c>
      <c r="AF335" t="s">
        <v>323</v>
      </c>
      <c r="AG335" t="s">
        <v>142</v>
      </c>
      <c r="AH335">
        <v>-1</v>
      </c>
    </row>
    <row r="336" spans="1:34" ht="22.5" customHeight="1" x14ac:dyDescent="0.35">
      <c r="A336" t="s">
        <v>1788</v>
      </c>
      <c r="B336" t="s">
        <v>1788</v>
      </c>
      <c r="C336" t="str" cm="1">
        <f t="array" ref="C336">_xlfn.IFS(IFERROR(SEARCH("Senior", A336), 0) &gt; 0, "SENIOR", IFERROR(SEARCH("Junior", A336), 0) &gt; 0, "JUNIOR", TRUE, "NOTMENTIONED")</f>
        <v>NOTMENTIONED</v>
      </c>
      <c r="D336" t="s">
        <v>1789</v>
      </c>
      <c r="E336">
        <v>49</v>
      </c>
      <c r="H336" t="str">
        <f t="shared" si="86"/>
        <v>$49k</v>
      </c>
      <c r="I336">
        <v>76</v>
      </c>
      <c r="L336" t="str">
        <f t="shared" si="87"/>
        <v>$76k</v>
      </c>
      <c r="M336">
        <f t="shared" si="88"/>
        <v>62.5</v>
      </c>
      <c r="N336" t="str">
        <f t="shared" si="77"/>
        <v>$62.5k</v>
      </c>
      <c r="O336" s="1" t="s">
        <v>1790</v>
      </c>
      <c r="P336" s="1" t="e">
        <f t="shared" si="73"/>
        <v>#VALUE!</v>
      </c>
      <c r="Q336" s="1" t="e">
        <f t="shared" si="79"/>
        <v>#VALUE!</v>
      </c>
      <c r="R336" s="1">
        <f t="shared" si="80"/>
        <v>1</v>
      </c>
      <c r="S336" s="1"/>
      <c r="T336" s="1">
        <f t="shared" si="81"/>
        <v>4776</v>
      </c>
      <c r="U336">
        <v>3.7</v>
      </c>
      <c r="V336" s="1" t="s">
        <v>1791</v>
      </c>
      <c r="W336" s="1" t="s">
        <v>1792</v>
      </c>
      <c r="X336" t="s">
        <v>383</v>
      </c>
      <c r="Y336" t="s">
        <v>1362</v>
      </c>
      <c r="Z336">
        <f t="shared" si="78"/>
        <v>0</v>
      </c>
      <c r="AA336" t="s">
        <v>48</v>
      </c>
      <c r="AB336">
        <v>1922</v>
      </c>
      <c r="AC336">
        <f t="shared" ca="1" si="89"/>
        <v>102</v>
      </c>
      <c r="AD336" t="s">
        <v>87</v>
      </c>
      <c r="AE336" t="s">
        <v>39</v>
      </c>
      <c r="AF336" t="s">
        <v>39</v>
      </c>
      <c r="AG336" t="s">
        <v>142</v>
      </c>
      <c r="AH336">
        <v>-1</v>
      </c>
    </row>
    <row r="337" spans="1:34" ht="22.5" customHeight="1" x14ac:dyDescent="0.35">
      <c r="A337" t="s">
        <v>1793</v>
      </c>
      <c r="B337" t="s">
        <v>1793</v>
      </c>
      <c r="C337" t="str" cm="1">
        <f t="array" ref="C337">_xlfn.IFS(IFERROR(SEARCH("Senior", A337), 0) &gt; 0, "SENIOR", IFERROR(SEARCH("Junior", A337), 0) &gt; 0, "JUNIOR", TRUE, "NOTMENTIONED")</f>
        <v>SENIOR</v>
      </c>
      <c r="D337" t="s">
        <v>1794</v>
      </c>
      <c r="E337">
        <v>43</v>
      </c>
      <c r="H337" t="str">
        <f t="shared" si="86"/>
        <v>$43k</v>
      </c>
      <c r="I337">
        <v>88</v>
      </c>
      <c r="L337" t="str">
        <f t="shared" si="87"/>
        <v>$88k</v>
      </c>
      <c r="M337">
        <f t="shared" si="88"/>
        <v>65.5</v>
      </c>
      <c r="N337" t="str">
        <f t="shared" si="77"/>
        <v>$65.5k</v>
      </c>
      <c r="O337" s="1" t="s">
        <v>1795</v>
      </c>
      <c r="P337" s="1" t="e">
        <f t="shared" si="73"/>
        <v>#VALUE!</v>
      </c>
      <c r="Q337" s="1" t="e">
        <f t="shared" si="79"/>
        <v>#VALUE!</v>
      </c>
      <c r="R337" s="1" t="e">
        <f t="shared" si="80"/>
        <v>#VALUE!</v>
      </c>
      <c r="S337" s="1"/>
      <c r="T337" s="1">
        <f t="shared" si="81"/>
        <v>2228</v>
      </c>
      <c r="U337">
        <v>4.3</v>
      </c>
      <c r="V337" s="1" t="s">
        <v>1796</v>
      </c>
      <c r="W337" s="1" t="s">
        <v>1797</v>
      </c>
      <c r="X337" t="s">
        <v>1642</v>
      </c>
      <c r="Y337" t="s">
        <v>1798</v>
      </c>
      <c r="Z337">
        <f t="shared" si="78"/>
        <v>0</v>
      </c>
      <c r="AA337" t="s">
        <v>66</v>
      </c>
      <c r="AB337">
        <v>1958</v>
      </c>
      <c r="AC337">
        <f t="shared" ca="1" si="89"/>
        <v>66</v>
      </c>
      <c r="AD337" t="s">
        <v>190</v>
      </c>
      <c r="AE337" t="s">
        <v>133</v>
      </c>
      <c r="AF337" t="s">
        <v>59</v>
      </c>
      <c r="AG337" t="s">
        <v>70</v>
      </c>
      <c r="AH337" t="s">
        <v>1799</v>
      </c>
    </row>
    <row r="338" spans="1:34" ht="22.5" customHeight="1" x14ac:dyDescent="0.35">
      <c r="A338" t="s">
        <v>1800</v>
      </c>
      <c r="B338" t="s">
        <v>1800</v>
      </c>
      <c r="C338" t="str" cm="1">
        <f t="array" ref="C338">_xlfn.IFS(IFERROR(SEARCH("Senior", A338), 0) &gt; 0, "SENIOR", IFERROR(SEARCH("Junior", A338), 0) &gt; 0, "JUNIOR", TRUE, "NOTMENTIONED")</f>
        <v>NOTMENTIONED</v>
      </c>
      <c r="D338" t="s">
        <v>1801</v>
      </c>
      <c r="E338">
        <v>124</v>
      </c>
      <c r="H338" t="str">
        <f t="shared" si="86"/>
        <v>$124k</v>
      </c>
      <c r="I338">
        <v>199</v>
      </c>
      <c r="L338" t="str">
        <f t="shared" si="87"/>
        <v>$199k</v>
      </c>
      <c r="M338">
        <f t="shared" si="88"/>
        <v>161.5</v>
      </c>
      <c r="N338" t="str">
        <f t="shared" si="77"/>
        <v>$161.5k</v>
      </c>
      <c r="O338" s="1" t="s">
        <v>1802</v>
      </c>
      <c r="P338" s="1">
        <f t="shared" si="73"/>
        <v>1</v>
      </c>
      <c r="Q338" s="1" t="e">
        <f t="shared" si="79"/>
        <v>#VALUE!</v>
      </c>
      <c r="R338" s="1">
        <f t="shared" si="80"/>
        <v>1</v>
      </c>
      <c r="S338" s="1"/>
      <c r="T338" s="1">
        <f t="shared" si="81"/>
        <v>5174</v>
      </c>
      <c r="U338">
        <v>3.6</v>
      </c>
      <c r="V338" s="1" t="s">
        <v>1803</v>
      </c>
      <c r="W338" s="1" t="s">
        <v>1804</v>
      </c>
      <c r="X338" t="s">
        <v>1805</v>
      </c>
      <c r="Y338" t="s">
        <v>1805</v>
      </c>
      <c r="Z338">
        <f t="shared" si="78"/>
        <v>1</v>
      </c>
      <c r="AA338" t="s">
        <v>66</v>
      </c>
      <c r="AB338">
        <v>1989</v>
      </c>
      <c r="AC338">
        <f t="shared" ca="1" si="89"/>
        <v>35</v>
      </c>
      <c r="AD338" t="s">
        <v>38</v>
      </c>
      <c r="AE338" t="s">
        <v>78</v>
      </c>
      <c r="AF338" t="s">
        <v>59</v>
      </c>
      <c r="AG338" t="s">
        <v>79</v>
      </c>
      <c r="AH338">
        <v>-1</v>
      </c>
    </row>
    <row r="339" spans="1:34" ht="22.5" customHeight="1" x14ac:dyDescent="0.35">
      <c r="A339" t="s">
        <v>1806</v>
      </c>
      <c r="B339" t="s">
        <v>1806</v>
      </c>
      <c r="C339" t="str" cm="1">
        <f t="array" ref="C339">_xlfn.IFS(IFERROR(SEARCH("Senior", A339), 0) &gt; 0, "SENIOR", IFERROR(SEARCH("Junior", A339), 0) &gt; 0, "JUNIOR", TRUE, "NOTMENTIONED")</f>
        <v>NOTMENTIONED</v>
      </c>
      <c r="D339" t="s">
        <v>590</v>
      </c>
      <c r="E339">
        <v>52</v>
      </c>
      <c r="H339" t="str">
        <f t="shared" si="86"/>
        <v>$52k</v>
      </c>
      <c r="I339">
        <v>93</v>
      </c>
      <c r="L339" t="str">
        <f t="shared" si="87"/>
        <v>$93k</v>
      </c>
      <c r="M339">
        <f t="shared" si="88"/>
        <v>72.5</v>
      </c>
      <c r="N339" t="str">
        <f t="shared" si="77"/>
        <v>$72.5k</v>
      </c>
      <c r="O339" s="1" t="s">
        <v>1807</v>
      </c>
      <c r="P339" s="1" t="e">
        <f t="shared" si="73"/>
        <v>#VALUE!</v>
      </c>
      <c r="Q339" s="1" t="e">
        <f t="shared" si="79"/>
        <v>#VALUE!</v>
      </c>
      <c r="R339" s="1">
        <f t="shared" si="80"/>
        <v>1</v>
      </c>
      <c r="S339" s="1"/>
      <c r="T339" s="1">
        <f t="shared" si="81"/>
        <v>1380</v>
      </c>
      <c r="U339">
        <v>2.1</v>
      </c>
      <c r="V339" s="1" t="s">
        <v>1808</v>
      </c>
      <c r="W339" s="1" t="s">
        <v>1809</v>
      </c>
      <c r="X339" t="s">
        <v>1810</v>
      </c>
      <c r="Y339" t="s">
        <v>1810</v>
      </c>
      <c r="Z339">
        <f t="shared" si="78"/>
        <v>1</v>
      </c>
      <c r="AA339" t="s">
        <v>66</v>
      </c>
      <c r="AB339">
        <v>2003</v>
      </c>
      <c r="AC339">
        <f t="shared" ca="1" si="89"/>
        <v>21</v>
      </c>
      <c r="AD339" t="s">
        <v>49</v>
      </c>
      <c r="AE339" t="s">
        <v>155</v>
      </c>
      <c r="AF339" t="s">
        <v>155</v>
      </c>
      <c r="AG339" t="s">
        <v>60</v>
      </c>
      <c r="AH339" t="s">
        <v>1811</v>
      </c>
    </row>
    <row r="340" spans="1:34" ht="22.5" customHeight="1" x14ac:dyDescent="0.35">
      <c r="A340" t="s">
        <v>725</v>
      </c>
      <c r="B340" t="s">
        <v>725</v>
      </c>
      <c r="C340" t="str" cm="1">
        <f t="array" ref="C340">_xlfn.IFS(IFERROR(SEARCH("Senior", A340), 0) &gt; 0, "SENIOR", IFERROR(SEARCH("Junior", A340), 0) &gt; 0, "JUNIOR", TRUE, "NOTMENTIONED")</f>
        <v>SENIOR</v>
      </c>
      <c r="D340" t="s">
        <v>1812</v>
      </c>
      <c r="E340">
        <v>97</v>
      </c>
      <c r="H340" t="str">
        <f t="shared" si="86"/>
        <v>$97k</v>
      </c>
      <c r="I340">
        <v>181</v>
      </c>
      <c r="L340" t="str">
        <f t="shared" si="87"/>
        <v>$181k</v>
      </c>
      <c r="M340">
        <f t="shared" si="88"/>
        <v>139</v>
      </c>
      <c r="N340" t="str">
        <f t="shared" si="77"/>
        <v>$139k</v>
      </c>
      <c r="O340" s="1" t="s">
        <v>1813</v>
      </c>
      <c r="P340" s="1">
        <f t="shared" si="73"/>
        <v>1</v>
      </c>
      <c r="Q340" s="1">
        <f t="shared" si="79"/>
        <v>1</v>
      </c>
      <c r="R340" s="1">
        <f t="shared" si="80"/>
        <v>1</v>
      </c>
      <c r="S340" s="1"/>
      <c r="T340" s="1">
        <f t="shared" si="81"/>
        <v>4915</v>
      </c>
      <c r="U340">
        <v>3.9</v>
      </c>
      <c r="V340" s="1" t="s">
        <v>1814</v>
      </c>
      <c r="W340" s="1" t="s">
        <v>1815</v>
      </c>
      <c r="X340" t="s">
        <v>123</v>
      </c>
      <c r="Y340" t="s">
        <v>123</v>
      </c>
      <c r="Z340">
        <f t="shared" si="78"/>
        <v>1</v>
      </c>
      <c r="AA340" t="s">
        <v>77</v>
      </c>
      <c r="AB340">
        <v>2008</v>
      </c>
      <c r="AC340">
        <f t="shared" ca="1" si="89"/>
        <v>16</v>
      </c>
      <c r="AD340" t="s">
        <v>87</v>
      </c>
      <c r="AE340" t="s">
        <v>280</v>
      </c>
      <c r="AF340" t="s">
        <v>117</v>
      </c>
      <c r="AG340" t="s">
        <v>219</v>
      </c>
      <c r="AH340">
        <v>-1</v>
      </c>
    </row>
    <row r="341" spans="1:34" ht="22.5" customHeight="1" x14ac:dyDescent="0.35">
      <c r="A341" t="s">
        <v>725</v>
      </c>
      <c r="B341" t="s">
        <v>725</v>
      </c>
      <c r="C341" t="str" cm="1">
        <f t="array" ref="C341">_xlfn.IFS(IFERROR(SEARCH("Senior", A341), 0) &gt; 0, "SENIOR", IFERROR(SEARCH("Junior", A341), 0) &gt; 0, "JUNIOR", TRUE, "NOTMENTIONED")</f>
        <v>SENIOR</v>
      </c>
      <c r="D341" t="s">
        <v>1816</v>
      </c>
      <c r="E341">
        <v>100</v>
      </c>
      <c r="H341" t="str">
        <f t="shared" si="86"/>
        <v>$100k</v>
      </c>
      <c r="I341">
        <v>173</v>
      </c>
      <c r="L341" t="str">
        <f t="shared" si="87"/>
        <v>$173k</v>
      </c>
      <c r="M341">
        <f t="shared" si="88"/>
        <v>136.5</v>
      </c>
      <c r="N341" t="str">
        <f t="shared" si="77"/>
        <v>$136.5k</v>
      </c>
      <c r="O341" s="1" t="s">
        <v>1817</v>
      </c>
      <c r="P341" s="1" t="e">
        <f t="shared" si="73"/>
        <v>#VALUE!</v>
      </c>
      <c r="Q341" s="1">
        <f t="shared" si="79"/>
        <v>1</v>
      </c>
      <c r="R341" s="1" t="e">
        <f t="shared" si="80"/>
        <v>#VALUE!</v>
      </c>
      <c r="S341" s="1"/>
      <c r="T341" s="1">
        <f t="shared" si="81"/>
        <v>3466</v>
      </c>
      <c r="U341">
        <v>3.9</v>
      </c>
      <c r="V341" s="1" t="s">
        <v>1071</v>
      </c>
      <c r="W341" s="1" t="s">
        <v>1072</v>
      </c>
      <c r="X341" t="s">
        <v>123</v>
      </c>
      <c r="Y341" t="s">
        <v>123</v>
      </c>
      <c r="Z341">
        <f t="shared" si="78"/>
        <v>1</v>
      </c>
      <c r="AA341" t="s">
        <v>86</v>
      </c>
      <c r="AB341">
        <v>2007</v>
      </c>
      <c r="AC341">
        <f t="shared" ca="1" si="89"/>
        <v>17</v>
      </c>
      <c r="AD341" t="s">
        <v>38</v>
      </c>
      <c r="AE341" t="s">
        <v>116</v>
      </c>
      <c r="AF341" t="s">
        <v>117</v>
      </c>
      <c r="AG341" t="s">
        <v>219</v>
      </c>
      <c r="AH341" t="s">
        <v>1073</v>
      </c>
    </row>
    <row r="342" spans="1:34" ht="22.5" customHeight="1" x14ac:dyDescent="0.35">
      <c r="A342" t="s">
        <v>1818</v>
      </c>
      <c r="B342" t="s">
        <v>1818</v>
      </c>
      <c r="C342" t="str" cm="1">
        <f t="array" ref="C342">_xlfn.IFS(IFERROR(SEARCH("Senior", A342), 0) &gt; 0, "SENIOR", IFERROR(SEARCH("Junior", A342), 0) &gt; 0, "JUNIOR", TRUE, "NOTMENTIONED")</f>
        <v>NOTMENTIONED</v>
      </c>
      <c r="D342" t="s">
        <v>1819</v>
      </c>
      <c r="E342">
        <v>53</v>
      </c>
      <c r="H342" t="str">
        <f t="shared" si="86"/>
        <v>$53k</v>
      </c>
      <c r="I342">
        <v>96</v>
      </c>
      <c r="L342" t="str">
        <f t="shared" si="87"/>
        <v>$96k</v>
      </c>
      <c r="M342">
        <f t="shared" si="88"/>
        <v>74.5</v>
      </c>
      <c r="N342" t="str">
        <f t="shared" si="77"/>
        <v>$74.5k</v>
      </c>
      <c r="O342" s="1" t="s">
        <v>1820</v>
      </c>
      <c r="P342" s="1">
        <f t="shared" si="73"/>
        <v>1</v>
      </c>
      <c r="Q342" s="1">
        <f t="shared" si="79"/>
        <v>1</v>
      </c>
      <c r="R342" s="1" t="e">
        <f t="shared" si="80"/>
        <v>#VALUE!</v>
      </c>
      <c r="S342" s="1"/>
      <c r="T342" s="1">
        <f t="shared" si="81"/>
        <v>3172</v>
      </c>
      <c r="U342">
        <v>3.8</v>
      </c>
      <c r="V342" s="1" t="s">
        <v>1156</v>
      </c>
      <c r="W342" s="1" t="s">
        <v>1157</v>
      </c>
      <c r="X342" t="s">
        <v>76</v>
      </c>
      <c r="Y342" t="s">
        <v>76</v>
      </c>
      <c r="Z342">
        <f t="shared" si="78"/>
        <v>1</v>
      </c>
      <c r="AA342" t="s">
        <v>66</v>
      </c>
      <c r="AB342">
        <v>2002</v>
      </c>
      <c r="AC342">
        <f t="shared" ca="1" si="89"/>
        <v>22</v>
      </c>
      <c r="AD342" t="s">
        <v>38</v>
      </c>
      <c r="AE342" t="s">
        <v>826</v>
      </c>
      <c r="AF342" t="s">
        <v>827</v>
      </c>
      <c r="AG342" t="s">
        <v>52</v>
      </c>
      <c r="AH342" t="s">
        <v>1158</v>
      </c>
    </row>
    <row r="343" spans="1:34" ht="22.5" customHeight="1" x14ac:dyDescent="0.35">
      <c r="A343" t="s">
        <v>1821</v>
      </c>
      <c r="B343" t="s">
        <v>1821</v>
      </c>
      <c r="C343" t="str" cm="1">
        <f t="array" ref="C343">_xlfn.IFS(IFERROR(SEARCH("Senior", A343), 0) &gt; 0, "SENIOR", IFERROR(SEARCH("Junior", A343), 0) &gt; 0, "JUNIOR", TRUE, "NOTMENTIONED")</f>
        <v>SENIOR</v>
      </c>
      <c r="D343" t="s">
        <v>1822</v>
      </c>
      <c r="E343">
        <v>65</v>
      </c>
      <c r="H343" t="str">
        <f t="shared" si="86"/>
        <v>$65k</v>
      </c>
      <c r="I343">
        <v>96</v>
      </c>
      <c r="L343" t="str">
        <f t="shared" si="87"/>
        <v>$96k</v>
      </c>
      <c r="M343">
        <f t="shared" si="88"/>
        <v>80.5</v>
      </c>
      <c r="N343" t="str">
        <f t="shared" si="77"/>
        <v>$80.5k</v>
      </c>
      <c r="O343" s="1" t="s">
        <v>1823</v>
      </c>
      <c r="P343" s="1" t="e">
        <f t="shared" si="73"/>
        <v>#VALUE!</v>
      </c>
      <c r="Q343" s="1" t="e">
        <f t="shared" si="79"/>
        <v>#VALUE!</v>
      </c>
      <c r="R343" s="1">
        <f t="shared" si="80"/>
        <v>1</v>
      </c>
      <c r="S343" s="1"/>
      <c r="T343" s="1">
        <f t="shared" si="81"/>
        <v>5757</v>
      </c>
      <c r="U343">
        <v>3.1</v>
      </c>
      <c r="V343" s="1" t="s">
        <v>1479</v>
      </c>
      <c r="W343" s="1" t="s">
        <v>1480</v>
      </c>
      <c r="X343" t="s">
        <v>1482</v>
      </c>
      <c r="Y343" t="s">
        <v>1482</v>
      </c>
      <c r="Z343">
        <f t="shared" si="78"/>
        <v>1</v>
      </c>
      <c r="AA343" t="s">
        <v>132</v>
      </c>
      <c r="AB343">
        <v>1875</v>
      </c>
      <c r="AC343">
        <f t="shared" ca="1" si="89"/>
        <v>149</v>
      </c>
      <c r="AD343" t="s">
        <v>38</v>
      </c>
      <c r="AE343" t="s">
        <v>322</v>
      </c>
      <c r="AF343" t="s">
        <v>323</v>
      </c>
      <c r="AG343" t="s">
        <v>142</v>
      </c>
      <c r="AH343">
        <v>-1</v>
      </c>
    </row>
    <row r="344" spans="1:34" ht="22.5" customHeight="1" x14ac:dyDescent="0.35">
      <c r="A344" t="s">
        <v>30</v>
      </c>
      <c r="B344" t="s">
        <v>30</v>
      </c>
      <c r="C344" t="str" cm="1">
        <f t="array" ref="C344">_xlfn.IFS(IFERROR(SEARCH("Senior", A344), 0) &gt; 0, "SENIOR", IFERROR(SEARCH("Junior", A344), 0) &gt; 0, "JUNIOR", TRUE, "NOTMENTIONED")</f>
        <v>NOTMENTIONED</v>
      </c>
      <c r="D344" t="s">
        <v>1824</v>
      </c>
      <c r="E344">
        <v>75</v>
      </c>
      <c r="H344" t="str">
        <f t="shared" si="86"/>
        <v>$75k</v>
      </c>
      <c r="I344">
        <v>127</v>
      </c>
      <c r="L344" t="str">
        <f t="shared" si="87"/>
        <v>$127k</v>
      </c>
      <c r="M344">
        <f t="shared" si="88"/>
        <v>101</v>
      </c>
      <c r="N344" t="str">
        <f t="shared" si="77"/>
        <v>$101k</v>
      </c>
      <c r="O344" s="1" t="s">
        <v>1825</v>
      </c>
      <c r="P344" s="1">
        <f t="shared" si="73"/>
        <v>1</v>
      </c>
      <c r="Q344" s="1" t="e">
        <f t="shared" si="79"/>
        <v>#VALUE!</v>
      </c>
      <c r="R344" s="1" t="e">
        <f t="shared" si="80"/>
        <v>#VALUE!</v>
      </c>
      <c r="S344" s="1"/>
      <c r="T344" s="1">
        <f t="shared" si="81"/>
        <v>2711</v>
      </c>
      <c r="U344">
        <v>5</v>
      </c>
      <c r="V344" s="1" t="s">
        <v>1826</v>
      </c>
      <c r="W344" s="1" t="s">
        <v>1827</v>
      </c>
      <c r="X344" t="s">
        <v>1828</v>
      </c>
      <c r="Y344" t="s">
        <v>549</v>
      </c>
      <c r="Z344">
        <f t="shared" si="78"/>
        <v>0</v>
      </c>
      <c r="AA344" t="s">
        <v>77</v>
      </c>
      <c r="AB344">
        <v>2014</v>
      </c>
      <c r="AC344">
        <f t="shared" ca="1" si="89"/>
        <v>10</v>
      </c>
      <c r="AD344" t="s">
        <v>38</v>
      </c>
      <c r="AE344" t="s">
        <v>39</v>
      </c>
      <c r="AF344" t="s">
        <v>39</v>
      </c>
      <c r="AG344" t="s">
        <v>219</v>
      </c>
      <c r="AH344">
        <v>-1</v>
      </c>
    </row>
    <row r="345" spans="1:34" ht="22.5" customHeight="1" x14ac:dyDescent="0.35">
      <c r="A345" t="s">
        <v>30</v>
      </c>
      <c r="B345" t="s">
        <v>30</v>
      </c>
      <c r="C345" t="str" cm="1">
        <f t="array" ref="C345">_xlfn.IFS(IFERROR(SEARCH("Senior", A345), 0) &gt; 0, "SENIOR", IFERROR(SEARCH("Junior", A345), 0) &gt; 0, "JUNIOR", TRUE, "NOTMENTIONED")</f>
        <v>NOTMENTIONED</v>
      </c>
      <c r="D345" t="s">
        <v>1829</v>
      </c>
      <c r="E345">
        <v>94</v>
      </c>
      <c r="H345" t="str">
        <f t="shared" si="86"/>
        <v>$94k</v>
      </c>
      <c r="I345">
        <v>139</v>
      </c>
      <c r="L345" t="str">
        <f t="shared" si="87"/>
        <v>$139k</v>
      </c>
      <c r="M345">
        <f t="shared" si="88"/>
        <v>116.5</v>
      </c>
      <c r="N345" t="str">
        <f t="shared" si="77"/>
        <v>$116.5k</v>
      </c>
      <c r="O345" s="1" t="s">
        <v>1830</v>
      </c>
      <c r="P345" s="1" t="e">
        <f t="shared" si="73"/>
        <v>#VALUE!</v>
      </c>
      <c r="Q345" s="1" t="e">
        <f t="shared" si="79"/>
        <v>#VALUE!</v>
      </c>
      <c r="R345" s="1">
        <f t="shared" si="80"/>
        <v>1</v>
      </c>
      <c r="S345" s="1"/>
      <c r="T345" s="1">
        <f t="shared" si="81"/>
        <v>3948</v>
      </c>
      <c r="U345">
        <v>3.6</v>
      </c>
      <c r="V345" s="1" t="s">
        <v>1831</v>
      </c>
      <c r="W345" s="1" t="s">
        <v>1832</v>
      </c>
      <c r="X345" t="s">
        <v>1833</v>
      </c>
      <c r="Y345" t="s">
        <v>76</v>
      </c>
      <c r="Z345">
        <f t="shared" si="78"/>
        <v>0</v>
      </c>
      <c r="AA345" t="s">
        <v>48</v>
      </c>
      <c r="AB345">
        <v>1812</v>
      </c>
      <c r="AC345">
        <f t="shared" ca="1" si="89"/>
        <v>212</v>
      </c>
      <c r="AD345" t="s">
        <v>87</v>
      </c>
      <c r="AE345" t="s">
        <v>945</v>
      </c>
      <c r="AF345" t="s">
        <v>96</v>
      </c>
      <c r="AG345" t="s">
        <v>142</v>
      </c>
      <c r="AH345">
        <v>-1</v>
      </c>
    </row>
    <row r="346" spans="1:34" ht="22.5" customHeight="1" x14ac:dyDescent="0.35">
      <c r="A346" t="s">
        <v>1834</v>
      </c>
      <c r="B346" t="s">
        <v>1834</v>
      </c>
      <c r="C346" t="str" cm="1">
        <f t="array" ref="C346">_xlfn.IFS(IFERROR(SEARCH("Senior", A346), 0) &gt; 0, "SENIOR", IFERROR(SEARCH("Junior", A346), 0) &gt; 0, "JUNIOR", TRUE, "NOTMENTIONED")</f>
        <v>NOTMENTIONED</v>
      </c>
      <c r="D346" t="s">
        <v>1835</v>
      </c>
      <c r="E346">
        <v>176</v>
      </c>
      <c r="H346" t="str">
        <f t="shared" si="86"/>
        <v>$176k</v>
      </c>
      <c r="I346">
        <v>289</v>
      </c>
      <c r="L346" t="str">
        <f t="shared" si="87"/>
        <v>$289k</v>
      </c>
      <c r="M346">
        <f t="shared" si="88"/>
        <v>232.5</v>
      </c>
      <c r="N346" t="str">
        <f t="shared" si="77"/>
        <v>$232.5k</v>
      </c>
      <c r="O346" s="1" t="s">
        <v>1836</v>
      </c>
      <c r="P346" s="1">
        <f t="shared" si="73"/>
        <v>1</v>
      </c>
      <c r="Q346" s="1">
        <f t="shared" si="79"/>
        <v>1</v>
      </c>
      <c r="R346" s="1" t="e">
        <f t="shared" si="80"/>
        <v>#VALUE!</v>
      </c>
      <c r="S346" s="1"/>
      <c r="T346" s="1">
        <f t="shared" si="81"/>
        <v>3871</v>
      </c>
      <c r="U346">
        <v>4.7</v>
      </c>
      <c r="V346" s="1" t="s">
        <v>1837</v>
      </c>
      <c r="W346" s="1" t="s">
        <v>1838</v>
      </c>
      <c r="X346" t="s">
        <v>123</v>
      </c>
      <c r="Y346" t="s">
        <v>101</v>
      </c>
      <c r="Z346">
        <f t="shared" si="78"/>
        <v>0</v>
      </c>
      <c r="AA346" t="s">
        <v>37</v>
      </c>
      <c r="AB346">
        <v>1999</v>
      </c>
      <c r="AC346">
        <f t="shared" ca="1" si="89"/>
        <v>25</v>
      </c>
      <c r="AD346" t="s">
        <v>163</v>
      </c>
      <c r="AE346" t="s">
        <v>280</v>
      </c>
      <c r="AF346" t="s">
        <v>117</v>
      </c>
      <c r="AG346" t="s">
        <v>79</v>
      </c>
      <c r="AH346">
        <v>-1</v>
      </c>
    </row>
    <row r="347" spans="1:34" ht="22.5" customHeight="1" x14ac:dyDescent="0.35">
      <c r="A347" t="s">
        <v>30</v>
      </c>
      <c r="B347" t="s">
        <v>30</v>
      </c>
      <c r="C347" t="str" cm="1">
        <f t="array" ref="C347">_xlfn.IFS(IFERROR(SEARCH("Senior", A347), 0) &gt; 0, "SENIOR", IFERROR(SEARCH("Junior", A347), 0) &gt; 0, "JUNIOR", TRUE, "NOTMENTIONED")</f>
        <v>NOTMENTIONED</v>
      </c>
      <c r="D347" t="s">
        <v>1839</v>
      </c>
      <c r="E347">
        <v>92</v>
      </c>
      <c r="H347" t="str">
        <f t="shared" si="86"/>
        <v>$92k</v>
      </c>
      <c r="I347">
        <v>149</v>
      </c>
      <c r="L347" t="str">
        <f t="shared" si="87"/>
        <v>$149k</v>
      </c>
      <c r="M347">
        <f t="shared" si="88"/>
        <v>120.5</v>
      </c>
      <c r="N347" t="str">
        <f t="shared" si="77"/>
        <v>$120.5k</v>
      </c>
      <c r="O347" s="1" t="s">
        <v>1840</v>
      </c>
      <c r="P347" s="1">
        <f t="shared" ref="P347:P410" si="90">IF(SEARCH("python",O347,1)&gt;1,1,0)</f>
        <v>1</v>
      </c>
      <c r="Q347" s="1">
        <f t="shared" si="79"/>
        <v>1</v>
      </c>
      <c r="R347" s="1" t="e">
        <f t="shared" si="80"/>
        <v>#VALUE!</v>
      </c>
      <c r="S347" s="1"/>
      <c r="T347" s="1">
        <f t="shared" si="81"/>
        <v>2294</v>
      </c>
      <c r="U347">
        <v>3.5</v>
      </c>
      <c r="V347" s="1" t="s">
        <v>1841</v>
      </c>
      <c r="W347" s="1" t="s">
        <v>1842</v>
      </c>
      <c r="X347" t="s">
        <v>123</v>
      </c>
      <c r="Y347" t="s">
        <v>123</v>
      </c>
      <c r="Z347">
        <f t="shared" si="78"/>
        <v>1</v>
      </c>
      <c r="AA347" t="s">
        <v>77</v>
      </c>
      <c r="AB347">
        <v>2016</v>
      </c>
      <c r="AC347">
        <f t="shared" ca="1" si="89"/>
        <v>8</v>
      </c>
      <c r="AD347" t="s">
        <v>38</v>
      </c>
      <c r="AE347" t="s">
        <v>179</v>
      </c>
      <c r="AF347" t="s">
        <v>117</v>
      </c>
      <c r="AG347" t="s">
        <v>79</v>
      </c>
      <c r="AH347">
        <v>-1</v>
      </c>
    </row>
    <row r="348" spans="1:34" ht="22.5" customHeight="1" x14ac:dyDescent="0.35">
      <c r="A348" t="s">
        <v>30</v>
      </c>
      <c r="B348" t="s">
        <v>30</v>
      </c>
      <c r="C348" t="str" cm="1">
        <f t="array" ref="C348">_xlfn.IFS(IFERROR(SEARCH("Senior", A348), 0) &gt; 0, "SENIOR", IFERROR(SEARCH("Junior", A348), 0) &gt; 0, "JUNIOR", TRUE, "NOTMENTIONED")</f>
        <v>NOTMENTIONED</v>
      </c>
      <c r="D348" t="s">
        <v>1843</v>
      </c>
      <c r="E348">
        <v>118</v>
      </c>
      <c r="H348" t="str">
        <f t="shared" si="86"/>
        <v>$118k</v>
      </c>
      <c r="I348">
        <v>188</v>
      </c>
      <c r="L348" t="str">
        <f t="shared" si="87"/>
        <v>$188k</v>
      </c>
      <c r="M348">
        <f t="shared" si="88"/>
        <v>153</v>
      </c>
      <c r="N348" t="str">
        <f t="shared" si="77"/>
        <v>$153k</v>
      </c>
      <c r="O348" s="1" t="s">
        <v>1844</v>
      </c>
      <c r="P348" s="1">
        <f t="shared" si="90"/>
        <v>1</v>
      </c>
      <c r="Q348" s="1">
        <f t="shared" si="79"/>
        <v>1</v>
      </c>
      <c r="R348" s="1" t="e">
        <f t="shared" si="80"/>
        <v>#VALUE!</v>
      </c>
      <c r="S348" s="1"/>
      <c r="T348" s="1">
        <f t="shared" si="81"/>
        <v>7019</v>
      </c>
      <c r="U348">
        <v>2.7</v>
      </c>
      <c r="V348" s="1" t="s">
        <v>1845</v>
      </c>
      <c r="W348" s="1" t="s">
        <v>1846</v>
      </c>
      <c r="X348" t="s">
        <v>1847</v>
      </c>
      <c r="Y348" t="s">
        <v>1225</v>
      </c>
      <c r="Z348">
        <f t="shared" si="78"/>
        <v>0</v>
      </c>
      <c r="AA348" t="s">
        <v>48</v>
      </c>
      <c r="AB348">
        <v>2007</v>
      </c>
      <c r="AC348">
        <f t="shared" ca="1" si="89"/>
        <v>17</v>
      </c>
      <c r="AD348" t="s">
        <v>87</v>
      </c>
      <c r="AE348" t="s">
        <v>274</v>
      </c>
      <c r="AF348" t="s">
        <v>117</v>
      </c>
      <c r="AG348" t="s">
        <v>79</v>
      </c>
      <c r="AH348">
        <v>-1</v>
      </c>
    </row>
    <row r="349" spans="1:34" ht="22.5" customHeight="1" x14ac:dyDescent="0.35">
      <c r="A349" t="s">
        <v>30</v>
      </c>
      <c r="B349" t="s">
        <v>30</v>
      </c>
      <c r="C349" t="str" cm="1">
        <f t="array" ref="C349">_xlfn.IFS(IFERROR(SEARCH("Senior", A349), 0) &gt; 0, "SENIOR", IFERROR(SEARCH("Junior", A349), 0) &gt; 0, "JUNIOR", TRUE, "NOTMENTIONED")</f>
        <v>NOTMENTIONED</v>
      </c>
      <c r="D349" t="s">
        <v>1848</v>
      </c>
      <c r="E349">
        <v>108</v>
      </c>
      <c r="H349" t="str">
        <f t="shared" si="86"/>
        <v>$108k</v>
      </c>
      <c r="I349">
        <v>146</v>
      </c>
      <c r="L349" t="str">
        <f t="shared" si="87"/>
        <v>$146k</v>
      </c>
      <c r="M349">
        <f t="shared" si="88"/>
        <v>127</v>
      </c>
      <c r="N349" t="str">
        <f t="shared" si="77"/>
        <v>$127k</v>
      </c>
      <c r="O349" s="1" t="s">
        <v>1849</v>
      </c>
      <c r="P349" s="1">
        <f t="shared" si="90"/>
        <v>1</v>
      </c>
      <c r="Q349" s="1">
        <f t="shared" si="79"/>
        <v>1</v>
      </c>
      <c r="R349" s="1" t="e">
        <f t="shared" si="80"/>
        <v>#VALUE!</v>
      </c>
      <c r="S349" s="1"/>
      <c r="T349" s="1">
        <f t="shared" si="81"/>
        <v>3366</v>
      </c>
      <c r="U349">
        <v>3.4</v>
      </c>
      <c r="V349" s="1" t="s">
        <v>1850</v>
      </c>
      <c r="W349" s="1" t="s">
        <v>1851</v>
      </c>
      <c r="X349" t="s">
        <v>426</v>
      </c>
      <c r="Y349" t="s">
        <v>426</v>
      </c>
      <c r="Z349">
        <f t="shared" si="78"/>
        <v>1</v>
      </c>
      <c r="AA349" t="s">
        <v>37</v>
      </c>
      <c r="AB349">
        <v>2008</v>
      </c>
      <c r="AC349">
        <f t="shared" ca="1" si="89"/>
        <v>16</v>
      </c>
      <c r="AD349" t="s">
        <v>38</v>
      </c>
      <c r="AE349" t="s">
        <v>116</v>
      </c>
      <c r="AF349" t="s">
        <v>117</v>
      </c>
      <c r="AG349" t="s">
        <v>79</v>
      </c>
      <c r="AH349">
        <v>-1</v>
      </c>
    </row>
    <row r="350" spans="1:34" ht="22.5" customHeight="1" x14ac:dyDescent="0.35">
      <c r="A350" t="s">
        <v>30</v>
      </c>
      <c r="B350" t="s">
        <v>30</v>
      </c>
      <c r="C350" t="str" cm="1">
        <f t="array" ref="C350">_xlfn.IFS(IFERROR(SEARCH("Senior", A350), 0) &gt; 0, "SENIOR", IFERROR(SEARCH("Junior", A350), 0) &gt; 0, "JUNIOR", TRUE, "NOTMENTIONED")</f>
        <v>NOTMENTIONED</v>
      </c>
      <c r="D350" t="s">
        <v>1852</v>
      </c>
      <c r="E350">
        <v>65</v>
      </c>
      <c r="H350" t="str">
        <f t="shared" si="86"/>
        <v>$65k</v>
      </c>
      <c r="I350">
        <v>106</v>
      </c>
      <c r="L350" t="str">
        <f t="shared" si="87"/>
        <v>$106k</v>
      </c>
      <c r="M350">
        <f t="shared" si="88"/>
        <v>85.5</v>
      </c>
      <c r="N350" t="str">
        <f t="shared" si="77"/>
        <v>$85.5k</v>
      </c>
      <c r="O350" s="1" t="s">
        <v>1853</v>
      </c>
      <c r="P350" s="1">
        <f t="shared" si="90"/>
        <v>1</v>
      </c>
      <c r="Q350" s="1">
        <f t="shared" si="79"/>
        <v>1</v>
      </c>
      <c r="R350" s="1">
        <f t="shared" si="80"/>
        <v>1</v>
      </c>
      <c r="S350" s="1"/>
      <c r="T350" s="1">
        <f t="shared" si="81"/>
        <v>3740</v>
      </c>
      <c r="U350">
        <v>4.7</v>
      </c>
      <c r="V350" s="1" t="s">
        <v>1854</v>
      </c>
      <c r="W350" s="1" t="s">
        <v>1855</v>
      </c>
      <c r="X350" t="s">
        <v>1856</v>
      </c>
      <c r="Y350" t="s">
        <v>1856</v>
      </c>
      <c r="Z350">
        <f t="shared" si="78"/>
        <v>1</v>
      </c>
      <c r="AA350" t="s">
        <v>77</v>
      </c>
      <c r="AB350">
        <v>2010</v>
      </c>
      <c r="AC350">
        <f t="shared" ca="1" si="89"/>
        <v>14</v>
      </c>
      <c r="AD350" t="s">
        <v>38</v>
      </c>
      <c r="AE350" t="s">
        <v>280</v>
      </c>
      <c r="AF350" t="s">
        <v>117</v>
      </c>
      <c r="AG350" t="s">
        <v>79</v>
      </c>
      <c r="AH350">
        <v>-1</v>
      </c>
    </row>
    <row r="351" spans="1:34" ht="22.5" customHeight="1" x14ac:dyDescent="0.35">
      <c r="A351" t="s">
        <v>30</v>
      </c>
      <c r="B351" t="s">
        <v>30</v>
      </c>
      <c r="C351" t="str" cm="1">
        <f t="array" ref="C351">_xlfn.IFS(IFERROR(SEARCH("Senior", A351), 0) &gt; 0, "SENIOR", IFERROR(SEARCH("Junior", A351), 0) &gt; 0, "JUNIOR", TRUE, "NOTMENTIONED")</f>
        <v>NOTMENTIONED</v>
      </c>
      <c r="D351" t="s">
        <v>1857</v>
      </c>
      <c r="E351">
        <v>55</v>
      </c>
      <c r="H351" t="str">
        <f t="shared" si="86"/>
        <v>$55k</v>
      </c>
      <c r="I351">
        <v>98</v>
      </c>
      <c r="L351" t="str">
        <f t="shared" si="87"/>
        <v>$98k</v>
      </c>
      <c r="M351">
        <f t="shared" si="88"/>
        <v>76.5</v>
      </c>
      <c r="N351" t="str">
        <f t="shared" si="77"/>
        <v>$76.5k</v>
      </c>
      <c r="O351" s="1" t="s">
        <v>1858</v>
      </c>
      <c r="P351" s="1">
        <f t="shared" si="90"/>
        <v>1</v>
      </c>
      <c r="Q351" s="1" t="e">
        <f t="shared" si="79"/>
        <v>#VALUE!</v>
      </c>
      <c r="R351" s="1">
        <f t="shared" si="80"/>
        <v>1</v>
      </c>
      <c r="S351" s="1"/>
      <c r="T351" s="1">
        <f t="shared" si="81"/>
        <v>3000</v>
      </c>
      <c r="U351">
        <v>2.8</v>
      </c>
      <c r="V351" s="1" t="s">
        <v>1859</v>
      </c>
      <c r="W351" s="1" t="s">
        <v>1860</v>
      </c>
      <c r="X351" t="s">
        <v>1861</v>
      </c>
      <c r="Y351" t="s">
        <v>1861</v>
      </c>
      <c r="Z351">
        <f t="shared" si="78"/>
        <v>1</v>
      </c>
      <c r="AA351" t="s">
        <v>66</v>
      </c>
      <c r="AB351">
        <v>1976</v>
      </c>
      <c r="AC351">
        <f t="shared" ca="1" si="89"/>
        <v>48</v>
      </c>
      <c r="AD351" t="s">
        <v>87</v>
      </c>
      <c r="AE351" t="s">
        <v>483</v>
      </c>
      <c r="AF351" t="s">
        <v>59</v>
      </c>
      <c r="AG351" t="s">
        <v>89</v>
      </c>
      <c r="AH351">
        <v>-1</v>
      </c>
    </row>
    <row r="352" spans="1:34" ht="22.5" customHeight="1" x14ac:dyDescent="0.35">
      <c r="A352" t="s">
        <v>30</v>
      </c>
      <c r="B352" t="s">
        <v>30</v>
      </c>
      <c r="C352" t="str" cm="1">
        <f t="array" ref="C352">_xlfn.IFS(IFERROR(SEARCH("Senior", A352), 0) &gt; 0, "SENIOR", IFERROR(SEARCH("Junior", A352), 0) &gt; 0, "JUNIOR", TRUE, "NOTMENTIONED")</f>
        <v>NOTMENTIONED</v>
      </c>
      <c r="D352" t="s">
        <v>1862</v>
      </c>
      <c r="E352">
        <v>94</v>
      </c>
      <c r="H352" t="str">
        <f t="shared" si="86"/>
        <v>$94k</v>
      </c>
      <c r="I352">
        <v>162</v>
      </c>
      <c r="L352" t="str">
        <f t="shared" si="87"/>
        <v>$162k</v>
      </c>
      <c r="M352">
        <f t="shared" si="88"/>
        <v>128</v>
      </c>
      <c r="N352" t="str">
        <f t="shared" si="77"/>
        <v>$128k</v>
      </c>
      <c r="O352" s="1" t="s">
        <v>1863</v>
      </c>
      <c r="P352" s="1">
        <f t="shared" si="90"/>
        <v>1</v>
      </c>
      <c r="Q352" s="1">
        <f t="shared" si="79"/>
        <v>1</v>
      </c>
      <c r="R352" s="1" t="e">
        <f t="shared" si="80"/>
        <v>#VALUE!</v>
      </c>
      <c r="S352" s="1"/>
      <c r="T352" s="1">
        <f t="shared" si="81"/>
        <v>4140</v>
      </c>
      <c r="U352">
        <v>3.5</v>
      </c>
      <c r="V352" s="1" t="s">
        <v>1864</v>
      </c>
      <c r="W352" s="1" t="s">
        <v>1865</v>
      </c>
      <c r="X352" t="s">
        <v>76</v>
      </c>
      <c r="Y352" t="s">
        <v>123</v>
      </c>
      <c r="Z352">
        <f t="shared" si="78"/>
        <v>0</v>
      </c>
      <c r="AA352" t="s">
        <v>66</v>
      </c>
      <c r="AB352">
        <v>1992</v>
      </c>
      <c r="AC352">
        <f t="shared" ca="1" si="89"/>
        <v>32</v>
      </c>
      <c r="AD352" t="s">
        <v>163</v>
      </c>
      <c r="AE352" t="s">
        <v>740</v>
      </c>
      <c r="AF352" t="s">
        <v>165</v>
      </c>
      <c r="AG352" t="s">
        <v>70</v>
      </c>
      <c r="AH352" t="s">
        <v>1866</v>
      </c>
    </row>
    <row r="353" spans="1:34" ht="22.5" customHeight="1" x14ac:dyDescent="0.35">
      <c r="A353" t="s">
        <v>294</v>
      </c>
      <c r="B353" t="s">
        <v>294</v>
      </c>
      <c r="C353" t="str" cm="1">
        <f t="array" ref="C353">_xlfn.IFS(IFERROR(SEARCH("Senior", A353), 0) &gt; 0, "SENIOR", IFERROR(SEARCH("Junior", A353), 0) &gt; 0, "JUNIOR", TRUE, "NOTMENTIONED")</f>
        <v>NOTMENTIONED</v>
      </c>
      <c r="D353" t="s">
        <v>1867</v>
      </c>
      <c r="E353">
        <v>63</v>
      </c>
      <c r="H353" t="str">
        <f t="shared" si="86"/>
        <v>$63k</v>
      </c>
      <c r="I353">
        <v>120</v>
      </c>
      <c r="L353" t="str">
        <f t="shared" si="87"/>
        <v>$120k</v>
      </c>
      <c r="M353">
        <f t="shared" si="88"/>
        <v>91.5</v>
      </c>
      <c r="N353" t="str">
        <f t="shared" si="77"/>
        <v>$91.5k</v>
      </c>
      <c r="O353" s="1" t="s">
        <v>1868</v>
      </c>
      <c r="P353" s="1">
        <f t="shared" si="90"/>
        <v>1</v>
      </c>
      <c r="Q353" s="1" t="e">
        <f t="shared" si="79"/>
        <v>#VALUE!</v>
      </c>
      <c r="R353" s="1">
        <f t="shared" si="80"/>
        <v>1</v>
      </c>
      <c r="S353" s="1"/>
      <c r="T353" s="1">
        <f t="shared" si="81"/>
        <v>1488</v>
      </c>
      <c r="U353">
        <v>3.2</v>
      </c>
      <c r="V353" s="1" t="s">
        <v>458</v>
      </c>
      <c r="W353" s="1" t="s">
        <v>459</v>
      </c>
      <c r="X353" t="s">
        <v>1869</v>
      </c>
      <c r="Y353" t="s">
        <v>461</v>
      </c>
      <c r="Z353">
        <f t="shared" si="78"/>
        <v>0</v>
      </c>
      <c r="AA353" t="s">
        <v>311</v>
      </c>
      <c r="AB353">
        <v>-1</v>
      </c>
      <c r="AC353">
        <f t="shared" ca="1" si="89"/>
        <v>2025</v>
      </c>
      <c r="AD353" t="s">
        <v>38</v>
      </c>
      <c r="AE353" t="s">
        <v>462</v>
      </c>
      <c r="AF353" t="s">
        <v>59</v>
      </c>
      <c r="AG353" t="s">
        <v>463</v>
      </c>
      <c r="AH353">
        <v>-1</v>
      </c>
    </row>
    <row r="354" spans="1:34" ht="22.5" customHeight="1" x14ac:dyDescent="0.35">
      <c r="A354" t="s">
        <v>1438</v>
      </c>
      <c r="B354" t="s">
        <v>1438</v>
      </c>
      <c r="C354" t="str" cm="1">
        <f t="array" ref="C354">_xlfn.IFS(IFERROR(SEARCH("Senior", A354), 0) &gt; 0, "SENIOR", IFERROR(SEARCH("Junior", A354), 0) &gt; 0, "JUNIOR", TRUE, "NOTMENTIONED")</f>
        <v>NOTMENTIONED</v>
      </c>
      <c r="D354" t="s">
        <v>1870</v>
      </c>
      <c r="E354">
        <v>126</v>
      </c>
      <c r="H354" t="str">
        <f t="shared" si="86"/>
        <v>$126k</v>
      </c>
      <c r="I354">
        <v>228</v>
      </c>
      <c r="L354" t="str">
        <f t="shared" si="87"/>
        <v>$228k</v>
      </c>
      <c r="M354">
        <f t="shared" si="88"/>
        <v>177</v>
      </c>
      <c r="N354" t="str">
        <f t="shared" si="77"/>
        <v>$177k</v>
      </c>
      <c r="O354" s="1" t="s">
        <v>1871</v>
      </c>
      <c r="P354" s="1">
        <f t="shared" si="90"/>
        <v>1</v>
      </c>
      <c r="Q354" s="1" t="e">
        <f t="shared" si="79"/>
        <v>#VALUE!</v>
      </c>
      <c r="R354" s="1" t="e">
        <f t="shared" si="80"/>
        <v>#VALUE!</v>
      </c>
      <c r="S354" s="1"/>
      <c r="T354" s="1">
        <f t="shared" si="81"/>
        <v>3218</v>
      </c>
      <c r="U354">
        <v>3.7</v>
      </c>
      <c r="V354" s="1" t="s">
        <v>1872</v>
      </c>
      <c r="W354" s="1" t="s">
        <v>1873</v>
      </c>
      <c r="X354" t="s">
        <v>178</v>
      </c>
      <c r="Y354" t="s">
        <v>178</v>
      </c>
      <c r="Z354">
        <f t="shared" si="78"/>
        <v>1</v>
      </c>
      <c r="AA354" t="s">
        <v>66</v>
      </c>
      <c r="AB354">
        <v>1988</v>
      </c>
      <c r="AC354">
        <f t="shared" ca="1" si="89"/>
        <v>36</v>
      </c>
      <c r="AD354" t="s">
        <v>163</v>
      </c>
      <c r="AE354" t="s">
        <v>280</v>
      </c>
      <c r="AF354" t="s">
        <v>117</v>
      </c>
      <c r="AG354" t="s">
        <v>40</v>
      </c>
      <c r="AH354" t="s">
        <v>1874</v>
      </c>
    </row>
    <row r="355" spans="1:34" ht="22.5" customHeight="1" x14ac:dyDescent="0.35">
      <c r="A355" t="s">
        <v>30</v>
      </c>
      <c r="B355" t="s">
        <v>30</v>
      </c>
      <c r="C355" t="str" cm="1">
        <f t="array" ref="C355">_xlfn.IFS(IFERROR(SEARCH("Senior", A355), 0) &gt; 0, "SENIOR", IFERROR(SEARCH("Junior", A355), 0) &gt; 0, "JUNIOR", TRUE, "NOTMENTIONED")</f>
        <v>NOTMENTIONED</v>
      </c>
      <c r="D355" t="s">
        <v>1875</v>
      </c>
      <c r="E355">
        <v>80</v>
      </c>
      <c r="H355" t="str">
        <f t="shared" si="86"/>
        <v>$80k</v>
      </c>
      <c r="I355">
        <v>134</v>
      </c>
      <c r="L355" t="str">
        <f t="shared" si="87"/>
        <v>$134k</v>
      </c>
      <c r="M355">
        <f t="shared" si="88"/>
        <v>107</v>
      </c>
      <c r="N355" t="str">
        <f t="shared" ref="N355:N418" si="91">_xlfn.CONCAT("$",M355,"k")</f>
        <v>$107k</v>
      </c>
      <c r="O355" s="1" t="s">
        <v>283</v>
      </c>
      <c r="P355" s="1">
        <f t="shared" si="90"/>
        <v>1</v>
      </c>
      <c r="Q355" s="1">
        <f t="shared" si="79"/>
        <v>1</v>
      </c>
      <c r="R355" s="1">
        <f t="shared" si="80"/>
        <v>1</v>
      </c>
      <c r="S355" s="1"/>
      <c r="T355" s="1">
        <f t="shared" si="81"/>
        <v>3711</v>
      </c>
      <c r="U355">
        <v>4.7</v>
      </c>
      <c r="V355" s="1" t="s">
        <v>284</v>
      </c>
      <c r="W355" s="1" t="s">
        <v>285</v>
      </c>
      <c r="X355" t="s">
        <v>549</v>
      </c>
      <c r="Y355" t="s">
        <v>286</v>
      </c>
      <c r="Z355">
        <f t="shared" si="78"/>
        <v>0</v>
      </c>
      <c r="AA355" t="s">
        <v>86</v>
      </c>
      <c r="AB355">
        <v>2010</v>
      </c>
      <c r="AC355">
        <f t="shared" ca="1" si="89"/>
        <v>14</v>
      </c>
      <c r="AD355" t="s">
        <v>38</v>
      </c>
      <c r="AE355" t="s">
        <v>39</v>
      </c>
      <c r="AF355" t="s">
        <v>39</v>
      </c>
      <c r="AG355" t="s">
        <v>60</v>
      </c>
      <c r="AH355">
        <v>-1</v>
      </c>
    </row>
    <row r="356" spans="1:34" ht="22.5" customHeight="1" x14ac:dyDescent="0.35">
      <c r="A356" t="s">
        <v>30</v>
      </c>
      <c r="B356" t="s">
        <v>30</v>
      </c>
      <c r="C356" t="str" cm="1">
        <f t="array" ref="C356">_xlfn.IFS(IFERROR(SEARCH("Senior", A356), 0) &gt; 0, "SENIOR", IFERROR(SEARCH("Junior", A356), 0) &gt; 0, "JUNIOR", TRUE, "NOTMENTIONED")</f>
        <v>NOTMENTIONED</v>
      </c>
      <c r="D356" t="s">
        <v>399</v>
      </c>
      <c r="E356">
        <v>120</v>
      </c>
      <c r="H356" t="str">
        <f t="shared" si="86"/>
        <v>$120k</v>
      </c>
      <c r="I356">
        <v>189</v>
      </c>
      <c r="L356" t="str">
        <f t="shared" si="87"/>
        <v>$189k</v>
      </c>
      <c r="M356">
        <f t="shared" si="88"/>
        <v>154.5</v>
      </c>
      <c r="N356" t="str">
        <f t="shared" si="91"/>
        <v>$154.5k</v>
      </c>
      <c r="O356" s="1" t="s">
        <v>400</v>
      </c>
      <c r="P356" s="1">
        <f t="shared" si="90"/>
        <v>1</v>
      </c>
      <c r="Q356" s="1">
        <f t="shared" si="79"/>
        <v>1</v>
      </c>
      <c r="R356" s="1">
        <f t="shared" si="80"/>
        <v>1</v>
      </c>
      <c r="S356" s="1"/>
      <c r="T356" s="1">
        <f t="shared" si="81"/>
        <v>4203</v>
      </c>
      <c r="U356">
        <v>4.0999999999999996</v>
      </c>
      <c r="V356" s="1" t="s">
        <v>401</v>
      </c>
      <c r="W356" s="1" t="s">
        <v>402</v>
      </c>
      <c r="X356" t="s">
        <v>403</v>
      </c>
      <c r="Y356" t="s">
        <v>403</v>
      </c>
      <c r="Z356">
        <f t="shared" si="78"/>
        <v>1</v>
      </c>
      <c r="AA356" t="s">
        <v>37</v>
      </c>
      <c r="AB356">
        <v>2012</v>
      </c>
      <c r="AC356">
        <f t="shared" ca="1" si="89"/>
        <v>12</v>
      </c>
      <c r="AD356" t="s">
        <v>38</v>
      </c>
      <c r="AE356" t="s">
        <v>179</v>
      </c>
      <c r="AF356" t="s">
        <v>117</v>
      </c>
      <c r="AG356" t="s">
        <v>79</v>
      </c>
      <c r="AH356" t="s">
        <v>404</v>
      </c>
    </row>
    <row r="357" spans="1:34" ht="22.5" customHeight="1" x14ac:dyDescent="0.35">
      <c r="A357" t="s">
        <v>30</v>
      </c>
      <c r="B357" t="s">
        <v>30</v>
      </c>
      <c r="C357" t="str" cm="1">
        <f t="array" ref="C357">_xlfn.IFS(IFERROR(SEARCH("Senior", A357), 0) &gt; 0, "SENIOR", IFERROR(SEARCH("Junior", A357), 0) &gt; 0, "JUNIOR", TRUE, "NOTMENTIONED")</f>
        <v>NOTMENTIONED</v>
      </c>
      <c r="D357" t="s">
        <v>1876</v>
      </c>
      <c r="E357">
        <v>85</v>
      </c>
      <c r="H357" t="str">
        <f t="shared" si="86"/>
        <v>$85k</v>
      </c>
      <c r="I357">
        <v>142</v>
      </c>
      <c r="L357" t="str">
        <f t="shared" si="87"/>
        <v>$142k</v>
      </c>
      <c r="M357">
        <f t="shared" si="88"/>
        <v>113.5</v>
      </c>
      <c r="N357" t="str">
        <f t="shared" si="91"/>
        <v>$113.5k</v>
      </c>
      <c r="O357" s="1" t="s">
        <v>1877</v>
      </c>
      <c r="P357" s="1">
        <f t="shared" si="90"/>
        <v>1</v>
      </c>
      <c r="Q357" s="1">
        <f t="shared" si="79"/>
        <v>1</v>
      </c>
      <c r="R357" s="1" t="e">
        <f t="shared" si="80"/>
        <v>#VALUE!</v>
      </c>
      <c r="S357" s="1"/>
      <c r="T357" s="1">
        <f t="shared" si="81"/>
        <v>1034</v>
      </c>
      <c r="U357">
        <v>4</v>
      </c>
      <c r="V357" s="1" t="s">
        <v>1878</v>
      </c>
      <c r="W357" s="1" t="s">
        <v>1879</v>
      </c>
      <c r="X357" t="s">
        <v>403</v>
      </c>
      <c r="Y357" t="s">
        <v>1880</v>
      </c>
      <c r="Z357">
        <f t="shared" si="78"/>
        <v>0</v>
      </c>
      <c r="AA357" t="s">
        <v>311</v>
      </c>
      <c r="AB357">
        <v>-1</v>
      </c>
      <c r="AC357">
        <f t="shared" ca="1" si="89"/>
        <v>2025</v>
      </c>
      <c r="AD357" t="s">
        <v>38</v>
      </c>
      <c r="AE357" t="s">
        <v>1881</v>
      </c>
      <c r="AF357" t="s">
        <v>1882</v>
      </c>
      <c r="AG357" t="s">
        <v>312</v>
      </c>
      <c r="AH357">
        <v>-1</v>
      </c>
    </row>
    <row r="358" spans="1:34" ht="22.5" customHeight="1" x14ac:dyDescent="0.35">
      <c r="A358" t="s">
        <v>30</v>
      </c>
      <c r="B358" t="s">
        <v>30</v>
      </c>
      <c r="C358" t="str" cm="1">
        <f t="array" ref="C358">_xlfn.IFS(IFERROR(SEARCH("Senior", A358), 0) &gt; 0, "SENIOR", IFERROR(SEARCH("Junior", A358), 0) &gt; 0, "JUNIOR", TRUE, "NOTMENTIONED")</f>
        <v>NOTMENTIONED</v>
      </c>
      <c r="D358" t="s">
        <v>405</v>
      </c>
      <c r="E358">
        <v>111</v>
      </c>
      <c r="H358" t="str">
        <f t="shared" si="86"/>
        <v>$111k</v>
      </c>
      <c r="I358">
        <v>176</v>
      </c>
      <c r="L358" t="str">
        <f t="shared" si="87"/>
        <v>$176k</v>
      </c>
      <c r="M358">
        <f t="shared" si="88"/>
        <v>143.5</v>
      </c>
      <c r="N358" t="str">
        <f t="shared" si="91"/>
        <v>$143.5k</v>
      </c>
      <c r="O358" s="1" t="s">
        <v>1883</v>
      </c>
      <c r="P358" s="1">
        <f t="shared" si="90"/>
        <v>1</v>
      </c>
      <c r="Q358" s="1">
        <f t="shared" si="79"/>
        <v>1</v>
      </c>
      <c r="R358" s="1">
        <f t="shared" si="80"/>
        <v>1</v>
      </c>
      <c r="S358" s="1"/>
      <c r="T358" s="1">
        <f t="shared" si="81"/>
        <v>3887</v>
      </c>
      <c r="U358">
        <v>2.5</v>
      </c>
      <c r="V358" s="1" t="s">
        <v>1884</v>
      </c>
      <c r="W358" s="1" t="s">
        <v>1885</v>
      </c>
      <c r="X358" t="s">
        <v>1886</v>
      </c>
      <c r="Y358" t="s">
        <v>1886</v>
      </c>
      <c r="Z358">
        <f t="shared" si="78"/>
        <v>1</v>
      </c>
      <c r="AA358" t="s">
        <v>311</v>
      </c>
      <c r="AB358">
        <v>-1</v>
      </c>
      <c r="AC358">
        <f t="shared" ca="1" si="89"/>
        <v>2025</v>
      </c>
      <c r="AD358" t="s">
        <v>38</v>
      </c>
      <c r="AE358" t="s">
        <v>155</v>
      </c>
      <c r="AF358" t="s">
        <v>155</v>
      </c>
      <c r="AG358" t="s">
        <v>79</v>
      </c>
      <c r="AH358" t="s">
        <v>1887</v>
      </c>
    </row>
    <row r="359" spans="1:34" ht="22.5" customHeight="1" x14ac:dyDescent="0.35">
      <c r="A359" t="s">
        <v>30</v>
      </c>
      <c r="B359" t="s">
        <v>30</v>
      </c>
      <c r="C359" t="str" cm="1">
        <f t="array" ref="C359">_xlfn.IFS(IFERROR(SEARCH("Senior", A359), 0) &gt; 0, "SENIOR", IFERROR(SEARCH("Junior", A359), 0) &gt; 0, "JUNIOR", TRUE, "NOTMENTIONED")</f>
        <v>NOTMENTIONED</v>
      </c>
      <c r="D359" t="s">
        <v>1888</v>
      </c>
      <c r="E359">
        <v>87</v>
      </c>
      <c r="H359" t="str">
        <f t="shared" si="86"/>
        <v>$87k</v>
      </c>
      <c r="I359">
        <v>140</v>
      </c>
      <c r="L359" t="str">
        <f t="shared" si="87"/>
        <v>$140k</v>
      </c>
      <c r="M359">
        <f t="shared" si="88"/>
        <v>113.5</v>
      </c>
      <c r="N359" t="str">
        <f t="shared" si="91"/>
        <v>$113.5k</v>
      </c>
      <c r="O359" s="1" t="s">
        <v>1889</v>
      </c>
      <c r="P359" s="1">
        <f t="shared" si="90"/>
        <v>1</v>
      </c>
      <c r="Q359" s="1" t="e">
        <f t="shared" si="79"/>
        <v>#VALUE!</v>
      </c>
      <c r="R359" s="1" t="e">
        <f t="shared" si="80"/>
        <v>#VALUE!</v>
      </c>
      <c r="S359" s="1"/>
      <c r="T359" s="1">
        <f t="shared" si="81"/>
        <v>2759</v>
      </c>
      <c r="U359">
        <v>3.9</v>
      </c>
      <c r="V359" s="1" t="s">
        <v>1890</v>
      </c>
      <c r="W359" s="1" t="s">
        <v>1891</v>
      </c>
      <c r="X359" t="s">
        <v>123</v>
      </c>
      <c r="Y359" t="s">
        <v>47</v>
      </c>
      <c r="Z359">
        <f t="shared" ref="Z359:Z422" si="92">IF(X359=Y359,1,0)</f>
        <v>0</v>
      </c>
      <c r="AA359" t="s">
        <v>311</v>
      </c>
      <c r="AB359">
        <v>-1</v>
      </c>
      <c r="AC359">
        <f t="shared" ca="1" si="89"/>
        <v>2025</v>
      </c>
      <c r="AD359" t="s">
        <v>38</v>
      </c>
      <c r="AE359" t="s">
        <v>274</v>
      </c>
      <c r="AF359" t="s">
        <v>117</v>
      </c>
      <c r="AG359" t="s">
        <v>312</v>
      </c>
      <c r="AH359">
        <v>-1</v>
      </c>
    </row>
    <row r="360" spans="1:34" ht="22.5" customHeight="1" x14ac:dyDescent="0.35">
      <c r="A360" t="s">
        <v>30</v>
      </c>
      <c r="B360" t="s">
        <v>30</v>
      </c>
      <c r="C360" t="str" cm="1">
        <f t="array" ref="C360">_xlfn.IFS(IFERROR(SEARCH("Senior", A360), 0) &gt; 0, "SENIOR", IFERROR(SEARCH("Junior", A360), 0) &gt; 0, "JUNIOR", TRUE, "NOTMENTIONED")</f>
        <v>NOTMENTIONED</v>
      </c>
      <c r="D360" t="s">
        <v>1892</v>
      </c>
      <c r="E360">
        <v>76</v>
      </c>
      <c r="H360" t="str">
        <f t="shared" si="86"/>
        <v>$76k</v>
      </c>
      <c r="I360">
        <v>127</v>
      </c>
      <c r="L360" t="str">
        <f t="shared" si="87"/>
        <v>$127k</v>
      </c>
      <c r="M360">
        <f t="shared" si="88"/>
        <v>101.5</v>
      </c>
      <c r="N360" t="str">
        <f t="shared" si="91"/>
        <v>$101.5k</v>
      </c>
      <c r="O360" s="1" t="s">
        <v>1893</v>
      </c>
      <c r="P360" s="1">
        <f t="shared" si="90"/>
        <v>1</v>
      </c>
      <c r="Q360" s="1" t="e">
        <f t="shared" si="79"/>
        <v>#VALUE!</v>
      </c>
      <c r="R360" s="1" t="e">
        <f t="shared" si="80"/>
        <v>#VALUE!</v>
      </c>
      <c r="S360" s="1"/>
      <c r="T360" s="1">
        <f t="shared" si="81"/>
        <v>2883</v>
      </c>
      <c r="U360">
        <v>3.4</v>
      </c>
      <c r="V360" s="1" t="s">
        <v>1894</v>
      </c>
      <c r="W360" s="1" t="s">
        <v>1895</v>
      </c>
      <c r="X360" t="s">
        <v>1828</v>
      </c>
      <c r="Y360" t="s">
        <v>495</v>
      </c>
      <c r="Z360">
        <f t="shared" si="92"/>
        <v>0</v>
      </c>
      <c r="AA360" t="s">
        <v>48</v>
      </c>
      <c r="AB360">
        <v>1969</v>
      </c>
      <c r="AC360">
        <f t="shared" ca="1" si="89"/>
        <v>55</v>
      </c>
      <c r="AD360" t="s">
        <v>87</v>
      </c>
      <c r="AE360" t="s">
        <v>39</v>
      </c>
      <c r="AF360" t="s">
        <v>39</v>
      </c>
      <c r="AG360" t="s">
        <v>142</v>
      </c>
      <c r="AH360">
        <v>-1</v>
      </c>
    </row>
    <row r="361" spans="1:34" ht="22.5" customHeight="1" x14ac:dyDescent="0.35">
      <c r="A361" t="s">
        <v>1896</v>
      </c>
      <c r="B361" t="s">
        <v>1896</v>
      </c>
      <c r="C361" t="str" cm="1">
        <f t="array" ref="C361">_xlfn.IFS(IFERROR(SEARCH("Senior", A361), 0) &gt; 0, "SENIOR", IFERROR(SEARCH("Junior", A361), 0) &gt; 0, "JUNIOR", TRUE, "NOTMENTIONED")</f>
        <v>NOTMENTIONED</v>
      </c>
      <c r="D361" t="s">
        <v>1897</v>
      </c>
      <c r="E361">
        <v>54</v>
      </c>
      <c r="H361" t="str">
        <f t="shared" si="86"/>
        <v>$54k</v>
      </c>
      <c r="I361">
        <v>92</v>
      </c>
      <c r="L361" t="str">
        <f t="shared" si="87"/>
        <v>$92k</v>
      </c>
      <c r="M361">
        <f t="shared" si="88"/>
        <v>73</v>
      </c>
      <c r="N361" t="str">
        <f t="shared" si="91"/>
        <v>$73k</v>
      </c>
      <c r="O361" s="1" t="s">
        <v>1898</v>
      </c>
      <c r="P361" s="1" t="e">
        <f t="shared" si="90"/>
        <v>#VALUE!</v>
      </c>
      <c r="Q361" s="1" t="e">
        <f t="shared" si="79"/>
        <v>#VALUE!</v>
      </c>
      <c r="R361" s="1">
        <f t="shared" si="80"/>
        <v>1</v>
      </c>
      <c r="S361" s="1"/>
      <c r="T361" s="1">
        <f t="shared" si="81"/>
        <v>6513</v>
      </c>
      <c r="U361">
        <v>3.6</v>
      </c>
      <c r="V361" s="1" t="s">
        <v>1899</v>
      </c>
      <c r="W361" s="1" t="s">
        <v>1900</v>
      </c>
      <c r="X361" t="s">
        <v>76</v>
      </c>
      <c r="Y361" t="s">
        <v>1901</v>
      </c>
      <c r="Z361">
        <f t="shared" si="92"/>
        <v>0</v>
      </c>
      <c r="AA361" t="s">
        <v>48</v>
      </c>
      <c r="AB361">
        <v>1935</v>
      </c>
      <c r="AC361">
        <f t="shared" ca="1" si="89"/>
        <v>89</v>
      </c>
      <c r="AD361" t="s">
        <v>163</v>
      </c>
      <c r="AE361" t="s">
        <v>1902</v>
      </c>
      <c r="AF361" t="s">
        <v>323</v>
      </c>
      <c r="AG361" t="s">
        <v>52</v>
      </c>
      <c r="AH361" t="s">
        <v>1903</v>
      </c>
    </row>
    <row r="362" spans="1:34" ht="22.5" customHeight="1" x14ac:dyDescent="0.35">
      <c r="A362" t="s">
        <v>30</v>
      </c>
      <c r="B362" t="s">
        <v>30</v>
      </c>
      <c r="C362" t="str" cm="1">
        <f t="array" ref="C362">_xlfn.IFS(IFERROR(SEARCH("Senior", A362), 0) &gt; 0, "SENIOR", IFERROR(SEARCH("Junior", A362), 0) &gt; 0, "JUNIOR", TRUE, "NOTMENTIONED")</f>
        <v>NOTMENTIONED</v>
      </c>
      <c r="D362" t="s">
        <v>1904</v>
      </c>
      <c r="E362">
        <v>61</v>
      </c>
      <c r="H362" t="str">
        <f t="shared" si="86"/>
        <v>$61k</v>
      </c>
      <c r="I362">
        <v>100</v>
      </c>
      <c r="L362" t="str">
        <f t="shared" si="87"/>
        <v>$100k</v>
      </c>
      <c r="M362">
        <f t="shared" si="88"/>
        <v>80.5</v>
      </c>
      <c r="N362" t="str">
        <f t="shared" si="91"/>
        <v>$80.5k</v>
      </c>
      <c r="O362" s="1" t="s">
        <v>1905</v>
      </c>
      <c r="P362" s="1">
        <f t="shared" si="90"/>
        <v>1</v>
      </c>
      <c r="Q362" s="1">
        <f t="shared" si="79"/>
        <v>1</v>
      </c>
      <c r="R362" s="1" t="e">
        <f t="shared" si="80"/>
        <v>#VALUE!</v>
      </c>
      <c r="S362" s="1"/>
      <c r="T362" s="1">
        <f t="shared" si="81"/>
        <v>6444</v>
      </c>
      <c r="U362">
        <v>3.5</v>
      </c>
      <c r="V362" s="1" t="s">
        <v>1906</v>
      </c>
      <c r="W362" s="1" t="s">
        <v>1907</v>
      </c>
      <c r="X362" t="s">
        <v>76</v>
      </c>
      <c r="Y362" t="s">
        <v>812</v>
      </c>
      <c r="Z362">
        <f t="shared" si="92"/>
        <v>0</v>
      </c>
      <c r="AA362" t="s">
        <v>48</v>
      </c>
      <c r="AB362">
        <v>2016</v>
      </c>
      <c r="AC362">
        <f t="shared" ca="1" si="89"/>
        <v>8</v>
      </c>
      <c r="AD362" t="s">
        <v>87</v>
      </c>
      <c r="AE362" t="s">
        <v>103</v>
      </c>
      <c r="AF362" t="s">
        <v>59</v>
      </c>
      <c r="AG362" t="s">
        <v>52</v>
      </c>
      <c r="AH362" t="s">
        <v>1908</v>
      </c>
    </row>
    <row r="363" spans="1:34" ht="22.5" customHeight="1" x14ac:dyDescent="0.35">
      <c r="A363" t="s">
        <v>30</v>
      </c>
      <c r="B363" t="s">
        <v>30</v>
      </c>
      <c r="C363" t="str" cm="1">
        <f t="array" ref="C363">_xlfn.IFS(IFERROR(SEARCH("Senior", A363), 0) &gt; 0, "SENIOR", IFERROR(SEARCH("Junior", A363), 0) &gt; 0, "JUNIOR", TRUE, "NOTMENTIONED")</f>
        <v>NOTMENTIONED</v>
      </c>
      <c r="D363" t="s">
        <v>1719</v>
      </c>
      <c r="E363">
        <v>81</v>
      </c>
      <c r="H363" t="str">
        <f t="shared" si="86"/>
        <v>$81k</v>
      </c>
      <c r="I363">
        <v>140</v>
      </c>
      <c r="L363" t="str">
        <f t="shared" si="87"/>
        <v>$140k</v>
      </c>
      <c r="M363">
        <f t="shared" si="88"/>
        <v>110.5</v>
      </c>
      <c r="N363" t="str">
        <f t="shared" si="91"/>
        <v>$110.5k</v>
      </c>
      <c r="O363" s="1" t="s">
        <v>1909</v>
      </c>
      <c r="P363" s="1">
        <f t="shared" si="90"/>
        <v>1</v>
      </c>
      <c r="Q363" s="1">
        <f t="shared" si="79"/>
        <v>1</v>
      </c>
      <c r="R363" s="1" t="e">
        <f t="shared" si="80"/>
        <v>#VALUE!</v>
      </c>
      <c r="S363" s="1"/>
      <c r="T363" s="1">
        <f t="shared" si="81"/>
        <v>1838</v>
      </c>
      <c r="U363">
        <v>-1</v>
      </c>
      <c r="V363" t="s">
        <v>1910</v>
      </c>
      <c r="W363" s="1" t="s">
        <v>1910</v>
      </c>
      <c r="X363" t="s">
        <v>76</v>
      </c>
      <c r="Y363" t="s">
        <v>1911</v>
      </c>
      <c r="Z363">
        <f t="shared" si="92"/>
        <v>0</v>
      </c>
      <c r="AA363" t="s">
        <v>336</v>
      </c>
      <c r="AB363">
        <v>-1</v>
      </c>
      <c r="AC363">
        <f t="shared" ca="1" si="89"/>
        <v>2025</v>
      </c>
      <c r="AD363" t="s">
        <v>38</v>
      </c>
      <c r="AE363">
        <v>-1</v>
      </c>
      <c r="AF363">
        <v>-1</v>
      </c>
      <c r="AG363" t="s">
        <v>79</v>
      </c>
      <c r="AH363">
        <v>-1</v>
      </c>
    </row>
    <row r="364" spans="1:34" ht="22.5" customHeight="1" x14ac:dyDescent="0.35">
      <c r="A364" t="s">
        <v>30</v>
      </c>
      <c r="B364" t="s">
        <v>30</v>
      </c>
      <c r="C364" t="str" cm="1">
        <f t="array" ref="C364">_xlfn.IFS(IFERROR(SEARCH("Senior", A364), 0) &gt; 0, "SENIOR", IFERROR(SEARCH("Junior", A364), 0) &gt; 0, "JUNIOR", TRUE, "NOTMENTIONED")</f>
        <v>NOTMENTIONED</v>
      </c>
      <c r="D364" t="s">
        <v>1539</v>
      </c>
      <c r="E364">
        <v>108</v>
      </c>
      <c r="H364" t="str">
        <f t="shared" si="86"/>
        <v>$108k</v>
      </c>
      <c r="I364">
        <v>171</v>
      </c>
      <c r="L364" t="str">
        <f t="shared" si="87"/>
        <v>$171k</v>
      </c>
      <c r="M364">
        <f t="shared" ref="M364:M395" si="93">AVERAGE(E364,I364)</f>
        <v>139.5</v>
      </c>
      <c r="N364" t="str">
        <f t="shared" si="91"/>
        <v>$139.5k</v>
      </c>
      <c r="O364" t="s">
        <v>1912</v>
      </c>
      <c r="P364" s="1">
        <f t="shared" si="90"/>
        <v>1</v>
      </c>
      <c r="Q364" s="1">
        <f t="shared" si="79"/>
        <v>1</v>
      </c>
      <c r="R364" s="1" t="e">
        <f t="shared" si="80"/>
        <v>#VALUE!</v>
      </c>
      <c r="T364" s="1">
        <f t="shared" si="81"/>
        <v>1131</v>
      </c>
      <c r="U364">
        <v>3.5</v>
      </c>
      <c r="V364" s="1" t="s">
        <v>1913</v>
      </c>
      <c r="W364" s="1" t="s">
        <v>1914</v>
      </c>
      <c r="X364" t="s">
        <v>343</v>
      </c>
      <c r="Y364" t="s">
        <v>1915</v>
      </c>
      <c r="Z364">
        <f t="shared" si="92"/>
        <v>0</v>
      </c>
      <c r="AA364" t="s">
        <v>77</v>
      </c>
      <c r="AB364">
        <v>-1</v>
      </c>
      <c r="AC364">
        <f t="shared" ca="1" si="89"/>
        <v>2025</v>
      </c>
      <c r="AD364" t="s">
        <v>38</v>
      </c>
      <c r="AE364" t="s">
        <v>1916</v>
      </c>
      <c r="AF364" t="s">
        <v>1917</v>
      </c>
      <c r="AG364" t="s">
        <v>463</v>
      </c>
      <c r="AH364">
        <v>-1</v>
      </c>
    </row>
    <row r="365" spans="1:34" ht="22.5" customHeight="1" x14ac:dyDescent="0.35">
      <c r="A365" t="s">
        <v>30</v>
      </c>
      <c r="B365" t="s">
        <v>30</v>
      </c>
      <c r="C365" t="str" cm="1">
        <f t="array" ref="C365">_xlfn.IFS(IFERROR(SEARCH("Senior", A365), 0) &gt; 0, "SENIOR", IFERROR(SEARCH("Junior", A365), 0) &gt; 0, "JUNIOR", TRUE, "NOTMENTIONED")</f>
        <v>NOTMENTIONED</v>
      </c>
      <c r="D365" t="s">
        <v>1918</v>
      </c>
      <c r="E365">
        <v>112</v>
      </c>
      <c r="H365" t="str">
        <f t="shared" si="86"/>
        <v>$112k</v>
      </c>
      <c r="I365">
        <v>179</v>
      </c>
      <c r="L365" t="str">
        <f t="shared" si="87"/>
        <v>$179k</v>
      </c>
      <c r="M365">
        <f t="shared" si="93"/>
        <v>145.5</v>
      </c>
      <c r="N365" t="str">
        <f t="shared" si="91"/>
        <v>$145.5k</v>
      </c>
      <c r="O365" s="1" t="s">
        <v>1919</v>
      </c>
      <c r="P365" s="1">
        <f t="shared" si="90"/>
        <v>1</v>
      </c>
      <c r="Q365" s="1" t="e">
        <f t="shared" si="79"/>
        <v>#VALUE!</v>
      </c>
      <c r="R365" s="1">
        <f t="shared" si="80"/>
        <v>1</v>
      </c>
      <c r="S365" s="1"/>
      <c r="T365" s="1">
        <f t="shared" si="81"/>
        <v>2153</v>
      </c>
      <c r="U365">
        <v>4.8</v>
      </c>
      <c r="V365" s="1" t="s">
        <v>1920</v>
      </c>
      <c r="W365" s="1" t="s">
        <v>1921</v>
      </c>
      <c r="X365" t="s">
        <v>76</v>
      </c>
      <c r="Y365" t="s">
        <v>1922</v>
      </c>
      <c r="Z365">
        <f t="shared" si="92"/>
        <v>0</v>
      </c>
      <c r="AA365" t="s">
        <v>311</v>
      </c>
      <c r="AB365">
        <v>2011</v>
      </c>
      <c r="AC365">
        <f t="shared" ca="1" si="89"/>
        <v>13</v>
      </c>
      <c r="AD365" t="s">
        <v>38</v>
      </c>
      <c r="AE365" t="s">
        <v>274</v>
      </c>
      <c r="AF365" t="s">
        <v>117</v>
      </c>
      <c r="AG365" t="s">
        <v>79</v>
      </c>
      <c r="AH365">
        <v>-1</v>
      </c>
    </row>
    <row r="366" spans="1:34" ht="22.5" customHeight="1" x14ac:dyDescent="0.35">
      <c r="A366" t="s">
        <v>30</v>
      </c>
      <c r="B366" t="s">
        <v>30</v>
      </c>
      <c r="C366" t="str" cm="1">
        <f t="array" ref="C366">_xlfn.IFS(IFERROR(SEARCH("Senior", A366), 0) &gt; 0, "SENIOR", IFERROR(SEARCH("Junior", A366), 0) &gt; 0, "JUNIOR", TRUE, "NOTMENTIONED")</f>
        <v>NOTMENTIONED</v>
      </c>
      <c r="D366" t="s">
        <v>1923</v>
      </c>
      <c r="E366">
        <v>63</v>
      </c>
      <c r="H366" t="str">
        <f t="shared" si="86"/>
        <v>$63k</v>
      </c>
      <c r="I366">
        <v>111</v>
      </c>
      <c r="L366" t="str">
        <f t="shared" si="87"/>
        <v>$111k</v>
      </c>
      <c r="M366">
        <f t="shared" si="93"/>
        <v>87</v>
      </c>
      <c r="N366" t="str">
        <f t="shared" si="91"/>
        <v>$87k</v>
      </c>
      <c r="O366" s="1" t="s">
        <v>1924</v>
      </c>
      <c r="P366" s="1" t="e">
        <f t="shared" si="90"/>
        <v>#VALUE!</v>
      </c>
      <c r="Q366" s="1" t="e">
        <f t="shared" si="79"/>
        <v>#VALUE!</v>
      </c>
      <c r="R366" s="1">
        <f t="shared" si="80"/>
        <v>1</v>
      </c>
      <c r="S366" s="1"/>
      <c r="T366" s="1">
        <f t="shared" si="81"/>
        <v>2496</v>
      </c>
      <c r="U366">
        <v>4</v>
      </c>
      <c r="V366" s="1" t="s">
        <v>1925</v>
      </c>
      <c r="W366" s="1" t="s">
        <v>1926</v>
      </c>
      <c r="X366" t="s">
        <v>76</v>
      </c>
      <c r="Y366" t="s">
        <v>76</v>
      </c>
      <c r="Z366">
        <f t="shared" si="92"/>
        <v>1</v>
      </c>
      <c r="AA366" t="s">
        <v>86</v>
      </c>
      <c r="AB366">
        <v>2007</v>
      </c>
      <c r="AC366">
        <f t="shared" ca="1" si="89"/>
        <v>17</v>
      </c>
      <c r="AD366" t="s">
        <v>38</v>
      </c>
      <c r="AE366" t="s">
        <v>1019</v>
      </c>
      <c r="AF366" t="s">
        <v>96</v>
      </c>
      <c r="AG366" t="s">
        <v>60</v>
      </c>
      <c r="AH366" t="s">
        <v>1927</v>
      </c>
    </row>
    <row r="367" spans="1:34" ht="22.5" customHeight="1" x14ac:dyDescent="0.35">
      <c r="A367" t="s">
        <v>30</v>
      </c>
      <c r="B367" t="s">
        <v>30</v>
      </c>
      <c r="C367" t="str" cm="1">
        <f t="array" ref="C367">_xlfn.IFS(IFERROR(SEARCH("Senior", A367), 0) &gt; 0, "SENIOR", IFERROR(SEARCH("Junior", A367), 0) &gt; 0, "JUNIOR", TRUE, "NOTMENTIONED")</f>
        <v>NOTMENTIONED</v>
      </c>
      <c r="D367" t="s">
        <v>1928</v>
      </c>
      <c r="E367">
        <v>75</v>
      </c>
      <c r="H367" t="str">
        <f t="shared" si="86"/>
        <v>$75k</v>
      </c>
      <c r="I367">
        <v>126</v>
      </c>
      <c r="L367" t="str">
        <f t="shared" si="87"/>
        <v>$126k</v>
      </c>
      <c r="M367">
        <f t="shared" si="93"/>
        <v>100.5</v>
      </c>
      <c r="N367" t="str">
        <f t="shared" si="91"/>
        <v>$100.5k</v>
      </c>
      <c r="O367" s="1" t="s">
        <v>1929</v>
      </c>
      <c r="P367" s="1" t="e">
        <f t="shared" si="90"/>
        <v>#VALUE!</v>
      </c>
      <c r="Q367" s="1" t="e">
        <f t="shared" si="79"/>
        <v>#VALUE!</v>
      </c>
      <c r="R367" s="1">
        <f t="shared" si="80"/>
        <v>1</v>
      </c>
      <c r="S367" s="1"/>
      <c r="T367" s="1">
        <f t="shared" si="81"/>
        <v>5031</v>
      </c>
      <c r="U367">
        <v>4.2</v>
      </c>
      <c r="V367" s="1" t="s">
        <v>1930</v>
      </c>
      <c r="W367" s="1" t="s">
        <v>1931</v>
      </c>
      <c r="X367" t="s">
        <v>1932</v>
      </c>
      <c r="Y367" t="s">
        <v>1932</v>
      </c>
      <c r="Z367">
        <f t="shared" si="92"/>
        <v>1</v>
      </c>
      <c r="AA367" t="s">
        <v>86</v>
      </c>
      <c r="AB367">
        <v>1885</v>
      </c>
      <c r="AC367">
        <f t="shared" ca="1" si="89"/>
        <v>139</v>
      </c>
      <c r="AD367" t="s">
        <v>38</v>
      </c>
      <c r="AE367" t="s">
        <v>95</v>
      </c>
      <c r="AF367" t="s">
        <v>96</v>
      </c>
      <c r="AG367" t="s">
        <v>40</v>
      </c>
      <c r="AH367">
        <v>-1</v>
      </c>
    </row>
    <row r="368" spans="1:34" ht="22.5" customHeight="1" x14ac:dyDescent="0.35">
      <c r="A368" t="s">
        <v>1933</v>
      </c>
      <c r="B368" t="s">
        <v>1933</v>
      </c>
      <c r="C368" t="str" cm="1">
        <f t="array" ref="C368">_xlfn.IFS(IFERROR(SEARCH("Senior", A368), 0) &gt; 0, "SENIOR", IFERROR(SEARCH("Junior", A368), 0) &gt; 0, "JUNIOR", TRUE, "NOTMENTIONED")</f>
        <v>NOTMENTIONED</v>
      </c>
      <c r="D368" t="s">
        <v>1934</v>
      </c>
      <c r="E368">
        <v>110</v>
      </c>
      <c r="H368" t="str">
        <f t="shared" si="86"/>
        <v>$110k</v>
      </c>
      <c r="I368">
        <v>184</v>
      </c>
      <c r="L368" t="str">
        <f t="shared" si="87"/>
        <v>$184k</v>
      </c>
      <c r="M368">
        <f t="shared" si="93"/>
        <v>147</v>
      </c>
      <c r="N368" t="str">
        <f t="shared" si="91"/>
        <v>$147k</v>
      </c>
      <c r="O368" s="1" t="s">
        <v>1935</v>
      </c>
      <c r="P368" s="1">
        <f t="shared" si="90"/>
        <v>1</v>
      </c>
      <c r="Q368" s="1">
        <f t="shared" si="79"/>
        <v>1</v>
      </c>
      <c r="R368" s="1">
        <f t="shared" si="80"/>
        <v>1</v>
      </c>
      <c r="S368" s="1"/>
      <c r="T368" s="1">
        <f t="shared" si="81"/>
        <v>5494</v>
      </c>
      <c r="U368">
        <v>3.8</v>
      </c>
      <c r="V368" s="1" t="s">
        <v>1936</v>
      </c>
      <c r="W368" s="1" t="s">
        <v>1937</v>
      </c>
      <c r="X368" t="s">
        <v>76</v>
      </c>
      <c r="Y368" t="s">
        <v>1938</v>
      </c>
      <c r="Z368">
        <f t="shared" si="92"/>
        <v>0</v>
      </c>
      <c r="AA368" t="s">
        <v>48</v>
      </c>
      <c r="AB368">
        <v>1967</v>
      </c>
      <c r="AC368">
        <f t="shared" ca="1" si="89"/>
        <v>57</v>
      </c>
      <c r="AD368" t="s">
        <v>87</v>
      </c>
      <c r="AE368" t="s">
        <v>179</v>
      </c>
      <c r="AF368" t="s">
        <v>117</v>
      </c>
      <c r="AG368" t="s">
        <v>142</v>
      </c>
      <c r="AH368" t="s">
        <v>1939</v>
      </c>
    </row>
    <row r="369" spans="1:34" ht="22.5" customHeight="1" x14ac:dyDescent="0.35">
      <c r="A369" t="s">
        <v>294</v>
      </c>
      <c r="B369" t="s">
        <v>294</v>
      </c>
      <c r="C369" t="str" cm="1">
        <f t="array" ref="C369">_xlfn.IFS(IFERROR(SEARCH("Senior", A369), 0) &gt; 0, "SENIOR", IFERROR(SEARCH("Junior", A369), 0) &gt; 0, "JUNIOR", TRUE, "NOTMENTIONED")</f>
        <v>NOTMENTIONED</v>
      </c>
      <c r="D369" t="s">
        <v>1940</v>
      </c>
      <c r="E369">
        <v>76</v>
      </c>
      <c r="H369" t="str">
        <f t="shared" si="86"/>
        <v>$76k</v>
      </c>
      <c r="I369">
        <v>145</v>
      </c>
      <c r="L369" t="str">
        <f t="shared" si="87"/>
        <v>$145k</v>
      </c>
      <c r="M369">
        <f t="shared" si="93"/>
        <v>110.5</v>
      </c>
      <c r="N369" t="str">
        <f t="shared" si="91"/>
        <v>$110.5k</v>
      </c>
      <c r="O369" s="1" t="s">
        <v>1941</v>
      </c>
      <c r="P369" s="1">
        <f t="shared" si="90"/>
        <v>1</v>
      </c>
      <c r="Q369" s="1" t="e">
        <f t="shared" si="79"/>
        <v>#VALUE!</v>
      </c>
      <c r="R369" s="1">
        <f t="shared" si="80"/>
        <v>1</v>
      </c>
      <c r="S369" s="1"/>
      <c r="T369" s="1">
        <f t="shared" si="81"/>
        <v>1510</v>
      </c>
      <c r="U369">
        <v>3.7</v>
      </c>
      <c r="V369" s="1" t="s">
        <v>1942</v>
      </c>
      <c r="W369" s="1" t="s">
        <v>1943</v>
      </c>
      <c r="X369" t="s">
        <v>76</v>
      </c>
      <c r="Y369" t="s">
        <v>76</v>
      </c>
      <c r="Z369">
        <f t="shared" si="92"/>
        <v>1</v>
      </c>
      <c r="AA369" t="s">
        <v>86</v>
      </c>
      <c r="AB369">
        <v>1914</v>
      </c>
      <c r="AC369">
        <f t="shared" ca="1" si="89"/>
        <v>110</v>
      </c>
      <c r="AD369" t="s">
        <v>38</v>
      </c>
      <c r="AE369" t="s">
        <v>191</v>
      </c>
      <c r="AF369" t="s">
        <v>192</v>
      </c>
      <c r="AG369" t="s">
        <v>60</v>
      </c>
      <c r="AH369" t="s">
        <v>1944</v>
      </c>
    </row>
    <row r="370" spans="1:34" ht="22.5" customHeight="1" x14ac:dyDescent="0.35">
      <c r="A370" t="s">
        <v>30</v>
      </c>
      <c r="B370" t="s">
        <v>30</v>
      </c>
      <c r="C370" t="str" cm="1">
        <f t="array" ref="C370">_xlfn.IFS(IFERROR(SEARCH("Senior", A370), 0) &gt; 0, "SENIOR", IFERROR(SEARCH("Junior", A370), 0) &gt; 0, "JUNIOR", TRUE, "NOTMENTIONED")</f>
        <v>NOTMENTIONED</v>
      </c>
      <c r="D370" t="s">
        <v>1945</v>
      </c>
      <c r="E370">
        <v>70</v>
      </c>
      <c r="H370" t="str">
        <f t="shared" si="86"/>
        <v>$70k</v>
      </c>
      <c r="I370">
        <v>118</v>
      </c>
      <c r="L370" t="str">
        <f t="shared" si="87"/>
        <v>$118k</v>
      </c>
      <c r="M370">
        <f t="shared" si="93"/>
        <v>94</v>
      </c>
      <c r="N370" t="str">
        <f t="shared" si="91"/>
        <v>$94k</v>
      </c>
      <c r="O370" s="1" t="s">
        <v>1946</v>
      </c>
      <c r="P370" s="1">
        <f t="shared" si="90"/>
        <v>1</v>
      </c>
      <c r="Q370" s="1">
        <f t="shared" si="79"/>
        <v>1</v>
      </c>
      <c r="R370" s="1" t="e">
        <f t="shared" si="80"/>
        <v>#VALUE!</v>
      </c>
      <c r="S370" s="1"/>
      <c r="T370" s="1">
        <f t="shared" si="81"/>
        <v>2966</v>
      </c>
      <c r="U370">
        <v>4.5999999999999996</v>
      </c>
      <c r="V370" s="1" t="s">
        <v>1947</v>
      </c>
      <c r="W370" s="1" t="s">
        <v>1948</v>
      </c>
      <c r="X370" t="s">
        <v>1362</v>
      </c>
      <c r="Y370" t="s">
        <v>1949</v>
      </c>
      <c r="Z370">
        <f t="shared" si="92"/>
        <v>0</v>
      </c>
      <c r="AA370" t="s">
        <v>77</v>
      </c>
      <c r="AB370">
        <v>-1</v>
      </c>
      <c r="AC370">
        <f t="shared" ca="1" si="89"/>
        <v>2025</v>
      </c>
      <c r="AD370" t="s">
        <v>38</v>
      </c>
      <c r="AE370" t="s">
        <v>103</v>
      </c>
      <c r="AF370" t="s">
        <v>59</v>
      </c>
      <c r="AG370" t="s">
        <v>463</v>
      </c>
      <c r="AH370">
        <v>-1</v>
      </c>
    </row>
    <row r="371" spans="1:34" ht="22.5" customHeight="1" x14ac:dyDescent="0.35">
      <c r="A371" t="s">
        <v>287</v>
      </c>
      <c r="B371" t="s">
        <v>287</v>
      </c>
      <c r="C371" t="str" cm="1">
        <f t="array" ref="C371">_xlfn.IFS(IFERROR(SEARCH("Senior", A371), 0) &gt; 0, "SENIOR", IFERROR(SEARCH("Junior", A371), 0) &gt; 0, "JUNIOR", TRUE, "NOTMENTIONED")</f>
        <v>SENIOR</v>
      </c>
      <c r="D371" t="s">
        <v>1950</v>
      </c>
      <c r="E371">
        <v>94</v>
      </c>
      <c r="H371" t="str">
        <f t="shared" si="86"/>
        <v>$94k</v>
      </c>
      <c r="I371">
        <v>153</v>
      </c>
      <c r="L371" t="str">
        <f t="shared" si="87"/>
        <v>$153k</v>
      </c>
      <c r="M371">
        <f t="shared" si="93"/>
        <v>123.5</v>
      </c>
      <c r="N371" t="str">
        <f t="shared" si="91"/>
        <v>$123.5k</v>
      </c>
      <c r="O371" s="1" t="s">
        <v>1951</v>
      </c>
      <c r="P371" s="1">
        <f t="shared" si="90"/>
        <v>1</v>
      </c>
      <c r="Q371" s="1">
        <f t="shared" si="79"/>
        <v>1</v>
      </c>
      <c r="R371" s="1" t="e">
        <f t="shared" si="80"/>
        <v>#VALUE!</v>
      </c>
      <c r="S371" s="1"/>
      <c r="T371" s="1">
        <f t="shared" si="81"/>
        <v>4829</v>
      </c>
      <c r="U371">
        <v>4.3</v>
      </c>
      <c r="V371" s="1" t="s">
        <v>1952</v>
      </c>
      <c r="W371" s="1" t="s">
        <v>1953</v>
      </c>
      <c r="X371" t="s">
        <v>76</v>
      </c>
      <c r="Y371" t="s">
        <v>76</v>
      </c>
      <c r="Z371">
        <f t="shared" si="92"/>
        <v>1</v>
      </c>
      <c r="AA371" t="s">
        <v>66</v>
      </c>
      <c r="AB371">
        <v>1999</v>
      </c>
      <c r="AC371">
        <f t="shared" ca="1" si="89"/>
        <v>25</v>
      </c>
      <c r="AD371" t="s">
        <v>87</v>
      </c>
      <c r="AE371" t="s">
        <v>179</v>
      </c>
      <c r="AF371" t="s">
        <v>117</v>
      </c>
      <c r="AG371" t="s">
        <v>70</v>
      </c>
      <c r="AH371" t="s">
        <v>1954</v>
      </c>
    </row>
    <row r="372" spans="1:34" ht="22.5" customHeight="1" x14ac:dyDescent="0.35">
      <c r="A372" t="s">
        <v>1955</v>
      </c>
      <c r="B372" t="s">
        <v>1955</v>
      </c>
      <c r="C372" t="str" cm="1">
        <f t="array" ref="C372">_xlfn.IFS(IFERROR(SEARCH("Senior", A372), 0) &gt; 0, "SENIOR", IFERROR(SEARCH("Junior", A372), 0) &gt; 0, "JUNIOR", TRUE, "NOTMENTIONED")</f>
        <v>NOTMENTIONED</v>
      </c>
      <c r="D372" t="s">
        <v>1552</v>
      </c>
      <c r="E372">
        <v>49</v>
      </c>
      <c r="H372" t="str">
        <f t="shared" si="86"/>
        <v>$49k</v>
      </c>
      <c r="I372">
        <v>97</v>
      </c>
      <c r="L372" t="str">
        <f t="shared" si="87"/>
        <v>$97k</v>
      </c>
      <c r="M372">
        <f t="shared" si="93"/>
        <v>73</v>
      </c>
      <c r="N372" t="str">
        <f t="shared" si="91"/>
        <v>$73k</v>
      </c>
      <c r="O372" s="1" t="s">
        <v>1956</v>
      </c>
      <c r="P372" s="1" t="e">
        <f t="shared" si="90"/>
        <v>#VALUE!</v>
      </c>
      <c r="Q372" s="1" t="e">
        <f t="shared" si="79"/>
        <v>#VALUE!</v>
      </c>
      <c r="R372" s="1" t="e">
        <f t="shared" si="80"/>
        <v>#VALUE!</v>
      </c>
      <c r="S372" s="1"/>
      <c r="T372" s="1">
        <f t="shared" si="81"/>
        <v>2195</v>
      </c>
      <c r="U372">
        <v>4</v>
      </c>
      <c r="V372" s="1" t="s">
        <v>467</v>
      </c>
      <c r="W372" s="1" t="s">
        <v>468</v>
      </c>
      <c r="X372" t="s">
        <v>1957</v>
      </c>
      <c r="Y372" t="s">
        <v>426</v>
      </c>
      <c r="Z372">
        <f t="shared" si="92"/>
        <v>0</v>
      </c>
      <c r="AA372" t="s">
        <v>48</v>
      </c>
      <c r="AB372">
        <v>1939</v>
      </c>
      <c r="AC372">
        <f t="shared" ca="1" si="89"/>
        <v>85</v>
      </c>
      <c r="AD372" t="s">
        <v>87</v>
      </c>
      <c r="AE372" t="s">
        <v>280</v>
      </c>
      <c r="AF372" t="s">
        <v>117</v>
      </c>
      <c r="AG372" t="s">
        <v>79</v>
      </c>
      <c r="AH372">
        <v>-1</v>
      </c>
    </row>
    <row r="373" spans="1:34" ht="22.5" customHeight="1" x14ac:dyDescent="0.35">
      <c r="A373" t="s">
        <v>1958</v>
      </c>
      <c r="B373" t="s">
        <v>1958</v>
      </c>
      <c r="C373" t="str" cm="1">
        <f t="array" ref="C373">_xlfn.IFS(IFERROR(SEARCH("Senior", A373), 0) &gt; 0, "SENIOR", IFERROR(SEARCH("Junior", A373), 0) &gt; 0, "JUNIOR", TRUE, "NOTMENTIONED")</f>
        <v>SENIOR</v>
      </c>
      <c r="D373" t="s">
        <v>1959</v>
      </c>
      <c r="E373">
        <v>150</v>
      </c>
      <c r="H373" t="str">
        <f t="shared" si="86"/>
        <v>$150k</v>
      </c>
      <c r="I373">
        <v>180</v>
      </c>
      <c r="L373" t="str">
        <f t="shared" si="87"/>
        <v>$180k</v>
      </c>
      <c r="M373">
        <f t="shared" si="93"/>
        <v>165</v>
      </c>
      <c r="N373" t="str">
        <f t="shared" si="91"/>
        <v>$165k</v>
      </c>
      <c r="O373" s="1" t="s">
        <v>1960</v>
      </c>
      <c r="P373" s="1">
        <f t="shared" si="90"/>
        <v>1</v>
      </c>
      <c r="Q373" s="1">
        <f t="shared" si="79"/>
        <v>1</v>
      </c>
      <c r="R373" s="1" t="e">
        <f t="shared" si="80"/>
        <v>#VALUE!</v>
      </c>
      <c r="S373" s="1"/>
      <c r="T373" s="1">
        <f t="shared" si="81"/>
        <v>4825</v>
      </c>
      <c r="U373">
        <v>3.9</v>
      </c>
      <c r="V373" s="1" t="s">
        <v>1961</v>
      </c>
      <c r="W373" s="1" t="s">
        <v>1962</v>
      </c>
      <c r="X373" t="s">
        <v>76</v>
      </c>
      <c r="Y373" t="s">
        <v>76</v>
      </c>
      <c r="Z373">
        <f t="shared" si="92"/>
        <v>1</v>
      </c>
      <c r="AA373" t="s">
        <v>86</v>
      </c>
      <c r="AB373">
        <v>2014</v>
      </c>
      <c r="AC373">
        <f t="shared" ca="1" si="89"/>
        <v>10</v>
      </c>
      <c r="AD373" t="s">
        <v>38</v>
      </c>
      <c r="AE373" t="s">
        <v>179</v>
      </c>
      <c r="AF373" t="s">
        <v>117</v>
      </c>
      <c r="AG373" t="s">
        <v>79</v>
      </c>
      <c r="AH373">
        <v>-1</v>
      </c>
    </row>
    <row r="374" spans="1:34" ht="22.5" customHeight="1" x14ac:dyDescent="0.35">
      <c r="A374" t="s">
        <v>144</v>
      </c>
      <c r="B374" t="s">
        <v>144</v>
      </c>
      <c r="C374" t="str" cm="1">
        <f t="array" ref="C374">_xlfn.IFS(IFERROR(SEARCH("Senior", A374), 0) &gt; 0, "SENIOR", IFERROR(SEARCH("Junior", A374), 0) &gt; 0, "JUNIOR", TRUE, "NOTMENTIONED")</f>
        <v>NOTMENTIONED</v>
      </c>
      <c r="D374" t="s">
        <v>1963</v>
      </c>
      <c r="E374">
        <v>42</v>
      </c>
      <c r="H374" t="str">
        <f t="shared" si="86"/>
        <v>$42k</v>
      </c>
      <c r="I374">
        <v>77</v>
      </c>
      <c r="L374" t="str">
        <f t="shared" si="87"/>
        <v>$77k</v>
      </c>
      <c r="M374">
        <f t="shared" si="93"/>
        <v>59.5</v>
      </c>
      <c r="N374" t="str">
        <f t="shared" si="91"/>
        <v>$59.5k</v>
      </c>
      <c r="O374" s="1" t="s">
        <v>1964</v>
      </c>
      <c r="P374" s="1">
        <f t="shared" si="90"/>
        <v>1</v>
      </c>
      <c r="Q374" s="1" t="e">
        <f t="shared" si="79"/>
        <v>#VALUE!</v>
      </c>
      <c r="R374" s="1">
        <f t="shared" si="80"/>
        <v>1</v>
      </c>
      <c r="S374" s="1"/>
      <c r="T374" s="1">
        <f t="shared" si="81"/>
        <v>4348</v>
      </c>
      <c r="U374">
        <v>3.1</v>
      </c>
      <c r="V374" s="1" t="s">
        <v>1965</v>
      </c>
      <c r="W374" s="1" t="s">
        <v>1966</v>
      </c>
      <c r="X374" t="s">
        <v>76</v>
      </c>
      <c r="Y374" t="s">
        <v>76</v>
      </c>
      <c r="Z374">
        <f t="shared" si="92"/>
        <v>1</v>
      </c>
      <c r="AA374" t="s">
        <v>66</v>
      </c>
      <c r="AB374">
        <v>2006</v>
      </c>
      <c r="AC374">
        <f t="shared" ca="1" si="89"/>
        <v>18</v>
      </c>
      <c r="AD374" t="s">
        <v>1967</v>
      </c>
      <c r="AE374" t="s">
        <v>1356</v>
      </c>
      <c r="AF374" t="s">
        <v>641</v>
      </c>
      <c r="AG374" t="s">
        <v>60</v>
      </c>
      <c r="AH374">
        <v>-1</v>
      </c>
    </row>
    <row r="375" spans="1:34" ht="22.5" customHeight="1" x14ac:dyDescent="0.35">
      <c r="A375" t="s">
        <v>144</v>
      </c>
      <c r="B375" t="s">
        <v>144</v>
      </c>
      <c r="C375" t="str" cm="1">
        <f t="array" ref="C375">_xlfn.IFS(IFERROR(SEARCH("Senior", A375), 0) &gt; 0, "SENIOR", IFERROR(SEARCH("Junior", A375), 0) &gt; 0, "JUNIOR", TRUE, "NOTMENTIONED")</f>
        <v>NOTMENTIONED</v>
      </c>
      <c r="D375" t="s">
        <v>1968</v>
      </c>
      <c r="E375">
        <v>47</v>
      </c>
      <c r="H375" t="str">
        <f t="shared" si="86"/>
        <v>$47k</v>
      </c>
      <c r="I375">
        <v>85</v>
      </c>
      <c r="L375" t="str">
        <f t="shared" si="87"/>
        <v>$85k</v>
      </c>
      <c r="M375">
        <f t="shared" si="93"/>
        <v>66</v>
      </c>
      <c r="N375" t="str">
        <f t="shared" si="91"/>
        <v>$66k</v>
      </c>
      <c r="O375" s="1" t="s">
        <v>1969</v>
      </c>
      <c r="P375" s="1" t="e">
        <f t="shared" si="90"/>
        <v>#VALUE!</v>
      </c>
      <c r="Q375" s="1" t="e">
        <f t="shared" si="79"/>
        <v>#VALUE!</v>
      </c>
      <c r="R375" s="1">
        <f t="shared" si="80"/>
        <v>1</v>
      </c>
      <c r="S375" s="1"/>
      <c r="T375" s="1">
        <f t="shared" si="81"/>
        <v>2298</v>
      </c>
      <c r="U375">
        <v>3.6</v>
      </c>
      <c r="V375" s="1" t="s">
        <v>1970</v>
      </c>
      <c r="W375" s="1" t="s">
        <v>1971</v>
      </c>
      <c r="X375" t="s">
        <v>76</v>
      </c>
      <c r="Y375" t="s">
        <v>76</v>
      </c>
      <c r="Z375">
        <f t="shared" si="92"/>
        <v>1</v>
      </c>
      <c r="AA375" t="s">
        <v>311</v>
      </c>
      <c r="AB375">
        <v>1980</v>
      </c>
      <c r="AC375">
        <f t="shared" ca="1" si="89"/>
        <v>44</v>
      </c>
      <c r="AD375" t="s">
        <v>38</v>
      </c>
      <c r="AE375" t="s">
        <v>50</v>
      </c>
      <c r="AF375" t="s">
        <v>51</v>
      </c>
      <c r="AG375" t="s">
        <v>219</v>
      </c>
      <c r="AH375" t="s">
        <v>1972</v>
      </c>
    </row>
    <row r="376" spans="1:34" ht="22.5" customHeight="1" x14ac:dyDescent="0.35">
      <c r="A376" t="s">
        <v>30</v>
      </c>
      <c r="B376" t="s">
        <v>30</v>
      </c>
      <c r="C376" t="str" cm="1">
        <f t="array" ref="C376">_xlfn.IFS(IFERROR(SEARCH("Senior", A376), 0) &gt; 0, "SENIOR", IFERROR(SEARCH("Junior", A376), 0) &gt; 0, "JUNIOR", TRUE, "NOTMENTIONED")</f>
        <v>NOTMENTIONED</v>
      </c>
      <c r="D376" t="s">
        <v>397</v>
      </c>
      <c r="E376">
        <v>56</v>
      </c>
      <c r="H376" t="str">
        <f t="shared" si="86"/>
        <v>$56k</v>
      </c>
      <c r="I376">
        <v>95</v>
      </c>
      <c r="L376" t="str">
        <f t="shared" si="87"/>
        <v>$95k</v>
      </c>
      <c r="M376">
        <f t="shared" si="93"/>
        <v>75.5</v>
      </c>
      <c r="N376" t="str">
        <f t="shared" si="91"/>
        <v>$75.5k</v>
      </c>
      <c r="O376" s="1" t="s">
        <v>1973</v>
      </c>
      <c r="P376" s="1">
        <f t="shared" si="90"/>
        <v>1</v>
      </c>
      <c r="Q376" s="1">
        <f t="shared" si="79"/>
        <v>1</v>
      </c>
      <c r="R376" s="1" t="e">
        <f t="shared" si="80"/>
        <v>#VALUE!</v>
      </c>
      <c r="S376" s="1"/>
      <c r="T376" s="1">
        <f t="shared" si="81"/>
        <v>4341</v>
      </c>
      <c r="U376">
        <v>4.2</v>
      </c>
      <c r="V376" s="1" t="s">
        <v>1974</v>
      </c>
      <c r="W376" s="1" t="s">
        <v>1975</v>
      </c>
      <c r="X376" t="s">
        <v>76</v>
      </c>
      <c r="Y376" t="s">
        <v>76</v>
      </c>
      <c r="Z376">
        <f t="shared" si="92"/>
        <v>1</v>
      </c>
      <c r="AA376" t="s">
        <v>77</v>
      </c>
      <c r="AB376">
        <v>2012</v>
      </c>
      <c r="AC376">
        <f t="shared" ca="1" si="89"/>
        <v>12</v>
      </c>
      <c r="AD376" t="s">
        <v>38</v>
      </c>
      <c r="AE376" t="s">
        <v>640</v>
      </c>
      <c r="AF376" t="s">
        <v>641</v>
      </c>
      <c r="AG376" t="s">
        <v>79</v>
      </c>
      <c r="AH376" t="s">
        <v>1976</v>
      </c>
    </row>
    <row r="377" spans="1:34" ht="22.5" customHeight="1" x14ac:dyDescent="0.35">
      <c r="A377" t="s">
        <v>801</v>
      </c>
      <c r="B377" t="s">
        <v>801</v>
      </c>
      <c r="C377" t="str" cm="1">
        <f t="array" ref="C377">_xlfn.IFS(IFERROR(SEARCH("Senior", A377), 0) &gt; 0, "SENIOR", IFERROR(SEARCH("Junior", A377), 0) &gt; 0, "JUNIOR", TRUE, "NOTMENTIONED")</f>
        <v>NOTMENTIONED</v>
      </c>
      <c r="D377" t="s">
        <v>1977</v>
      </c>
      <c r="E377">
        <v>62</v>
      </c>
      <c r="H377" t="str">
        <f t="shared" si="86"/>
        <v>$62k</v>
      </c>
      <c r="I377">
        <v>112</v>
      </c>
      <c r="L377" t="str">
        <f t="shared" si="87"/>
        <v>$112k</v>
      </c>
      <c r="M377">
        <f t="shared" si="93"/>
        <v>87</v>
      </c>
      <c r="N377" t="str">
        <f t="shared" si="91"/>
        <v>$87k</v>
      </c>
      <c r="O377" s="1" t="s">
        <v>1978</v>
      </c>
      <c r="P377" s="1">
        <f t="shared" si="90"/>
        <v>1</v>
      </c>
      <c r="Q377" s="1">
        <f t="shared" si="79"/>
        <v>1</v>
      </c>
      <c r="R377" s="1" t="e">
        <f t="shared" si="80"/>
        <v>#VALUE!</v>
      </c>
      <c r="S377" s="1"/>
      <c r="T377" s="1">
        <f t="shared" si="81"/>
        <v>3131</v>
      </c>
      <c r="U377">
        <v>4</v>
      </c>
      <c r="V377" s="1" t="s">
        <v>1979</v>
      </c>
      <c r="W377" s="1" t="s">
        <v>1980</v>
      </c>
      <c r="X377" t="s">
        <v>612</v>
      </c>
      <c r="Y377" t="s">
        <v>1981</v>
      </c>
      <c r="Z377">
        <f t="shared" si="92"/>
        <v>0</v>
      </c>
      <c r="AA377" t="s">
        <v>37</v>
      </c>
      <c r="AB377">
        <v>1954</v>
      </c>
      <c r="AC377">
        <f t="shared" ca="1" si="89"/>
        <v>70</v>
      </c>
      <c r="AD377" t="s">
        <v>87</v>
      </c>
      <c r="AE377" t="s">
        <v>39</v>
      </c>
      <c r="AF377" t="s">
        <v>39</v>
      </c>
      <c r="AG377" t="s">
        <v>60</v>
      </c>
      <c r="AH377" t="s">
        <v>1982</v>
      </c>
    </row>
    <row r="378" spans="1:34" ht="22.5" customHeight="1" x14ac:dyDescent="0.35">
      <c r="A378" t="s">
        <v>1983</v>
      </c>
      <c r="B378" t="s">
        <v>1983</v>
      </c>
      <c r="C378" t="str" cm="1">
        <f t="array" ref="C378">_xlfn.IFS(IFERROR(SEARCH("Senior", A378), 0) &gt; 0, "SENIOR", IFERROR(SEARCH("Junior", A378), 0) &gt; 0, "JUNIOR", TRUE, "NOTMENTIONED")</f>
        <v>SENIOR</v>
      </c>
      <c r="D378" t="s">
        <v>1571</v>
      </c>
      <c r="E378">
        <v>107</v>
      </c>
      <c r="H378" t="str">
        <f t="shared" si="86"/>
        <v>$107k</v>
      </c>
      <c r="I378">
        <v>173</v>
      </c>
      <c r="L378" t="str">
        <f t="shared" si="87"/>
        <v>$173k</v>
      </c>
      <c r="M378">
        <f t="shared" si="93"/>
        <v>140</v>
      </c>
      <c r="N378" t="str">
        <f t="shared" si="91"/>
        <v>$140k</v>
      </c>
      <c r="O378" s="1" t="s">
        <v>1984</v>
      </c>
      <c r="P378" s="1">
        <f t="shared" si="90"/>
        <v>1</v>
      </c>
      <c r="Q378" s="1">
        <f t="shared" si="79"/>
        <v>1</v>
      </c>
      <c r="R378" s="1">
        <f t="shared" si="80"/>
        <v>1</v>
      </c>
      <c r="S378" s="1"/>
      <c r="T378" s="1">
        <f t="shared" si="81"/>
        <v>4572</v>
      </c>
      <c r="U378">
        <v>3.9</v>
      </c>
      <c r="V378" s="1" t="s">
        <v>1534</v>
      </c>
      <c r="W378" s="1" t="s">
        <v>1535</v>
      </c>
      <c r="X378" t="s">
        <v>1985</v>
      </c>
      <c r="Y378" t="s">
        <v>1536</v>
      </c>
      <c r="Z378">
        <f t="shared" si="92"/>
        <v>0</v>
      </c>
      <c r="AA378" t="s">
        <v>48</v>
      </c>
      <c r="AB378">
        <v>1913</v>
      </c>
      <c r="AC378">
        <f t="shared" ca="1" si="89"/>
        <v>111</v>
      </c>
      <c r="AD378" t="s">
        <v>87</v>
      </c>
      <c r="AE378" t="s">
        <v>155</v>
      </c>
      <c r="AF378" t="s">
        <v>155</v>
      </c>
      <c r="AG378" t="s">
        <v>142</v>
      </c>
      <c r="AH378" t="s">
        <v>1537</v>
      </c>
    </row>
    <row r="379" spans="1:34" ht="22.5" customHeight="1" x14ac:dyDescent="0.35">
      <c r="A379" t="s">
        <v>30</v>
      </c>
      <c r="B379" t="s">
        <v>30</v>
      </c>
      <c r="C379" t="str" cm="1">
        <f t="array" ref="C379">_xlfn.IFS(IFERROR(SEARCH("Senior", A379), 0) &gt; 0, "SENIOR", IFERROR(SEARCH("Junior", A379), 0) &gt; 0, "JUNIOR", TRUE, "NOTMENTIONED")</f>
        <v>NOTMENTIONED</v>
      </c>
      <c r="D379" t="s">
        <v>1986</v>
      </c>
      <c r="E379">
        <v>64</v>
      </c>
      <c r="H379" t="str">
        <f t="shared" si="86"/>
        <v>$64k</v>
      </c>
      <c r="I379">
        <v>108</v>
      </c>
      <c r="L379" t="str">
        <f t="shared" si="87"/>
        <v>$108k</v>
      </c>
      <c r="M379">
        <f t="shared" si="93"/>
        <v>86</v>
      </c>
      <c r="N379" t="str">
        <f t="shared" si="91"/>
        <v>$86k</v>
      </c>
      <c r="O379" s="1" t="s">
        <v>1987</v>
      </c>
      <c r="P379" s="1">
        <f t="shared" si="90"/>
        <v>1</v>
      </c>
      <c r="Q379" s="1">
        <f t="shared" si="79"/>
        <v>1</v>
      </c>
      <c r="R379" s="1">
        <f t="shared" si="80"/>
        <v>1</v>
      </c>
      <c r="S379" s="1"/>
      <c r="T379" s="1">
        <f t="shared" si="81"/>
        <v>6636</v>
      </c>
      <c r="U379">
        <v>3.7</v>
      </c>
      <c r="V379" s="1" t="s">
        <v>1988</v>
      </c>
      <c r="W379" s="1" t="s">
        <v>1989</v>
      </c>
      <c r="X379" t="s">
        <v>623</v>
      </c>
      <c r="Y379" t="s">
        <v>495</v>
      </c>
      <c r="Z379">
        <f t="shared" si="92"/>
        <v>0</v>
      </c>
      <c r="AA379" t="s">
        <v>86</v>
      </c>
      <c r="AB379">
        <v>2006</v>
      </c>
      <c r="AC379">
        <f t="shared" ca="1" si="89"/>
        <v>18</v>
      </c>
      <c r="AD379" t="s">
        <v>38</v>
      </c>
      <c r="AE379" t="s">
        <v>274</v>
      </c>
      <c r="AF379" t="s">
        <v>117</v>
      </c>
      <c r="AG379" t="s">
        <v>104</v>
      </c>
      <c r="AH379">
        <v>-1</v>
      </c>
    </row>
    <row r="380" spans="1:34" ht="22.5" customHeight="1" x14ac:dyDescent="0.35">
      <c r="A380" t="s">
        <v>287</v>
      </c>
      <c r="B380" t="s">
        <v>287</v>
      </c>
      <c r="C380" t="str" cm="1">
        <f t="array" ref="C380">_xlfn.IFS(IFERROR(SEARCH("Senior", A380), 0) &gt; 0, "SENIOR", IFERROR(SEARCH("Junior", A380), 0) &gt; 0, "JUNIOR", TRUE, "NOTMENTIONED")</f>
        <v>SENIOR</v>
      </c>
      <c r="D380" t="s">
        <v>1990</v>
      </c>
      <c r="E380">
        <v>89</v>
      </c>
      <c r="H380" t="str">
        <f t="shared" si="86"/>
        <v>$89k</v>
      </c>
      <c r="I380">
        <v>144</v>
      </c>
      <c r="L380" t="str">
        <f t="shared" si="87"/>
        <v>$144k</v>
      </c>
      <c r="M380">
        <f t="shared" si="93"/>
        <v>116.5</v>
      </c>
      <c r="N380" t="str">
        <f t="shared" si="91"/>
        <v>$116.5k</v>
      </c>
      <c r="O380" s="1" t="s">
        <v>1991</v>
      </c>
      <c r="P380" s="1">
        <f t="shared" si="90"/>
        <v>1</v>
      </c>
      <c r="Q380" s="1" t="e">
        <f t="shared" si="79"/>
        <v>#VALUE!</v>
      </c>
      <c r="R380" s="1" t="e">
        <f t="shared" si="80"/>
        <v>#VALUE!</v>
      </c>
      <c r="S380" s="1"/>
      <c r="T380" s="1">
        <f t="shared" si="81"/>
        <v>1221</v>
      </c>
      <c r="U380">
        <v>4.4000000000000004</v>
      </c>
      <c r="V380" s="1" t="s">
        <v>1992</v>
      </c>
      <c r="W380" s="1" t="s">
        <v>1993</v>
      </c>
      <c r="X380" t="s">
        <v>426</v>
      </c>
      <c r="Y380" t="s">
        <v>426</v>
      </c>
      <c r="Z380">
        <f t="shared" si="92"/>
        <v>1</v>
      </c>
      <c r="AA380" t="s">
        <v>311</v>
      </c>
      <c r="AB380">
        <v>2012</v>
      </c>
      <c r="AC380">
        <f t="shared" ca="1" si="89"/>
        <v>12</v>
      </c>
      <c r="AD380" t="s">
        <v>38</v>
      </c>
      <c r="AE380" t="s">
        <v>116</v>
      </c>
      <c r="AF380" t="s">
        <v>117</v>
      </c>
      <c r="AG380" t="s">
        <v>79</v>
      </c>
      <c r="AH380">
        <v>-1</v>
      </c>
    </row>
    <row r="381" spans="1:34" ht="22.5" customHeight="1" x14ac:dyDescent="0.35">
      <c r="A381" t="s">
        <v>294</v>
      </c>
      <c r="B381" t="s">
        <v>294</v>
      </c>
      <c r="C381" t="str" cm="1">
        <f t="array" ref="C381">_xlfn.IFS(IFERROR(SEARCH("Senior", A381), 0) &gt; 0, "SENIOR", IFERROR(SEARCH("Junior", A381), 0) &gt; 0, "JUNIOR", TRUE, "NOTMENTIONED")</f>
        <v>NOTMENTIONED</v>
      </c>
      <c r="D381" t="s">
        <v>1994</v>
      </c>
      <c r="E381">
        <v>55</v>
      </c>
      <c r="H381" t="str">
        <f t="shared" si="86"/>
        <v>$55k</v>
      </c>
      <c r="I381">
        <v>105</v>
      </c>
      <c r="L381" t="str">
        <f t="shared" si="87"/>
        <v>$105k</v>
      </c>
      <c r="M381">
        <f t="shared" si="93"/>
        <v>80</v>
      </c>
      <c r="N381" t="str">
        <f t="shared" si="91"/>
        <v>$80k</v>
      </c>
      <c r="O381" s="1" t="s">
        <v>1995</v>
      </c>
      <c r="P381" s="1">
        <f t="shared" si="90"/>
        <v>1</v>
      </c>
      <c r="Q381" s="1" t="e">
        <f t="shared" si="79"/>
        <v>#VALUE!</v>
      </c>
      <c r="R381" s="1">
        <f t="shared" si="80"/>
        <v>1</v>
      </c>
      <c r="S381" s="1"/>
      <c r="T381" s="1">
        <f t="shared" si="81"/>
        <v>7804</v>
      </c>
      <c r="U381">
        <v>3.4</v>
      </c>
      <c r="V381" s="1" t="s">
        <v>1996</v>
      </c>
      <c r="W381" s="1" t="s">
        <v>1997</v>
      </c>
      <c r="X381" t="s">
        <v>639</v>
      </c>
      <c r="Y381" t="s">
        <v>1998</v>
      </c>
      <c r="Z381">
        <f t="shared" si="92"/>
        <v>0</v>
      </c>
      <c r="AA381" t="s">
        <v>37</v>
      </c>
      <c r="AB381">
        <v>2002</v>
      </c>
      <c r="AC381">
        <f t="shared" ca="1" si="89"/>
        <v>22</v>
      </c>
      <c r="AD381" t="s">
        <v>38</v>
      </c>
      <c r="AE381" t="s">
        <v>274</v>
      </c>
      <c r="AF381" t="s">
        <v>117</v>
      </c>
      <c r="AG381" t="s">
        <v>89</v>
      </c>
      <c r="AH381" t="s">
        <v>1999</v>
      </c>
    </row>
    <row r="382" spans="1:34" ht="22.5" customHeight="1" x14ac:dyDescent="0.35">
      <c r="A382" t="s">
        <v>2000</v>
      </c>
      <c r="B382" t="s">
        <v>2000</v>
      </c>
      <c r="C382" t="str" cm="1">
        <f t="array" ref="C382">_xlfn.IFS(IFERROR(SEARCH("Senior", A382), 0) &gt; 0, "SENIOR", IFERROR(SEARCH("Junior", A382), 0) &gt; 0, "JUNIOR", TRUE, "NOTMENTIONED")</f>
        <v>NOTMENTIONED</v>
      </c>
      <c r="D382" t="s">
        <v>2001</v>
      </c>
      <c r="E382">
        <v>135</v>
      </c>
      <c r="H382" t="str">
        <f t="shared" si="86"/>
        <v>$135k</v>
      </c>
      <c r="I382">
        <v>211</v>
      </c>
      <c r="L382" t="str">
        <f t="shared" si="87"/>
        <v>$211k</v>
      </c>
      <c r="M382">
        <f t="shared" si="93"/>
        <v>173</v>
      </c>
      <c r="N382" t="str">
        <f t="shared" si="91"/>
        <v>$173k</v>
      </c>
      <c r="O382" s="1" t="s">
        <v>2002</v>
      </c>
      <c r="P382" s="1">
        <f t="shared" si="90"/>
        <v>1</v>
      </c>
      <c r="Q382" s="1">
        <f t="shared" si="79"/>
        <v>1</v>
      </c>
      <c r="R382" s="1" t="e">
        <f t="shared" si="80"/>
        <v>#VALUE!</v>
      </c>
      <c r="S382" s="1"/>
      <c r="T382" s="1">
        <f t="shared" si="81"/>
        <v>5884</v>
      </c>
      <c r="U382">
        <v>3.7</v>
      </c>
      <c r="V382" s="1" t="s">
        <v>393</v>
      </c>
      <c r="W382" s="1" t="s">
        <v>394</v>
      </c>
      <c r="X382" t="s">
        <v>101</v>
      </c>
      <c r="Y382" t="s">
        <v>396</v>
      </c>
      <c r="Z382">
        <f t="shared" si="92"/>
        <v>0</v>
      </c>
      <c r="AA382" t="s">
        <v>48</v>
      </c>
      <c r="AB382">
        <v>1939</v>
      </c>
      <c r="AC382">
        <f t="shared" ca="1" si="89"/>
        <v>85</v>
      </c>
      <c r="AD382" t="s">
        <v>87</v>
      </c>
      <c r="AE382" t="s">
        <v>39</v>
      </c>
      <c r="AF382" t="s">
        <v>39</v>
      </c>
      <c r="AG382" t="s">
        <v>142</v>
      </c>
      <c r="AH382">
        <v>-1</v>
      </c>
    </row>
    <row r="383" spans="1:34" ht="22.5" customHeight="1" x14ac:dyDescent="0.35">
      <c r="A383" t="s">
        <v>294</v>
      </c>
      <c r="B383" t="s">
        <v>294</v>
      </c>
      <c r="C383" t="str" cm="1">
        <f t="array" ref="C383">_xlfn.IFS(IFERROR(SEARCH("Senior", A383), 0) &gt; 0, "SENIOR", IFERROR(SEARCH("Junior", A383), 0) &gt; 0, "JUNIOR", TRUE, "NOTMENTIONED")</f>
        <v>NOTMENTIONED</v>
      </c>
      <c r="D383" t="s">
        <v>2003</v>
      </c>
      <c r="E383">
        <v>57</v>
      </c>
      <c r="H383" t="str">
        <f t="shared" si="86"/>
        <v>$57k</v>
      </c>
      <c r="I383">
        <v>80</v>
      </c>
      <c r="L383" t="str">
        <f t="shared" si="87"/>
        <v>$80k</v>
      </c>
      <c r="M383">
        <f t="shared" si="93"/>
        <v>68.5</v>
      </c>
      <c r="N383" t="str">
        <f t="shared" si="91"/>
        <v>$68.5k</v>
      </c>
      <c r="O383" s="1" t="s">
        <v>2004</v>
      </c>
      <c r="P383" s="1">
        <f t="shared" si="90"/>
        <v>1</v>
      </c>
      <c r="Q383" s="1" t="e">
        <f t="shared" si="79"/>
        <v>#VALUE!</v>
      </c>
      <c r="R383" s="1" t="e">
        <f t="shared" si="80"/>
        <v>#VALUE!</v>
      </c>
      <c r="S383" s="1"/>
      <c r="T383" s="1">
        <f t="shared" si="81"/>
        <v>1230</v>
      </c>
      <c r="U383">
        <v>3.5</v>
      </c>
      <c r="V383" s="1" t="s">
        <v>2005</v>
      </c>
      <c r="W383" s="1" t="s">
        <v>2006</v>
      </c>
      <c r="X383" t="s">
        <v>673</v>
      </c>
      <c r="Y383" t="s">
        <v>2007</v>
      </c>
      <c r="Z383">
        <f t="shared" si="92"/>
        <v>0</v>
      </c>
      <c r="AA383" t="s">
        <v>37</v>
      </c>
      <c r="AB383">
        <v>1997</v>
      </c>
      <c r="AC383">
        <f t="shared" ca="1" si="89"/>
        <v>27</v>
      </c>
      <c r="AD383" t="s">
        <v>38</v>
      </c>
      <c r="AE383" t="s">
        <v>155</v>
      </c>
      <c r="AF383" t="s">
        <v>155</v>
      </c>
      <c r="AG383" t="s">
        <v>79</v>
      </c>
      <c r="AH383" t="s">
        <v>2008</v>
      </c>
    </row>
    <row r="384" spans="1:34" ht="22.5" customHeight="1" x14ac:dyDescent="0.35">
      <c r="A384" t="s">
        <v>2009</v>
      </c>
      <c r="B384" t="s">
        <v>2009</v>
      </c>
      <c r="C384" t="str" cm="1">
        <f t="array" ref="C384">_xlfn.IFS(IFERROR(SEARCH("Senior", A384), 0) &gt; 0, "SENIOR", IFERROR(SEARCH("Junior", A384), 0) &gt; 0, "JUNIOR", TRUE, "NOTMENTIONED")</f>
        <v>NOTMENTIONED</v>
      </c>
      <c r="D384" t="s">
        <v>2010</v>
      </c>
      <c r="E384">
        <v>129</v>
      </c>
      <c r="H384" t="str">
        <f t="shared" si="86"/>
        <v>$129k</v>
      </c>
      <c r="I384">
        <v>215</v>
      </c>
      <c r="L384" t="str">
        <f t="shared" si="87"/>
        <v>$215k</v>
      </c>
      <c r="M384">
        <f t="shared" si="93"/>
        <v>172</v>
      </c>
      <c r="N384" t="str">
        <f t="shared" si="91"/>
        <v>$172k</v>
      </c>
      <c r="O384" s="1" t="s">
        <v>2011</v>
      </c>
      <c r="P384" s="1" t="e">
        <f t="shared" si="90"/>
        <v>#VALUE!</v>
      </c>
      <c r="Q384" s="1" t="e">
        <f t="shared" si="79"/>
        <v>#VALUE!</v>
      </c>
      <c r="R384" s="1" t="e">
        <f t="shared" si="80"/>
        <v>#VALUE!</v>
      </c>
      <c r="S384" s="1"/>
      <c r="T384" s="1">
        <f t="shared" si="81"/>
        <v>3226</v>
      </c>
      <c r="U384">
        <v>4.4000000000000004</v>
      </c>
      <c r="V384" s="1" t="s">
        <v>2012</v>
      </c>
      <c r="W384" s="1" t="s">
        <v>2013</v>
      </c>
      <c r="X384" t="s">
        <v>76</v>
      </c>
      <c r="Y384" t="s">
        <v>76</v>
      </c>
      <c r="Z384">
        <f t="shared" si="92"/>
        <v>1</v>
      </c>
      <c r="AA384" t="s">
        <v>66</v>
      </c>
      <c r="AB384">
        <v>2001</v>
      </c>
      <c r="AC384">
        <f t="shared" ca="1" si="89"/>
        <v>23</v>
      </c>
      <c r="AD384" t="s">
        <v>38</v>
      </c>
      <c r="AE384" t="s">
        <v>945</v>
      </c>
      <c r="AF384" t="s">
        <v>96</v>
      </c>
      <c r="AG384" t="s">
        <v>79</v>
      </c>
      <c r="AH384">
        <v>-1</v>
      </c>
    </row>
    <row r="385" spans="1:34" ht="22.5" customHeight="1" x14ac:dyDescent="0.35">
      <c r="A385" t="s">
        <v>2014</v>
      </c>
      <c r="B385" t="s">
        <v>2014</v>
      </c>
      <c r="C385" t="str" cm="1">
        <f t="array" ref="C385">_xlfn.IFS(IFERROR(SEARCH("Senior", A385), 0) &gt; 0, "SENIOR", IFERROR(SEARCH("Junior", A385), 0) &gt; 0, "JUNIOR", TRUE, "NOTMENTIONED")</f>
        <v>NOTMENTIONED</v>
      </c>
      <c r="D385" t="s">
        <v>2015</v>
      </c>
      <c r="E385">
        <v>63</v>
      </c>
      <c r="H385" t="str">
        <f t="shared" si="86"/>
        <v>$63k</v>
      </c>
      <c r="I385">
        <v>127</v>
      </c>
      <c r="L385" t="str">
        <f t="shared" si="87"/>
        <v>$127k</v>
      </c>
      <c r="M385">
        <f t="shared" si="93"/>
        <v>95</v>
      </c>
      <c r="N385" t="str">
        <f t="shared" si="91"/>
        <v>$95k</v>
      </c>
      <c r="O385" s="1" t="s">
        <v>2016</v>
      </c>
      <c r="P385" s="1" t="e">
        <f t="shared" si="90"/>
        <v>#VALUE!</v>
      </c>
      <c r="Q385" s="1" t="e">
        <f t="shared" si="79"/>
        <v>#VALUE!</v>
      </c>
      <c r="R385" s="1" t="e">
        <f t="shared" si="80"/>
        <v>#VALUE!</v>
      </c>
      <c r="S385" s="1"/>
      <c r="T385" s="1">
        <f t="shared" si="81"/>
        <v>3110</v>
      </c>
      <c r="U385">
        <v>3.9</v>
      </c>
      <c r="V385" s="1" t="s">
        <v>1534</v>
      </c>
      <c r="W385" s="1" t="s">
        <v>1535</v>
      </c>
      <c r="X385" t="s">
        <v>1985</v>
      </c>
      <c r="Y385" t="s">
        <v>1536</v>
      </c>
      <c r="Z385">
        <f t="shared" si="92"/>
        <v>0</v>
      </c>
      <c r="AA385" t="s">
        <v>48</v>
      </c>
      <c r="AB385">
        <v>1913</v>
      </c>
      <c r="AC385">
        <f t="shared" ca="1" si="89"/>
        <v>111</v>
      </c>
      <c r="AD385" t="s">
        <v>87</v>
      </c>
      <c r="AE385" t="s">
        <v>155</v>
      </c>
      <c r="AF385" t="s">
        <v>155</v>
      </c>
      <c r="AG385" t="s">
        <v>142</v>
      </c>
      <c r="AH385" t="s">
        <v>1537</v>
      </c>
    </row>
    <row r="386" spans="1:34" ht="22.5" customHeight="1" x14ac:dyDescent="0.35">
      <c r="A386" t="s">
        <v>2017</v>
      </c>
      <c r="B386" t="s">
        <v>2017</v>
      </c>
      <c r="C386" t="str" cm="1">
        <f t="array" ref="C386">_xlfn.IFS(IFERROR(SEARCH("Senior", A386), 0) &gt; 0, "SENIOR", IFERROR(SEARCH("Junior", A386), 0) &gt; 0, "JUNIOR", TRUE, "NOTMENTIONED")</f>
        <v>NOTMENTIONED</v>
      </c>
      <c r="D386" t="s">
        <v>2018</v>
      </c>
      <c r="E386">
        <v>50</v>
      </c>
      <c r="H386" t="str">
        <f t="shared" si="86"/>
        <v>$50k</v>
      </c>
      <c r="I386">
        <v>89</v>
      </c>
      <c r="L386" t="str">
        <f t="shared" si="87"/>
        <v>$89k</v>
      </c>
      <c r="M386">
        <f t="shared" si="93"/>
        <v>69.5</v>
      </c>
      <c r="N386" t="str">
        <f t="shared" si="91"/>
        <v>$69.5k</v>
      </c>
      <c r="O386" s="1" t="s">
        <v>2019</v>
      </c>
      <c r="P386" s="1">
        <f t="shared" si="90"/>
        <v>1</v>
      </c>
      <c r="Q386" s="1" t="e">
        <f t="shared" si="79"/>
        <v>#VALUE!</v>
      </c>
      <c r="R386" s="1">
        <f t="shared" si="80"/>
        <v>1</v>
      </c>
      <c r="S386" s="1"/>
      <c r="T386" s="1">
        <f t="shared" si="81"/>
        <v>4494</v>
      </c>
      <c r="U386">
        <v>3.2</v>
      </c>
      <c r="V386" s="1" t="s">
        <v>604</v>
      </c>
      <c r="W386" s="1" t="s">
        <v>605</v>
      </c>
      <c r="X386" t="s">
        <v>607</v>
      </c>
      <c r="Y386" t="s">
        <v>607</v>
      </c>
      <c r="Z386">
        <f t="shared" si="92"/>
        <v>1</v>
      </c>
      <c r="AA386" t="s">
        <v>132</v>
      </c>
      <c r="AB386">
        <v>1958</v>
      </c>
      <c r="AC386">
        <f t="shared" ca="1" si="89"/>
        <v>66</v>
      </c>
      <c r="AD386" t="s">
        <v>190</v>
      </c>
      <c r="AE386" t="s">
        <v>608</v>
      </c>
      <c r="AF386" t="s">
        <v>67</v>
      </c>
      <c r="AG386" t="s">
        <v>89</v>
      </c>
      <c r="AH386" t="s">
        <v>609</v>
      </c>
    </row>
    <row r="387" spans="1:34" ht="22.5" customHeight="1" x14ac:dyDescent="0.35">
      <c r="A387" t="s">
        <v>30</v>
      </c>
      <c r="B387" t="s">
        <v>30</v>
      </c>
      <c r="C387" t="str" cm="1">
        <f t="array" ref="C387">_xlfn.IFS(IFERROR(SEARCH("Senior", A387), 0) &gt; 0, "SENIOR", IFERROR(SEARCH("Junior", A387), 0) &gt; 0, "JUNIOR", TRUE, "NOTMENTIONED")</f>
        <v>NOTMENTIONED</v>
      </c>
      <c r="D387" t="s">
        <v>2020</v>
      </c>
      <c r="E387">
        <v>71</v>
      </c>
      <c r="H387" t="str">
        <f t="shared" si="86"/>
        <v>$71k</v>
      </c>
      <c r="I387">
        <v>124</v>
      </c>
      <c r="L387" t="str">
        <f t="shared" si="87"/>
        <v>$124k</v>
      </c>
      <c r="M387">
        <f t="shared" si="93"/>
        <v>97.5</v>
      </c>
      <c r="N387" t="str">
        <f t="shared" si="91"/>
        <v>$97.5k</v>
      </c>
      <c r="O387" s="1" t="s">
        <v>2021</v>
      </c>
      <c r="P387" s="1">
        <f t="shared" si="90"/>
        <v>1</v>
      </c>
      <c r="Q387" s="1">
        <f t="shared" si="79"/>
        <v>1</v>
      </c>
      <c r="R387" s="1">
        <f t="shared" si="80"/>
        <v>1</v>
      </c>
      <c r="S387" s="1"/>
      <c r="T387" s="1">
        <f t="shared" si="81"/>
        <v>3431</v>
      </c>
      <c r="U387">
        <v>4</v>
      </c>
      <c r="V387" s="1" t="s">
        <v>2022</v>
      </c>
      <c r="W387" s="1" t="s">
        <v>2023</v>
      </c>
      <c r="X387" t="s">
        <v>76</v>
      </c>
      <c r="Y387" t="s">
        <v>76</v>
      </c>
      <c r="Z387">
        <f t="shared" si="92"/>
        <v>1</v>
      </c>
      <c r="AA387" t="s">
        <v>37</v>
      </c>
      <c r="AB387">
        <v>2007</v>
      </c>
      <c r="AC387">
        <f t="shared" ca="1" si="89"/>
        <v>17</v>
      </c>
      <c r="AD387" t="s">
        <v>38</v>
      </c>
      <c r="AE387" t="s">
        <v>2024</v>
      </c>
      <c r="AF387" t="s">
        <v>1917</v>
      </c>
      <c r="AG387" t="s">
        <v>79</v>
      </c>
      <c r="AH387" t="s">
        <v>2025</v>
      </c>
    </row>
    <row r="388" spans="1:34" ht="22.5" customHeight="1" x14ac:dyDescent="0.35">
      <c r="A388" t="s">
        <v>30</v>
      </c>
      <c r="B388" t="s">
        <v>30</v>
      </c>
      <c r="C388" t="str" cm="1">
        <f t="array" ref="C388">_xlfn.IFS(IFERROR(SEARCH("Senior", A388), 0) &gt; 0, "SENIOR", IFERROR(SEARCH("Junior", A388), 0) &gt; 0, "JUNIOR", TRUE, "NOTMENTIONED")</f>
        <v>NOTMENTIONED</v>
      </c>
      <c r="D388" t="s">
        <v>2026</v>
      </c>
      <c r="E388">
        <v>69</v>
      </c>
      <c r="H388" t="str">
        <f t="shared" si="86"/>
        <v>$69k</v>
      </c>
      <c r="I388">
        <v>121</v>
      </c>
      <c r="L388" t="str">
        <f t="shared" si="87"/>
        <v>$121k</v>
      </c>
      <c r="M388">
        <f t="shared" si="93"/>
        <v>95</v>
      </c>
      <c r="N388" t="str">
        <f t="shared" si="91"/>
        <v>$95k</v>
      </c>
      <c r="O388" s="1" t="s">
        <v>2027</v>
      </c>
      <c r="P388" s="1">
        <f t="shared" si="90"/>
        <v>1</v>
      </c>
      <c r="Q388" s="1">
        <f t="shared" ref="Q388:Q451" si="94">IF(SEARCH("MACHINE LEARNING",O388,1)&gt;=1,1,0)</f>
        <v>1</v>
      </c>
      <c r="R388" s="1" t="e">
        <f t="shared" ref="R388:R451" si="95">IF(SEARCH("Excel",O388,1)&gt;=1,1,0)</f>
        <v>#VALUE!</v>
      </c>
      <c r="S388" s="1"/>
      <c r="T388" s="1">
        <f t="shared" ref="T388:T451" si="96">LEN(O388)</f>
        <v>3117</v>
      </c>
      <c r="U388">
        <v>3.4</v>
      </c>
      <c r="V388" s="1" t="s">
        <v>2028</v>
      </c>
      <c r="W388" s="1" t="s">
        <v>2029</v>
      </c>
      <c r="X388" t="s">
        <v>76</v>
      </c>
      <c r="Y388" t="s">
        <v>2030</v>
      </c>
      <c r="Z388">
        <f t="shared" si="92"/>
        <v>0</v>
      </c>
      <c r="AA388" t="s">
        <v>86</v>
      </c>
      <c r="AB388">
        <v>2011</v>
      </c>
      <c r="AC388">
        <f t="shared" ca="1" si="89"/>
        <v>13</v>
      </c>
      <c r="AD388" t="s">
        <v>38</v>
      </c>
      <c r="AE388" t="s">
        <v>50</v>
      </c>
      <c r="AF388" t="s">
        <v>51</v>
      </c>
      <c r="AG388" t="s">
        <v>79</v>
      </c>
      <c r="AH388" t="s">
        <v>2031</v>
      </c>
    </row>
    <row r="389" spans="1:34" ht="22.5" customHeight="1" x14ac:dyDescent="0.35">
      <c r="A389" t="s">
        <v>2000</v>
      </c>
      <c r="B389" t="s">
        <v>2000</v>
      </c>
      <c r="C389" t="str" cm="1">
        <f t="array" ref="C389">_xlfn.IFS(IFERROR(SEARCH("Senior", A389), 0) &gt; 0, "SENIOR", IFERROR(SEARCH("Junior", A389), 0) &gt; 0, "JUNIOR", TRUE, "NOTMENTIONED")</f>
        <v>NOTMENTIONED</v>
      </c>
      <c r="D389" t="s">
        <v>2032</v>
      </c>
      <c r="E389">
        <v>150</v>
      </c>
      <c r="H389" t="str">
        <f t="shared" si="86"/>
        <v>$150k</v>
      </c>
      <c r="I389">
        <v>238</v>
      </c>
      <c r="L389" t="str">
        <f t="shared" si="87"/>
        <v>$238k</v>
      </c>
      <c r="M389">
        <f t="shared" si="93"/>
        <v>194</v>
      </c>
      <c r="N389" t="str">
        <f t="shared" si="91"/>
        <v>$194k</v>
      </c>
      <c r="O389" s="1" t="s">
        <v>2033</v>
      </c>
      <c r="P389" s="1" t="e">
        <f t="shared" si="90"/>
        <v>#VALUE!</v>
      </c>
      <c r="Q389" s="1">
        <f t="shared" si="94"/>
        <v>1</v>
      </c>
      <c r="R389" s="1">
        <f t="shared" si="95"/>
        <v>1</v>
      </c>
      <c r="S389" s="1"/>
      <c r="T389" s="1">
        <f t="shared" si="96"/>
        <v>4851</v>
      </c>
      <c r="U389">
        <v>3.2</v>
      </c>
      <c r="V389" s="1" t="s">
        <v>2034</v>
      </c>
      <c r="W389" s="1" t="s">
        <v>2035</v>
      </c>
      <c r="X389" t="s">
        <v>123</v>
      </c>
      <c r="Y389" t="s">
        <v>123</v>
      </c>
      <c r="Z389">
        <f t="shared" si="92"/>
        <v>1</v>
      </c>
      <c r="AA389" t="s">
        <v>37</v>
      </c>
      <c r="AB389">
        <v>2006</v>
      </c>
      <c r="AC389">
        <f t="shared" ca="1" si="89"/>
        <v>18</v>
      </c>
      <c r="AD389" t="s">
        <v>163</v>
      </c>
      <c r="AE389" t="s">
        <v>179</v>
      </c>
      <c r="AF389" t="s">
        <v>117</v>
      </c>
      <c r="AG389" t="s">
        <v>79</v>
      </c>
      <c r="AH389" t="s">
        <v>2036</v>
      </c>
    </row>
    <row r="390" spans="1:34" ht="22.5" customHeight="1" x14ac:dyDescent="0.35">
      <c r="A390" t="s">
        <v>30</v>
      </c>
      <c r="B390" t="s">
        <v>30</v>
      </c>
      <c r="C390" t="str" cm="1">
        <f t="array" ref="C390">_xlfn.IFS(IFERROR(SEARCH("Senior", A390), 0) &gt; 0, "SENIOR", IFERROR(SEARCH("Junior", A390), 0) &gt; 0, "JUNIOR", TRUE, "NOTMENTIONED")</f>
        <v>NOTMENTIONED</v>
      </c>
      <c r="D390" t="s">
        <v>2037</v>
      </c>
      <c r="E390">
        <v>77</v>
      </c>
      <c r="H390" t="str">
        <f t="shared" si="86"/>
        <v>$77k</v>
      </c>
      <c r="I390">
        <v>132</v>
      </c>
      <c r="L390" t="str">
        <f t="shared" si="87"/>
        <v>$132k</v>
      </c>
      <c r="M390">
        <f t="shared" si="93"/>
        <v>104.5</v>
      </c>
      <c r="N390" t="str">
        <f t="shared" si="91"/>
        <v>$104.5k</v>
      </c>
      <c r="O390" s="1" t="s">
        <v>2038</v>
      </c>
      <c r="P390" s="1">
        <f t="shared" si="90"/>
        <v>1</v>
      </c>
      <c r="Q390" s="1">
        <f t="shared" si="94"/>
        <v>1</v>
      </c>
      <c r="R390" s="1">
        <f t="shared" si="95"/>
        <v>1</v>
      </c>
      <c r="S390" s="1"/>
      <c r="T390" s="1">
        <f t="shared" si="96"/>
        <v>4142</v>
      </c>
      <c r="U390">
        <v>3.5</v>
      </c>
      <c r="V390" s="1" t="s">
        <v>2039</v>
      </c>
      <c r="W390" s="1" t="s">
        <v>2040</v>
      </c>
      <c r="X390" t="s">
        <v>76</v>
      </c>
      <c r="Y390" t="s">
        <v>76</v>
      </c>
      <c r="Z390">
        <f t="shared" si="92"/>
        <v>1</v>
      </c>
      <c r="AA390" t="s">
        <v>86</v>
      </c>
      <c r="AB390">
        <v>2005</v>
      </c>
      <c r="AC390">
        <f t="shared" ca="1" si="89"/>
        <v>19</v>
      </c>
      <c r="AD390" t="s">
        <v>87</v>
      </c>
      <c r="AE390" t="s">
        <v>78</v>
      </c>
      <c r="AF390" t="s">
        <v>59</v>
      </c>
      <c r="AG390" t="s">
        <v>79</v>
      </c>
      <c r="AH390">
        <v>-1</v>
      </c>
    </row>
    <row r="391" spans="1:34" ht="22.5" customHeight="1" x14ac:dyDescent="0.35">
      <c r="A391" t="s">
        <v>2041</v>
      </c>
      <c r="B391" t="s">
        <v>2041</v>
      </c>
      <c r="C391" t="str" cm="1">
        <f t="array" ref="C391">_xlfn.IFS(IFERROR(SEARCH("Senior", A391), 0) &gt; 0, "SENIOR", IFERROR(SEARCH("Junior", A391), 0) &gt; 0, "JUNIOR", TRUE, "NOTMENTIONED")</f>
        <v>NOTMENTIONED</v>
      </c>
      <c r="D391" t="s">
        <v>2042</v>
      </c>
      <c r="E391">
        <v>59</v>
      </c>
      <c r="H391" t="str">
        <f t="shared" si="86"/>
        <v>$59k</v>
      </c>
      <c r="I391">
        <v>112</v>
      </c>
      <c r="L391" t="str">
        <f t="shared" si="87"/>
        <v>$112k</v>
      </c>
      <c r="M391">
        <f t="shared" si="93"/>
        <v>85.5</v>
      </c>
      <c r="N391" t="str">
        <f t="shared" si="91"/>
        <v>$85.5k</v>
      </c>
      <c r="O391" s="1" t="s">
        <v>2043</v>
      </c>
      <c r="P391" s="1">
        <f t="shared" si="90"/>
        <v>1</v>
      </c>
      <c r="Q391" s="1">
        <f t="shared" si="94"/>
        <v>1</v>
      </c>
      <c r="R391" s="1">
        <f t="shared" si="95"/>
        <v>1</v>
      </c>
      <c r="S391" s="1"/>
      <c r="T391" s="1">
        <f t="shared" si="96"/>
        <v>5212</v>
      </c>
      <c r="U391">
        <v>4.2</v>
      </c>
      <c r="V391" s="1" t="s">
        <v>272</v>
      </c>
      <c r="W391" s="1" t="s">
        <v>273</v>
      </c>
      <c r="X391" t="s">
        <v>652</v>
      </c>
      <c r="Y391" t="s">
        <v>209</v>
      </c>
      <c r="Z391">
        <f t="shared" si="92"/>
        <v>0</v>
      </c>
      <c r="AA391" t="s">
        <v>86</v>
      </c>
      <c r="AB391">
        <v>2008</v>
      </c>
      <c r="AC391">
        <f t="shared" ca="1" si="89"/>
        <v>16</v>
      </c>
      <c r="AD391" t="s">
        <v>38</v>
      </c>
      <c r="AE391" t="s">
        <v>274</v>
      </c>
      <c r="AF391" t="s">
        <v>117</v>
      </c>
      <c r="AG391" t="s">
        <v>79</v>
      </c>
      <c r="AH391">
        <v>-1</v>
      </c>
    </row>
    <row r="392" spans="1:34" ht="22.5" customHeight="1" x14ac:dyDescent="0.35">
      <c r="A392" t="s">
        <v>2044</v>
      </c>
      <c r="B392" t="s">
        <v>2044</v>
      </c>
      <c r="C392" t="str" cm="1">
        <f t="array" ref="C392">_xlfn.IFS(IFERROR(SEARCH("Senior", A392), 0) &gt; 0, "SENIOR", IFERROR(SEARCH("Junior", A392), 0) &gt; 0, "JUNIOR", TRUE, "NOTMENTIONED")</f>
        <v>NOTMENTIONED</v>
      </c>
      <c r="D392" t="s">
        <v>2045</v>
      </c>
      <c r="E392">
        <v>35</v>
      </c>
      <c r="H392" t="str">
        <f t="shared" si="86"/>
        <v>$35k</v>
      </c>
      <c r="I392">
        <v>65</v>
      </c>
      <c r="L392" t="str">
        <f t="shared" si="87"/>
        <v>$65k</v>
      </c>
      <c r="M392">
        <f t="shared" si="93"/>
        <v>50</v>
      </c>
      <c r="N392" t="str">
        <f t="shared" si="91"/>
        <v>$50k</v>
      </c>
      <c r="O392" s="1" t="s">
        <v>2046</v>
      </c>
      <c r="P392" s="1" t="e">
        <f t="shared" si="90"/>
        <v>#VALUE!</v>
      </c>
      <c r="Q392" s="1" t="e">
        <f t="shared" si="94"/>
        <v>#VALUE!</v>
      </c>
      <c r="R392" s="1">
        <f t="shared" si="95"/>
        <v>1</v>
      </c>
      <c r="S392" s="1"/>
      <c r="T392" s="1">
        <f t="shared" si="96"/>
        <v>4531</v>
      </c>
      <c r="U392">
        <v>4.2</v>
      </c>
      <c r="V392" s="1" t="s">
        <v>831</v>
      </c>
      <c r="W392" s="1" t="s">
        <v>832</v>
      </c>
      <c r="X392" t="s">
        <v>834</v>
      </c>
      <c r="Y392" t="s">
        <v>834</v>
      </c>
      <c r="Z392">
        <f t="shared" si="92"/>
        <v>1</v>
      </c>
      <c r="AA392" t="s">
        <v>48</v>
      </c>
      <c r="AB392">
        <v>-1</v>
      </c>
      <c r="AC392">
        <f t="shared" ca="1" si="89"/>
        <v>2025</v>
      </c>
      <c r="AD392" t="s">
        <v>190</v>
      </c>
      <c r="AE392" t="s">
        <v>835</v>
      </c>
      <c r="AF392" t="s">
        <v>836</v>
      </c>
      <c r="AG392" t="s">
        <v>79</v>
      </c>
      <c r="AH392">
        <v>-1</v>
      </c>
    </row>
    <row r="393" spans="1:34" ht="22.5" customHeight="1" x14ac:dyDescent="0.35">
      <c r="A393" t="s">
        <v>294</v>
      </c>
      <c r="B393" t="s">
        <v>294</v>
      </c>
      <c r="C393" t="str" cm="1">
        <f t="array" ref="C393">_xlfn.IFS(IFERROR(SEARCH("Senior", A393), 0) &gt; 0, "SENIOR", IFERROR(SEARCH("Junior", A393), 0) &gt; 0, "JUNIOR", TRUE, "NOTMENTIONED")</f>
        <v>NOTMENTIONED</v>
      </c>
      <c r="D393" t="s">
        <v>2047</v>
      </c>
      <c r="E393">
        <v>79</v>
      </c>
      <c r="H393" t="str">
        <f t="shared" si="86"/>
        <v>$79k</v>
      </c>
      <c r="I393">
        <v>147</v>
      </c>
      <c r="L393" t="str">
        <f t="shared" si="87"/>
        <v>$147k</v>
      </c>
      <c r="M393">
        <f t="shared" si="93"/>
        <v>113</v>
      </c>
      <c r="N393" t="str">
        <f t="shared" si="91"/>
        <v>$113k</v>
      </c>
      <c r="O393" s="1" t="s">
        <v>2048</v>
      </c>
      <c r="P393" s="1">
        <f t="shared" si="90"/>
        <v>1</v>
      </c>
      <c r="Q393" s="1" t="e">
        <f t="shared" si="94"/>
        <v>#VALUE!</v>
      </c>
      <c r="R393" s="1">
        <f t="shared" si="95"/>
        <v>1</v>
      </c>
      <c r="S393" s="1"/>
      <c r="T393" s="1">
        <f t="shared" si="96"/>
        <v>2422</v>
      </c>
      <c r="U393">
        <v>3.1</v>
      </c>
      <c r="V393" s="1" t="s">
        <v>1173</v>
      </c>
      <c r="W393" s="1" t="s">
        <v>1174</v>
      </c>
      <c r="X393" t="s">
        <v>2049</v>
      </c>
      <c r="Y393" t="s">
        <v>1176</v>
      </c>
      <c r="Z393">
        <f t="shared" si="92"/>
        <v>0</v>
      </c>
      <c r="AA393" t="s">
        <v>66</v>
      </c>
      <c r="AB393">
        <v>1997</v>
      </c>
      <c r="AC393">
        <f t="shared" ca="1" si="89"/>
        <v>27</v>
      </c>
      <c r="AD393" t="s">
        <v>87</v>
      </c>
      <c r="AE393" t="s">
        <v>1177</v>
      </c>
      <c r="AF393" t="s">
        <v>165</v>
      </c>
      <c r="AG393" t="s">
        <v>142</v>
      </c>
      <c r="AH393" t="s">
        <v>1178</v>
      </c>
    </row>
    <row r="394" spans="1:34" ht="22.5" customHeight="1" x14ac:dyDescent="0.35">
      <c r="A394" t="s">
        <v>2050</v>
      </c>
      <c r="B394" t="s">
        <v>2050</v>
      </c>
      <c r="C394" t="str" cm="1">
        <f t="array" ref="C394">_xlfn.IFS(IFERROR(SEARCH("Senior", A394), 0) &gt; 0, "SENIOR", IFERROR(SEARCH("Junior", A394), 0) &gt; 0, "JUNIOR", TRUE, "NOTMENTIONED")</f>
        <v>NOTMENTIONED</v>
      </c>
      <c r="D394" t="s">
        <v>1407</v>
      </c>
      <c r="E394">
        <v>62</v>
      </c>
      <c r="H394" t="str">
        <f t="shared" si="86"/>
        <v>$62k</v>
      </c>
      <c r="I394">
        <v>119</v>
      </c>
      <c r="L394" t="str">
        <f t="shared" si="87"/>
        <v>$119k</v>
      </c>
      <c r="M394">
        <f t="shared" si="93"/>
        <v>90.5</v>
      </c>
      <c r="N394" t="str">
        <f t="shared" si="91"/>
        <v>$90.5k</v>
      </c>
      <c r="O394" s="1" t="s">
        <v>2051</v>
      </c>
      <c r="P394" s="1" t="e">
        <f t="shared" si="90"/>
        <v>#VALUE!</v>
      </c>
      <c r="Q394" s="1" t="e">
        <f t="shared" si="94"/>
        <v>#VALUE!</v>
      </c>
      <c r="R394" s="1" t="e">
        <f t="shared" si="95"/>
        <v>#VALUE!</v>
      </c>
      <c r="S394" s="1"/>
      <c r="T394" s="1">
        <f t="shared" si="96"/>
        <v>5838</v>
      </c>
      <c r="U394">
        <v>3.9</v>
      </c>
      <c r="V394" s="1" t="s">
        <v>2052</v>
      </c>
      <c r="W394" s="1" t="s">
        <v>2053</v>
      </c>
      <c r="X394" t="s">
        <v>153</v>
      </c>
      <c r="Y394" t="s">
        <v>2054</v>
      </c>
      <c r="Z394">
        <f t="shared" si="92"/>
        <v>0</v>
      </c>
      <c r="AA394" t="s">
        <v>48</v>
      </c>
      <c r="AB394">
        <v>1830</v>
      </c>
      <c r="AC394">
        <f t="shared" ca="1" si="89"/>
        <v>194</v>
      </c>
      <c r="AD394" t="s">
        <v>87</v>
      </c>
      <c r="AE394" t="s">
        <v>155</v>
      </c>
      <c r="AF394" t="s">
        <v>155</v>
      </c>
      <c r="AG394" t="s">
        <v>142</v>
      </c>
      <c r="AH394" t="s">
        <v>2055</v>
      </c>
    </row>
    <row r="395" spans="1:34" ht="22.5" customHeight="1" x14ac:dyDescent="0.35">
      <c r="A395" t="s">
        <v>287</v>
      </c>
      <c r="B395" t="s">
        <v>287</v>
      </c>
      <c r="C395" t="str" cm="1">
        <f t="array" ref="C395">_xlfn.IFS(IFERROR(SEARCH("Senior", A395), 0) &gt; 0, "SENIOR", IFERROR(SEARCH("Junior", A395), 0) &gt; 0, "JUNIOR", TRUE, "NOTMENTIONED")</f>
        <v>SENIOR</v>
      </c>
      <c r="D395" t="s">
        <v>2056</v>
      </c>
      <c r="E395">
        <v>119</v>
      </c>
      <c r="H395" t="str">
        <f t="shared" si="86"/>
        <v>$119k</v>
      </c>
      <c r="I395">
        <v>187</v>
      </c>
      <c r="L395" t="str">
        <f t="shared" si="87"/>
        <v>$187k</v>
      </c>
      <c r="M395">
        <f t="shared" si="93"/>
        <v>153</v>
      </c>
      <c r="N395" t="str">
        <f t="shared" si="91"/>
        <v>$153k</v>
      </c>
      <c r="O395" s="1" t="s">
        <v>2057</v>
      </c>
      <c r="P395" s="1">
        <f t="shared" si="90"/>
        <v>1</v>
      </c>
      <c r="Q395" s="1">
        <f t="shared" si="94"/>
        <v>1</v>
      </c>
      <c r="R395" s="1">
        <f t="shared" si="95"/>
        <v>1</v>
      </c>
      <c r="S395" s="1"/>
      <c r="T395" s="1">
        <f t="shared" si="96"/>
        <v>2095</v>
      </c>
      <c r="U395">
        <v>4.3</v>
      </c>
      <c r="V395" s="1" t="s">
        <v>2058</v>
      </c>
      <c r="W395" s="1" t="s">
        <v>2059</v>
      </c>
      <c r="X395" t="s">
        <v>723</v>
      </c>
      <c r="Y395" t="s">
        <v>723</v>
      </c>
      <c r="Z395">
        <f t="shared" si="92"/>
        <v>1</v>
      </c>
      <c r="AA395" t="s">
        <v>77</v>
      </c>
      <c r="AB395">
        <v>2008</v>
      </c>
      <c r="AC395">
        <f t="shared" ca="1" si="89"/>
        <v>16</v>
      </c>
      <c r="AD395" t="s">
        <v>38</v>
      </c>
      <c r="AE395" t="s">
        <v>280</v>
      </c>
      <c r="AF395" t="s">
        <v>117</v>
      </c>
      <c r="AG395" t="s">
        <v>79</v>
      </c>
      <c r="AH395" t="s">
        <v>2060</v>
      </c>
    </row>
    <row r="396" spans="1:34" ht="22.5" customHeight="1" x14ac:dyDescent="0.35">
      <c r="A396" t="s">
        <v>2061</v>
      </c>
      <c r="B396" t="s">
        <v>2061</v>
      </c>
      <c r="C396" t="str" cm="1">
        <f t="array" ref="C396">_xlfn.IFS(IFERROR(SEARCH("Senior", A396), 0) &gt; 0, "SENIOR", IFERROR(SEARCH("Junior", A396), 0) &gt; 0, "JUNIOR", TRUE, "NOTMENTIONED")</f>
        <v>NOTMENTIONED</v>
      </c>
      <c r="D396" t="s">
        <v>2062</v>
      </c>
      <c r="E396">
        <v>90</v>
      </c>
      <c r="H396" t="str">
        <f t="shared" ref="H396:H450" si="97">_xlfn.CONCAT("$",E396,"k")</f>
        <v>$90k</v>
      </c>
      <c r="I396">
        <v>157</v>
      </c>
      <c r="L396" t="str">
        <f t="shared" ref="L396:L450" si="98">_xlfn.CONCAT("$",I396,"k")</f>
        <v>$157k</v>
      </c>
      <c r="M396">
        <f t="shared" ref="M396:M427" si="99">AVERAGE(E396,I396)</f>
        <v>123.5</v>
      </c>
      <c r="N396" t="str">
        <f t="shared" si="91"/>
        <v>$123.5k</v>
      </c>
      <c r="O396" s="1" t="s">
        <v>2063</v>
      </c>
      <c r="P396" s="1" t="e">
        <f t="shared" si="90"/>
        <v>#VALUE!</v>
      </c>
      <c r="Q396" s="1" t="e">
        <f t="shared" si="94"/>
        <v>#VALUE!</v>
      </c>
      <c r="R396" s="1">
        <f t="shared" si="95"/>
        <v>1</v>
      </c>
      <c r="S396" s="1"/>
      <c r="T396" s="1">
        <f t="shared" si="96"/>
        <v>7463</v>
      </c>
      <c r="U396">
        <v>3.3</v>
      </c>
      <c r="V396" s="1" t="s">
        <v>2064</v>
      </c>
      <c r="W396" s="1" t="s">
        <v>2065</v>
      </c>
      <c r="X396" t="s">
        <v>2066</v>
      </c>
      <c r="Y396" t="s">
        <v>2066</v>
      </c>
      <c r="Z396">
        <f t="shared" si="92"/>
        <v>1</v>
      </c>
      <c r="AA396" t="s">
        <v>66</v>
      </c>
      <c r="AB396">
        <v>1988</v>
      </c>
      <c r="AC396">
        <f t="shared" ca="1" si="89"/>
        <v>36</v>
      </c>
      <c r="AD396" t="s">
        <v>87</v>
      </c>
      <c r="AE396" t="s">
        <v>103</v>
      </c>
      <c r="AF396" t="s">
        <v>59</v>
      </c>
      <c r="AG396" t="s">
        <v>52</v>
      </c>
      <c r="AH396" t="s">
        <v>2067</v>
      </c>
    </row>
    <row r="397" spans="1:34" ht="22.5" customHeight="1" x14ac:dyDescent="0.35">
      <c r="A397" t="s">
        <v>2068</v>
      </c>
      <c r="B397" t="s">
        <v>2068</v>
      </c>
      <c r="C397" t="str" cm="1">
        <f t="array" ref="C397">_xlfn.IFS(IFERROR(SEARCH("Senior", A397), 0) &gt; 0, "SENIOR", IFERROR(SEARCH("Junior", A397), 0) &gt; 0, "JUNIOR", TRUE, "NOTMENTIONED")</f>
        <v>NOTMENTIONED</v>
      </c>
      <c r="D397" t="s">
        <v>2069</v>
      </c>
      <c r="E397">
        <v>32</v>
      </c>
      <c r="H397" t="str">
        <f t="shared" si="97"/>
        <v>$32k</v>
      </c>
      <c r="I397">
        <v>62</v>
      </c>
      <c r="L397" t="str">
        <f t="shared" si="98"/>
        <v>$62k</v>
      </c>
      <c r="M397">
        <f t="shared" si="99"/>
        <v>47</v>
      </c>
      <c r="N397" t="str">
        <f t="shared" si="91"/>
        <v>$47k</v>
      </c>
      <c r="O397" s="1" t="s">
        <v>2070</v>
      </c>
      <c r="P397" s="1" t="e">
        <f t="shared" si="90"/>
        <v>#VALUE!</v>
      </c>
      <c r="Q397" s="1" t="e">
        <f t="shared" si="94"/>
        <v>#VALUE!</v>
      </c>
      <c r="R397" s="1" t="e">
        <f t="shared" si="95"/>
        <v>#VALUE!</v>
      </c>
      <c r="S397" s="1"/>
      <c r="T397" s="1">
        <f t="shared" si="96"/>
        <v>2460</v>
      </c>
      <c r="U397">
        <v>3.9</v>
      </c>
      <c r="V397" s="1" t="s">
        <v>2071</v>
      </c>
      <c r="W397" s="1" t="s">
        <v>2072</v>
      </c>
      <c r="X397" t="s">
        <v>76</v>
      </c>
      <c r="Y397" t="s">
        <v>76</v>
      </c>
      <c r="Z397">
        <f t="shared" si="92"/>
        <v>1</v>
      </c>
      <c r="AA397" t="s">
        <v>86</v>
      </c>
      <c r="AB397">
        <v>2010</v>
      </c>
      <c r="AC397">
        <f t="shared" ref="AC397:AC446" ca="1" si="100">(YEAR(TODAY())-AB397)</f>
        <v>14</v>
      </c>
      <c r="AD397" t="s">
        <v>38</v>
      </c>
      <c r="AE397" t="s">
        <v>116</v>
      </c>
      <c r="AF397" t="s">
        <v>117</v>
      </c>
      <c r="AG397" t="s">
        <v>219</v>
      </c>
      <c r="AH397">
        <v>-1</v>
      </c>
    </row>
    <row r="398" spans="1:34" ht="22.5" customHeight="1" x14ac:dyDescent="0.35">
      <c r="A398" t="s">
        <v>2073</v>
      </c>
      <c r="B398" t="s">
        <v>2073</v>
      </c>
      <c r="C398" t="str" cm="1">
        <f t="array" ref="C398">_xlfn.IFS(IFERROR(SEARCH("Senior", A398), 0) &gt; 0, "SENIOR", IFERROR(SEARCH("Junior", A398), 0) &gt; 0, "JUNIOR", TRUE, "NOTMENTIONED")</f>
        <v>NOTMENTIONED</v>
      </c>
      <c r="D398" t="s">
        <v>2074</v>
      </c>
      <c r="E398">
        <v>116</v>
      </c>
      <c r="H398" t="str">
        <f t="shared" si="97"/>
        <v>$116k</v>
      </c>
      <c r="I398">
        <v>208</v>
      </c>
      <c r="L398" t="str">
        <f t="shared" si="98"/>
        <v>$208k</v>
      </c>
      <c r="M398">
        <f t="shared" si="99"/>
        <v>162</v>
      </c>
      <c r="N398" t="str">
        <f t="shared" si="91"/>
        <v>$162k</v>
      </c>
      <c r="O398" s="1" t="s">
        <v>2075</v>
      </c>
      <c r="P398" s="1">
        <f t="shared" si="90"/>
        <v>1</v>
      </c>
      <c r="Q398" s="1">
        <f t="shared" si="94"/>
        <v>1</v>
      </c>
      <c r="R398" s="1">
        <f t="shared" si="95"/>
        <v>1</v>
      </c>
      <c r="S398" s="1"/>
      <c r="T398" s="1">
        <f t="shared" si="96"/>
        <v>3870</v>
      </c>
      <c r="U398">
        <v>4</v>
      </c>
      <c r="V398" s="1" t="s">
        <v>2076</v>
      </c>
      <c r="W398" s="1" t="s">
        <v>2077</v>
      </c>
      <c r="X398" t="s">
        <v>101</v>
      </c>
      <c r="Y398" t="s">
        <v>101</v>
      </c>
      <c r="Z398">
        <f t="shared" si="92"/>
        <v>1</v>
      </c>
      <c r="AA398" t="s">
        <v>48</v>
      </c>
      <c r="AB398">
        <v>1982</v>
      </c>
      <c r="AC398">
        <f t="shared" ca="1" si="100"/>
        <v>42</v>
      </c>
      <c r="AD398" t="s">
        <v>87</v>
      </c>
      <c r="AE398" t="s">
        <v>280</v>
      </c>
      <c r="AF398" t="s">
        <v>117</v>
      </c>
      <c r="AG398" t="s">
        <v>242</v>
      </c>
      <c r="AH398" t="s">
        <v>2078</v>
      </c>
    </row>
    <row r="399" spans="1:34" ht="22.5" customHeight="1" x14ac:dyDescent="0.35">
      <c r="A399" t="s">
        <v>287</v>
      </c>
      <c r="B399" t="s">
        <v>287</v>
      </c>
      <c r="C399" t="str" cm="1">
        <f t="array" ref="C399">_xlfn.IFS(IFERROR(SEARCH("Senior", A399), 0) &gt; 0, "SENIOR", IFERROR(SEARCH("Junior", A399), 0) &gt; 0, "JUNIOR", TRUE, "NOTMENTIONED")</f>
        <v>SENIOR</v>
      </c>
      <c r="D399" t="s">
        <v>2079</v>
      </c>
      <c r="E399">
        <v>102</v>
      </c>
      <c r="H399" t="str">
        <f t="shared" si="97"/>
        <v>$102k</v>
      </c>
      <c r="I399">
        <v>165</v>
      </c>
      <c r="L399" t="str">
        <f t="shared" si="98"/>
        <v>$165k</v>
      </c>
      <c r="M399">
        <f t="shared" si="99"/>
        <v>133.5</v>
      </c>
      <c r="N399" t="str">
        <f t="shared" si="91"/>
        <v>$133.5k</v>
      </c>
      <c r="O399" s="1" t="s">
        <v>289</v>
      </c>
      <c r="P399" s="1">
        <f t="shared" si="90"/>
        <v>1</v>
      </c>
      <c r="Q399" s="1">
        <f t="shared" si="94"/>
        <v>1</v>
      </c>
      <c r="R399" s="1">
        <f t="shared" si="95"/>
        <v>1</v>
      </c>
      <c r="S399" s="1"/>
      <c r="T399" s="1">
        <f t="shared" si="96"/>
        <v>3561</v>
      </c>
      <c r="U399">
        <v>3.5</v>
      </c>
      <c r="V399" s="1" t="s">
        <v>290</v>
      </c>
      <c r="W399" s="1" t="s">
        <v>291</v>
      </c>
      <c r="X399" t="s">
        <v>2080</v>
      </c>
      <c r="Y399" t="s">
        <v>293</v>
      </c>
      <c r="Z399">
        <f t="shared" si="92"/>
        <v>0</v>
      </c>
      <c r="AA399" t="s">
        <v>132</v>
      </c>
      <c r="AB399">
        <v>1870</v>
      </c>
      <c r="AC399">
        <f t="shared" ca="1" si="100"/>
        <v>154</v>
      </c>
      <c r="AD399" t="s">
        <v>87</v>
      </c>
      <c r="AE399" t="s">
        <v>155</v>
      </c>
      <c r="AF399" t="s">
        <v>155</v>
      </c>
      <c r="AG399" t="s">
        <v>89</v>
      </c>
      <c r="AH399">
        <v>-1</v>
      </c>
    </row>
    <row r="400" spans="1:34" ht="22.5" customHeight="1" x14ac:dyDescent="0.35">
      <c r="A400" t="s">
        <v>725</v>
      </c>
      <c r="B400" t="s">
        <v>725</v>
      </c>
      <c r="C400" t="str" cm="1">
        <f t="array" ref="C400">_xlfn.IFS(IFERROR(SEARCH("Senior", A400), 0) &gt; 0, "SENIOR", IFERROR(SEARCH("Junior", A400), 0) &gt; 0, "JUNIOR", TRUE, "NOTMENTIONED")</f>
        <v>SENIOR</v>
      </c>
      <c r="D400" t="s">
        <v>1544</v>
      </c>
      <c r="E400">
        <v>76</v>
      </c>
      <c r="H400" t="str">
        <f t="shared" si="97"/>
        <v>$76k</v>
      </c>
      <c r="I400">
        <v>142</v>
      </c>
      <c r="L400" t="str">
        <f t="shared" si="98"/>
        <v>$142k</v>
      </c>
      <c r="M400">
        <f t="shared" si="99"/>
        <v>109</v>
      </c>
      <c r="N400" t="str">
        <f t="shared" si="91"/>
        <v>$109k</v>
      </c>
      <c r="O400" s="1" t="s">
        <v>2081</v>
      </c>
      <c r="P400" s="1" t="e">
        <f t="shared" si="90"/>
        <v>#VALUE!</v>
      </c>
      <c r="Q400" s="1" t="e">
        <f t="shared" si="94"/>
        <v>#VALUE!</v>
      </c>
      <c r="R400" s="1">
        <f t="shared" si="95"/>
        <v>1</v>
      </c>
      <c r="S400" s="1"/>
      <c r="T400" s="1">
        <f t="shared" si="96"/>
        <v>1793</v>
      </c>
      <c r="U400">
        <v>3.2</v>
      </c>
      <c r="V400" s="1" t="s">
        <v>2082</v>
      </c>
      <c r="W400" s="1" t="s">
        <v>2083</v>
      </c>
      <c r="X400" t="s">
        <v>1671</v>
      </c>
      <c r="Y400" t="s">
        <v>475</v>
      </c>
      <c r="Z400">
        <f t="shared" si="92"/>
        <v>0</v>
      </c>
      <c r="AA400" t="s">
        <v>66</v>
      </c>
      <c r="AB400">
        <v>2004</v>
      </c>
      <c r="AC400">
        <f t="shared" ca="1" si="100"/>
        <v>20</v>
      </c>
      <c r="AD400" t="s">
        <v>38</v>
      </c>
      <c r="AE400" t="s">
        <v>50</v>
      </c>
      <c r="AF400" t="s">
        <v>51</v>
      </c>
      <c r="AG400" t="s">
        <v>79</v>
      </c>
      <c r="AH400">
        <v>-1</v>
      </c>
    </row>
    <row r="401" spans="1:34" ht="22.5" customHeight="1" x14ac:dyDescent="0.35">
      <c r="A401" t="s">
        <v>801</v>
      </c>
      <c r="B401" t="s">
        <v>801</v>
      </c>
      <c r="C401" t="str" cm="1">
        <f t="array" ref="C401">_xlfn.IFS(IFERROR(SEARCH("Senior", A401), 0) &gt; 0, "SENIOR", IFERROR(SEARCH("Junior", A401), 0) &gt; 0, "JUNIOR", TRUE, "NOTMENTIONED")</f>
        <v>NOTMENTIONED</v>
      </c>
      <c r="D401" t="s">
        <v>2084</v>
      </c>
      <c r="E401">
        <v>91</v>
      </c>
      <c r="H401" t="str">
        <f t="shared" si="97"/>
        <v>$91k</v>
      </c>
      <c r="I401">
        <v>159</v>
      </c>
      <c r="L401" t="str">
        <f t="shared" si="98"/>
        <v>$159k</v>
      </c>
      <c r="M401">
        <f t="shared" si="99"/>
        <v>125</v>
      </c>
      <c r="N401" t="str">
        <f t="shared" si="91"/>
        <v>$125k</v>
      </c>
      <c r="O401" s="1" t="s">
        <v>2085</v>
      </c>
      <c r="P401" s="1">
        <f t="shared" si="90"/>
        <v>1</v>
      </c>
      <c r="Q401" s="1">
        <f t="shared" si="94"/>
        <v>1</v>
      </c>
      <c r="R401" s="1">
        <f t="shared" si="95"/>
        <v>1</v>
      </c>
      <c r="S401" s="1"/>
      <c r="T401" s="1">
        <f t="shared" si="96"/>
        <v>3526</v>
      </c>
      <c r="U401">
        <v>3.2</v>
      </c>
      <c r="V401" s="1" t="s">
        <v>2086</v>
      </c>
      <c r="W401" s="1" t="s">
        <v>2087</v>
      </c>
      <c r="X401" t="s">
        <v>76</v>
      </c>
      <c r="Y401" t="s">
        <v>76</v>
      </c>
      <c r="Z401">
        <f t="shared" si="92"/>
        <v>1</v>
      </c>
      <c r="AA401" t="s">
        <v>66</v>
      </c>
      <c r="AB401">
        <v>1975</v>
      </c>
      <c r="AC401">
        <f t="shared" ca="1" si="100"/>
        <v>49</v>
      </c>
      <c r="AD401" t="s">
        <v>38</v>
      </c>
      <c r="AE401" t="s">
        <v>280</v>
      </c>
      <c r="AF401" t="s">
        <v>117</v>
      </c>
      <c r="AG401" t="s">
        <v>79</v>
      </c>
      <c r="AH401" t="s">
        <v>2088</v>
      </c>
    </row>
    <row r="402" spans="1:34" ht="22.5" customHeight="1" x14ac:dyDescent="0.35">
      <c r="A402" t="s">
        <v>2089</v>
      </c>
      <c r="B402" t="s">
        <v>2089</v>
      </c>
      <c r="C402" t="str" cm="1">
        <f t="array" ref="C402">_xlfn.IFS(IFERROR(SEARCH("Senior", A402), 0) &gt; 0, "SENIOR", IFERROR(SEARCH("Junior", A402), 0) &gt; 0, "JUNIOR", TRUE, "NOTMENTIONED")</f>
        <v>NOTMENTIONED</v>
      </c>
      <c r="D402" t="s">
        <v>2090</v>
      </c>
      <c r="E402">
        <v>80</v>
      </c>
      <c r="H402" t="str">
        <f t="shared" si="97"/>
        <v>$80k</v>
      </c>
      <c r="I402">
        <v>133</v>
      </c>
      <c r="L402" t="str">
        <f t="shared" si="98"/>
        <v>$133k</v>
      </c>
      <c r="M402">
        <f t="shared" si="99"/>
        <v>106.5</v>
      </c>
      <c r="N402" t="str">
        <f t="shared" si="91"/>
        <v>$106.5k</v>
      </c>
      <c r="O402" s="1" t="s">
        <v>2091</v>
      </c>
      <c r="P402" s="1">
        <f t="shared" si="90"/>
        <v>1</v>
      </c>
      <c r="Q402" s="1">
        <f t="shared" si="94"/>
        <v>1</v>
      </c>
      <c r="R402" s="1" t="e">
        <f t="shared" si="95"/>
        <v>#VALUE!</v>
      </c>
      <c r="S402" s="1"/>
      <c r="T402" s="1">
        <f t="shared" si="96"/>
        <v>4065</v>
      </c>
      <c r="U402">
        <v>3.8</v>
      </c>
      <c r="V402" s="1" t="s">
        <v>253</v>
      </c>
      <c r="W402" s="1" t="s">
        <v>254</v>
      </c>
      <c r="X402" t="s">
        <v>153</v>
      </c>
      <c r="Y402" t="s">
        <v>255</v>
      </c>
      <c r="Z402">
        <f t="shared" si="92"/>
        <v>0</v>
      </c>
      <c r="AA402" t="s">
        <v>48</v>
      </c>
      <c r="AB402">
        <v>1996</v>
      </c>
      <c r="AC402">
        <f t="shared" ca="1" si="100"/>
        <v>28</v>
      </c>
      <c r="AD402" t="s">
        <v>87</v>
      </c>
      <c r="AE402" t="s">
        <v>155</v>
      </c>
      <c r="AF402" t="s">
        <v>155</v>
      </c>
      <c r="AG402" t="s">
        <v>142</v>
      </c>
      <c r="AH402">
        <v>-1</v>
      </c>
    </row>
    <row r="403" spans="1:34" ht="22.5" customHeight="1" x14ac:dyDescent="0.35">
      <c r="A403" t="s">
        <v>2092</v>
      </c>
      <c r="B403" t="s">
        <v>2092</v>
      </c>
      <c r="C403" t="str" cm="1">
        <f t="array" ref="C403">_xlfn.IFS(IFERROR(SEARCH("Senior", A403), 0) &gt; 0, "SENIOR", IFERROR(SEARCH("Junior", A403), 0) &gt; 0, "JUNIOR", TRUE, "NOTMENTIONED")</f>
        <v>NOTMENTIONED</v>
      </c>
      <c r="D403" t="s">
        <v>2093</v>
      </c>
      <c r="E403">
        <v>39</v>
      </c>
      <c r="H403" t="str">
        <f t="shared" si="97"/>
        <v>$39k</v>
      </c>
      <c r="I403">
        <v>69</v>
      </c>
      <c r="L403" t="str">
        <f t="shared" si="98"/>
        <v>$69k</v>
      </c>
      <c r="M403">
        <f t="shared" si="99"/>
        <v>54</v>
      </c>
      <c r="N403" t="str">
        <f t="shared" si="91"/>
        <v>$54k</v>
      </c>
      <c r="O403" s="1" t="s">
        <v>2094</v>
      </c>
      <c r="P403" s="1" t="e">
        <f t="shared" si="90"/>
        <v>#VALUE!</v>
      </c>
      <c r="Q403" s="1" t="e">
        <f t="shared" si="94"/>
        <v>#VALUE!</v>
      </c>
      <c r="R403" s="1" t="e">
        <f t="shared" si="95"/>
        <v>#VALUE!</v>
      </c>
      <c r="S403" s="1"/>
      <c r="T403" s="1">
        <f t="shared" si="96"/>
        <v>3791</v>
      </c>
      <c r="U403">
        <v>3.7</v>
      </c>
      <c r="V403" s="1" t="s">
        <v>239</v>
      </c>
      <c r="W403" s="1" t="s">
        <v>240</v>
      </c>
      <c r="X403" t="s">
        <v>241</v>
      </c>
      <c r="Y403" t="s">
        <v>241</v>
      </c>
      <c r="Z403">
        <f t="shared" si="92"/>
        <v>1</v>
      </c>
      <c r="AA403" t="s">
        <v>132</v>
      </c>
      <c r="AB403">
        <v>1852</v>
      </c>
      <c r="AC403">
        <f t="shared" ca="1" si="100"/>
        <v>172</v>
      </c>
      <c r="AD403" t="s">
        <v>87</v>
      </c>
      <c r="AE403" t="s">
        <v>191</v>
      </c>
      <c r="AF403" t="s">
        <v>192</v>
      </c>
      <c r="AG403" t="s">
        <v>242</v>
      </c>
      <c r="AH403">
        <v>-1</v>
      </c>
    </row>
    <row r="404" spans="1:34" ht="22.5" customHeight="1" x14ac:dyDescent="0.35">
      <c r="A404" t="s">
        <v>1414</v>
      </c>
      <c r="B404" t="s">
        <v>1414</v>
      </c>
      <c r="C404" t="str" cm="1">
        <f t="array" ref="C404">_xlfn.IFS(IFERROR(SEARCH("Senior", A404), 0) &gt; 0, "SENIOR", IFERROR(SEARCH("Junior", A404), 0) &gt; 0, "JUNIOR", TRUE, "NOTMENTIONED")</f>
        <v>NOTMENTIONED</v>
      </c>
      <c r="D404" t="s">
        <v>2095</v>
      </c>
      <c r="E404">
        <v>27</v>
      </c>
      <c r="H404" t="str">
        <f t="shared" si="97"/>
        <v>$27k</v>
      </c>
      <c r="I404">
        <v>48</v>
      </c>
      <c r="L404" t="str">
        <f t="shared" si="98"/>
        <v>$48k</v>
      </c>
      <c r="M404">
        <f t="shared" si="99"/>
        <v>37.5</v>
      </c>
      <c r="N404" t="str">
        <f t="shared" si="91"/>
        <v>$37.5k</v>
      </c>
      <c r="O404" s="1" t="s">
        <v>2096</v>
      </c>
      <c r="P404" s="1" t="e">
        <f t="shared" si="90"/>
        <v>#VALUE!</v>
      </c>
      <c r="Q404" s="1" t="e">
        <f t="shared" si="94"/>
        <v>#VALUE!</v>
      </c>
      <c r="R404" s="1">
        <f t="shared" si="95"/>
        <v>1</v>
      </c>
      <c r="S404" s="1"/>
      <c r="T404" s="1">
        <f t="shared" si="96"/>
        <v>6233</v>
      </c>
      <c r="U404">
        <v>3</v>
      </c>
      <c r="V404" s="1" t="s">
        <v>2097</v>
      </c>
      <c r="W404" s="1" t="s">
        <v>2098</v>
      </c>
      <c r="X404" t="s">
        <v>818</v>
      </c>
      <c r="Y404" t="s">
        <v>818</v>
      </c>
      <c r="Z404">
        <f t="shared" si="92"/>
        <v>1</v>
      </c>
      <c r="AA404" t="s">
        <v>66</v>
      </c>
      <c r="AB404">
        <v>1977</v>
      </c>
      <c r="AC404">
        <f t="shared" ca="1" si="100"/>
        <v>47</v>
      </c>
      <c r="AD404" t="s">
        <v>163</v>
      </c>
      <c r="AE404" t="s">
        <v>179</v>
      </c>
      <c r="AF404" t="s">
        <v>117</v>
      </c>
      <c r="AG404" t="s">
        <v>60</v>
      </c>
      <c r="AH404" t="s">
        <v>2099</v>
      </c>
    </row>
    <row r="405" spans="1:34" ht="22.5" customHeight="1" x14ac:dyDescent="0.35">
      <c r="A405" t="s">
        <v>2100</v>
      </c>
      <c r="B405" t="s">
        <v>2100</v>
      </c>
      <c r="C405" t="str" cm="1">
        <f t="array" ref="C405">_xlfn.IFS(IFERROR(SEARCH("Senior", A405), 0) &gt; 0, "SENIOR", IFERROR(SEARCH("Junior", A405), 0) &gt; 0, "JUNIOR", TRUE, "NOTMENTIONED")</f>
        <v>NOTMENTIONED</v>
      </c>
      <c r="D405" t="s">
        <v>2101</v>
      </c>
      <c r="E405">
        <v>36</v>
      </c>
      <c r="H405" t="str">
        <f t="shared" si="97"/>
        <v>$36k</v>
      </c>
      <c r="I405">
        <v>71</v>
      </c>
      <c r="L405" t="str">
        <f t="shared" si="98"/>
        <v>$71k</v>
      </c>
      <c r="M405">
        <f t="shared" si="99"/>
        <v>53.5</v>
      </c>
      <c r="N405" t="str">
        <f t="shared" si="91"/>
        <v>$53.5k</v>
      </c>
      <c r="O405" s="1" t="s">
        <v>2102</v>
      </c>
      <c r="P405" s="1">
        <f t="shared" si="90"/>
        <v>1</v>
      </c>
      <c r="Q405" s="1" t="e">
        <f t="shared" si="94"/>
        <v>#VALUE!</v>
      </c>
      <c r="R405" s="1">
        <f t="shared" si="95"/>
        <v>1</v>
      </c>
      <c r="S405" s="1"/>
      <c r="T405" s="1">
        <f t="shared" si="96"/>
        <v>2479</v>
      </c>
      <c r="U405">
        <v>3.8</v>
      </c>
      <c r="V405" s="1" t="s">
        <v>1156</v>
      </c>
      <c r="W405" s="1" t="s">
        <v>1157</v>
      </c>
      <c r="X405" t="s">
        <v>76</v>
      </c>
      <c r="Y405" t="s">
        <v>76</v>
      </c>
      <c r="Z405">
        <f t="shared" si="92"/>
        <v>1</v>
      </c>
      <c r="AA405" t="s">
        <v>66</v>
      </c>
      <c r="AB405">
        <v>2002</v>
      </c>
      <c r="AC405">
        <f t="shared" ca="1" si="100"/>
        <v>22</v>
      </c>
      <c r="AD405" t="s">
        <v>38</v>
      </c>
      <c r="AE405" t="s">
        <v>826</v>
      </c>
      <c r="AF405" t="s">
        <v>827</v>
      </c>
      <c r="AG405" t="s">
        <v>52</v>
      </c>
      <c r="AH405" t="s">
        <v>1158</v>
      </c>
    </row>
    <row r="406" spans="1:34" ht="22.5" customHeight="1" x14ac:dyDescent="0.35">
      <c r="A406" t="s">
        <v>2103</v>
      </c>
      <c r="B406" t="s">
        <v>2103</v>
      </c>
      <c r="C406" t="str" cm="1">
        <f t="array" ref="C406">_xlfn.IFS(IFERROR(SEARCH("Senior", A406), 0) &gt; 0, "SENIOR", IFERROR(SEARCH("Junior", A406), 0) &gt; 0, "JUNIOR", TRUE, "NOTMENTIONED")</f>
        <v>NOTMENTIONED</v>
      </c>
      <c r="D406" t="s">
        <v>2104</v>
      </c>
      <c r="E406">
        <v>130</v>
      </c>
      <c r="H406" t="str">
        <f t="shared" si="97"/>
        <v>$130k</v>
      </c>
      <c r="I406">
        <v>206</v>
      </c>
      <c r="L406" t="str">
        <f t="shared" si="98"/>
        <v>$206k</v>
      </c>
      <c r="M406">
        <f t="shared" si="99"/>
        <v>168</v>
      </c>
      <c r="N406" t="str">
        <f t="shared" si="91"/>
        <v>$168k</v>
      </c>
      <c r="O406" s="1" t="s">
        <v>2105</v>
      </c>
      <c r="P406" s="1">
        <f t="shared" si="90"/>
        <v>1</v>
      </c>
      <c r="Q406" s="1">
        <f t="shared" si="94"/>
        <v>1</v>
      </c>
      <c r="R406" s="1">
        <f t="shared" si="95"/>
        <v>1</v>
      </c>
      <c r="S406" s="1"/>
      <c r="T406" s="1">
        <f t="shared" si="96"/>
        <v>3946</v>
      </c>
      <c r="U406">
        <v>4.7</v>
      </c>
      <c r="V406" s="1" t="s">
        <v>2106</v>
      </c>
      <c r="W406" s="1" t="s">
        <v>2107</v>
      </c>
      <c r="X406" t="s">
        <v>178</v>
      </c>
      <c r="Y406" t="s">
        <v>178</v>
      </c>
      <c r="Z406">
        <f t="shared" si="92"/>
        <v>1</v>
      </c>
      <c r="AA406" t="s">
        <v>37</v>
      </c>
      <c r="AB406">
        <v>2014</v>
      </c>
      <c r="AC406">
        <f t="shared" ca="1" si="100"/>
        <v>10</v>
      </c>
      <c r="AD406" t="s">
        <v>38</v>
      </c>
      <c r="AE406" t="s">
        <v>280</v>
      </c>
      <c r="AF406" t="s">
        <v>117</v>
      </c>
      <c r="AG406" t="s">
        <v>60</v>
      </c>
      <c r="AH406">
        <v>-1</v>
      </c>
    </row>
    <row r="407" spans="1:34" ht="22.5" customHeight="1" x14ac:dyDescent="0.35">
      <c r="A407" t="s">
        <v>668</v>
      </c>
      <c r="B407" t="s">
        <v>668</v>
      </c>
      <c r="C407" t="str" cm="1">
        <f t="array" ref="C407">_xlfn.IFS(IFERROR(SEARCH("Senior", A407), 0) &gt; 0, "SENIOR", IFERROR(SEARCH("Junior", A407), 0) &gt; 0, "JUNIOR", TRUE, "NOTMENTIONED")</f>
        <v>SENIOR</v>
      </c>
      <c r="D407" t="s">
        <v>2108</v>
      </c>
      <c r="E407">
        <v>99</v>
      </c>
      <c r="H407" t="str">
        <f t="shared" si="97"/>
        <v>$99k</v>
      </c>
      <c r="I407">
        <v>178</v>
      </c>
      <c r="L407" t="str">
        <f t="shared" si="98"/>
        <v>$178k</v>
      </c>
      <c r="M407">
        <f t="shared" si="99"/>
        <v>138.5</v>
      </c>
      <c r="N407" t="str">
        <f t="shared" si="91"/>
        <v>$138.5k</v>
      </c>
      <c r="O407" s="1" t="s">
        <v>2109</v>
      </c>
      <c r="P407" s="1">
        <f t="shared" si="90"/>
        <v>1</v>
      </c>
      <c r="Q407" s="1" t="e">
        <f t="shared" si="94"/>
        <v>#VALUE!</v>
      </c>
      <c r="R407" s="1" t="e">
        <f t="shared" si="95"/>
        <v>#VALUE!</v>
      </c>
      <c r="S407" s="1"/>
      <c r="T407" s="1">
        <f t="shared" si="96"/>
        <v>5717</v>
      </c>
      <c r="U407">
        <v>3.9</v>
      </c>
      <c r="V407" s="1" t="s">
        <v>2110</v>
      </c>
      <c r="W407" s="1" t="s">
        <v>2111</v>
      </c>
      <c r="X407" t="s">
        <v>123</v>
      </c>
      <c r="Y407" t="s">
        <v>123</v>
      </c>
      <c r="Z407">
        <f t="shared" si="92"/>
        <v>1</v>
      </c>
      <c r="AA407" t="s">
        <v>77</v>
      </c>
      <c r="AB407">
        <v>2008</v>
      </c>
      <c r="AC407">
        <f t="shared" ca="1" si="100"/>
        <v>16</v>
      </c>
      <c r="AD407" t="s">
        <v>87</v>
      </c>
      <c r="AE407" t="s">
        <v>280</v>
      </c>
      <c r="AF407" t="s">
        <v>117</v>
      </c>
      <c r="AG407" t="s">
        <v>79</v>
      </c>
      <c r="AH407">
        <v>-1</v>
      </c>
    </row>
    <row r="408" spans="1:34" ht="22.5" customHeight="1" x14ac:dyDescent="0.35">
      <c r="A408" t="s">
        <v>2112</v>
      </c>
      <c r="B408" t="s">
        <v>2112</v>
      </c>
      <c r="C408" t="str" cm="1">
        <f t="array" ref="C408">_xlfn.IFS(IFERROR(SEARCH("Senior", A408), 0) &gt; 0, "SENIOR", IFERROR(SEARCH("Junior", A408), 0) &gt; 0, "JUNIOR", TRUE, "NOTMENTIONED")</f>
        <v>NOTMENTIONED</v>
      </c>
      <c r="D408" t="s">
        <v>2113</v>
      </c>
      <c r="E408">
        <v>86</v>
      </c>
      <c r="H408" t="str">
        <f t="shared" si="97"/>
        <v>$86k</v>
      </c>
      <c r="I408">
        <v>137</v>
      </c>
      <c r="L408" t="str">
        <f t="shared" si="98"/>
        <v>$137k</v>
      </c>
      <c r="M408">
        <f t="shared" si="99"/>
        <v>111.5</v>
      </c>
      <c r="N408" t="str">
        <f t="shared" si="91"/>
        <v>$111.5k</v>
      </c>
      <c r="O408" s="1" t="s">
        <v>2114</v>
      </c>
      <c r="P408" s="1" t="e">
        <f t="shared" si="90"/>
        <v>#VALUE!</v>
      </c>
      <c r="Q408" s="1">
        <f t="shared" si="94"/>
        <v>1</v>
      </c>
      <c r="R408" s="1" t="e">
        <f t="shared" si="95"/>
        <v>#VALUE!</v>
      </c>
      <c r="S408" s="1"/>
      <c r="T408" s="1">
        <f t="shared" si="96"/>
        <v>5025</v>
      </c>
      <c r="U408">
        <v>3.6</v>
      </c>
      <c r="V408" s="1" t="s">
        <v>2115</v>
      </c>
      <c r="W408" s="1" t="s">
        <v>2116</v>
      </c>
      <c r="X408" t="s">
        <v>2117</v>
      </c>
      <c r="Y408" t="s">
        <v>1642</v>
      </c>
      <c r="Z408">
        <f t="shared" si="92"/>
        <v>0</v>
      </c>
      <c r="AA408" t="s">
        <v>48</v>
      </c>
      <c r="AB408">
        <v>2017</v>
      </c>
      <c r="AC408">
        <f t="shared" ca="1" si="100"/>
        <v>7</v>
      </c>
      <c r="AD408" t="s">
        <v>87</v>
      </c>
      <c r="AE408" t="s">
        <v>155</v>
      </c>
      <c r="AF408" t="s">
        <v>155</v>
      </c>
      <c r="AG408" t="s">
        <v>52</v>
      </c>
      <c r="AH408" t="s">
        <v>2118</v>
      </c>
    </row>
    <row r="409" spans="1:34" ht="22.5" customHeight="1" x14ac:dyDescent="0.35">
      <c r="A409" t="s">
        <v>2119</v>
      </c>
      <c r="B409" t="s">
        <v>2119</v>
      </c>
      <c r="C409" t="str" cm="1">
        <f t="array" ref="C409">_xlfn.IFS(IFERROR(SEARCH("Senior", A409), 0) &gt; 0, "SENIOR", IFERROR(SEARCH("Junior", A409), 0) &gt; 0, "JUNIOR", TRUE, "NOTMENTIONED")</f>
        <v>NOTMENTIONED</v>
      </c>
      <c r="D409" t="s">
        <v>2120</v>
      </c>
      <c r="E409">
        <v>37</v>
      </c>
      <c r="H409" t="str">
        <f t="shared" si="97"/>
        <v>$37k</v>
      </c>
      <c r="I409">
        <v>100</v>
      </c>
      <c r="L409" t="str">
        <f t="shared" si="98"/>
        <v>$100k</v>
      </c>
      <c r="M409">
        <f t="shared" si="99"/>
        <v>68.5</v>
      </c>
      <c r="N409" t="str">
        <f t="shared" si="91"/>
        <v>$68.5k</v>
      </c>
      <c r="O409" s="1" t="s">
        <v>2121</v>
      </c>
      <c r="P409" s="1" t="e">
        <f t="shared" si="90"/>
        <v>#VALUE!</v>
      </c>
      <c r="Q409" s="1" t="e">
        <f t="shared" si="94"/>
        <v>#VALUE!</v>
      </c>
      <c r="R409" s="1">
        <f t="shared" si="95"/>
        <v>1</v>
      </c>
      <c r="S409" s="1"/>
      <c r="T409" s="1">
        <f t="shared" si="96"/>
        <v>5016</v>
      </c>
      <c r="U409">
        <v>3.6</v>
      </c>
      <c r="V409" s="1" t="s">
        <v>891</v>
      </c>
      <c r="W409" s="1" t="s">
        <v>892</v>
      </c>
      <c r="X409" t="s">
        <v>376</v>
      </c>
      <c r="Y409" t="s">
        <v>893</v>
      </c>
      <c r="Z409">
        <f t="shared" si="92"/>
        <v>0</v>
      </c>
      <c r="AA409" t="s">
        <v>132</v>
      </c>
      <c r="AB409">
        <v>1851</v>
      </c>
      <c r="AC409">
        <f t="shared" ca="1" si="100"/>
        <v>173</v>
      </c>
      <c r="AD409" t="s">
        <v>38</v>
      </c>
      <c r="AE409" t="s">
        <v>191</v>
      </c>
      <c r="AF409" t="s">
        <v>192</v>
      </c>
      <c r="AG409" t="s">
        <v>142</v>
      </c>
      <c r="AH409">
        <v>-1</v>
      </c>
    </row>
    <row r="410" spans="1:34" ht="22.5" customHeight="1" x14ac:dyDescent="0.35">
      <c r="A410" t="s">
        <v>2122</v>
      </c>
      <c r="B410" t="s">
        <v>2122</v>
      </c>
      <c r="C410" t="str" cm="1">
        <f t="array" ref="C410">_xlfn.IFS(IFERROR(SEARCH("Senior", A410), 0) &gt; 0, "SENIOR", IFERROR(SEARCH("Junior", A410), 0) &gt; 0, "JUNIOR", TRUE, "NOTMENTIONED")</f>
        <v>NOTMENTIONED</v>
      </c>
      <c r="D410" t="s">
        <v>2123</v>
      </c>
      <c r="E410">
        <v>58</v>
      </c>
      <c r="H410" t="str">
        <f t="shared" si="97"/>
        <v>$58k</v>
      </c>
      <c r="I410">
        <v>111</v>
      </c>
      <c r="L410" t="str">
        <f t="shared" si="98"/>
        <v>$111k</v>
      </c>
      <c r="M410">
        <f t="shared" si="99"/>
        <v>84.5</v>
      </c>
      <c r="N410" t="str">
        <f t="shared" si="91"/>
        <v>$84.5k</v>
      </c>
      <c r="O410" s="1" t="s">
        <v>2124</v>
      </c>
      <c r="P410" s="1" t="e">
        <f t="shared" si="90"/>
        <v>#VALUE!</v>
      </c>
      <c r="Q410" s="1" t="e">
        <f t="shared" si="94"/>
        <v>#VALUE!</v>
      </c>
      <c r="R410" s="1" t="e">
        <f t="shared" si="95"/>
        <v>#VALUE!</v>
      </c>
      <c r="S410" s="1"/>
      <c r="T410" s="1">
        <f t="shared" si="96"/>
        <v>6162</v>
      </c>
      <c r="U410">
        <v>3.9</v>
      </c>
      <c r="V410" s="1" t="s">
        <v>2052</v>
      </c>
      <c r="W410" s="1" t="s">
        <v>2053</v>
      </c>
      <c r="X410" t="s">
        <v>153</v>
      </c>
      <c r="Y410" t="s">
        <v>2054</v>
      </c>
      <c r="Z410">
        <f t="shared" si="92"/>
        <v>0</v>
      </c>
      <c r="AA410" t="s">
        <v>48</v>
      </c>
      <c r="AB410">
        <v>1830</v>
      </c>
      <c r="AC410">
        <f t="shared" ca="1" si="100"/>
        <v>194</v>
      </c>
      <c r="AD410" t="s">
        <v>87</v>
      </c>
      <c r="AE410" t="s">
        <v>155</v>
      </c>
      <c r="AF410" t="s">
        <v>155</v>
      </c>
      <c r="AG410" t="s">
        <v>142</v>
      </c>
      <c r="AH410" t="s">
        <v>2055</v>
      </c>
    </row>
    <row r="411" spans="1:34" ht="22.5" customHeight="1" x14ac:dyDescent="0.35">
      <c r="A411" t="s">
        <v>725</v>
      </c>
      <c r="B411" t="s">
        <v>725</v>
      </c>
      <c r="C411" t="str" cm="1">
        <f t="array" ref="C411">_xlfn.IFS(IFERROR(SEARCH("Senior", A411), 0) &gt; 0, "SENIOR", IFERROR(SEARCH("Junior", A411), 0) &gt; 0, "JUNIOR", TRUE, "NOTMENTIONED")</f>
        <v>SENIOR</v>
      </c>
      <c r="D411" t="s">
        <v>2125</v>
      </c>
      <c r="E411">
        <v>72</v>
      </c>
      <c r="H411" t="str">
        <f t="shared" si="97"/>
        <v>$72k</v>
      </c>
      <c r="I411">
        <v>133</v>
      </c>
      <c r="L411" t="str">
        <f t="shared" si="98"/>
        <v>$133k</v>
      </c>
      <c r="M411">
        <f t="shared" si="99"/>
        <v>102.5</v>
      </c>
      <c r="N411" t="str">
        <f t="shared" si="91"/>
        <v>$102.5k</v>
      </c>
      <c r="O411" s="1" t="s">
        <v>2126</v>
      </c>
      <c r="P411" s="1">
        <f t="shared" ref="P411:P470" si="101">IF(SEARCH("python",O411,1)&gt;1,1,0)</f>
        <v>1</v>
      </c>
      <c r="Q411" s="1">
        <f t="shared" si="94"/>
        <v>1</v>
      </c>
      <c r="R411" s="1" t="e">
        <f t="shared" si="95"/>
        <v>#VALUE!</v>
      </c>
      <c r="S411" s="1"/>
      <c r="T411" s="1">
        <f t="shared" si="96"/>
        <v>6142</v>
      </c>
      <c r="U411">
        <v>4.4000000000000004</v>
      </c>
      <c r="V411" s="1" t="s">
        <v>1223</v>
      </c>
      <c r="W411" s="1" t="s">
        <v>1224</v>
      </c>
      <c r="X411" t="s">
        <v>1225</v>
      </c>
      <c r="Y411" t="s">
        <v>123</v>
      </c>
      <c r="Z411">
        <f t="shared" si="92"/>
        <v>0</v>
      </c>
      <c r="AA411" t="s">
        <v>66</v>
      </c>
      <c r="AB411">
        <v>2006</v>
      </c>
      <c r="AC411">
        <f t="shared" ca="1" si="100"/>
        <v>18</v>
      </c>
      <c r="AD411" t="s">
        <v>87</v>
      </c>
      <c r="AE411" t="s">
        <v>116</v>
      </c>
      <c r="AF411" t="s">
        <v>117</v>
      </c>
      <c r="AG411" t="s">
        <v>60</v>
      </c>
      <c r="AH411" t="s">
        <v>1226</v>
      </c>
    </row>
    <row r="412" spans="1:34" ht="22.5" customHeight="1" x14ac:dyDescent="0.35">
      <c r="A412" t="s">
        <v>2127</v>
      </c>
      <c r="B412" t="s">
        <v>2127</v>
      </c>
      <c r="C412" t="str" cm="1">
        <f t="array" ref="C412">_xlfn.IFS(IFERROR(SEARCH("Senior", A412), 0) &gt; 0, "SENIOR", IFERROR(SEARCH("Junior", A412), 0) &gt; 0, "JUNIOR", TRUE, "NOTMENTIONED")</f>
        <v>NOTMENTIONED</v>
      </c>
      <c r="D412" t="s">
        <v>2128</v>
      </c>
      <c r="E412">
        <v>61</v>
      </c>
      <c r="H412" t="str">
        <f t="shared" si="97"/>
        <v>$61k</v>
      </c>
      <c r="I412">
        <v>126</v>
      </c>
      <c r="L412" t="str">
        <f t="shared" si="98"/>
        <v>$126k</v>
      </c>
      <c r="M412">
        <f t="shared" si="99"/>
        <v>93.5</v>
      </c>
      <c r="N412" t="str">
        <f t="shared" si="91"/>
        <v>$93.5k</v>
      </c>
      <c r="O412" s="1" t="s">
        <v>2129</v>
      </c>
      <c r="P412" s="1">
        <f t="shared" si="101"/>
        <v>1</v>
      </c>
      <c r="Q412" s="1">
        <f t="shared" si="94"/>
        <v>1</v>
      </c>
      <c r="R412" s="1" t="e">
        <f t="shared" si="95"/>
        <v>#VALUE!</v>
      </c>
      <c r="S412" s="1"/>
      <c r="T412" s="1">
        <f t="shared" si="96"/>
        <v>3711</v>
      </c>
      <c r="U412">
        <v>3.6</v>
      </c>
      <c r="V412" s="1" t="s">
        <v>2130</v>
      </c>
      <c r="W412" s="1" t="s">
        <v>2131</v>
      </c>
      <c r="X412" t="s">
        <v>356</v>
      </c>
      <c r="Y412" t="s">
        <v>549</v>
      </c>
      <c r="Z412">
        <f t="shared" si="92"/>
        <v>0</v>
      </c>
      <c r="AA412" t="s">
        <v>37</v>
      </c>
      <c r="AB412">
        <v>1967</v>
      </c>
      <c r="AC412">
        <f t="shared" ca="1" si="100"/>
        <v>57</v>
      </c>
      <c r="AD412" t="s">
        <v>190</v>
      </c>
      <c r="AE412" t="s">
        <v>608</v>
      </c>
      <c r="AF412" t="s">
        <v>67</v>
      </c>
      <c r="AG412" t="s">
        <v>40</v>
      </c>
      <c r="AH412">
        <v>-1</v>
      </c>
    </row>
    <row r="413" spans="1:34" ht="22.5" customHeight="1" x14ac:dyDescent="0.35">
      <c r="A413" t="s">
        <v>2132</v>
      </c>
      <c r="B413" t="s">
        <v>2132</v>
      </c>
      <c r="C413" t="str" cm="1">
        <f t="array" ref="C413">_xlfn.IFS(IFERROR(SEARCH("Senior", A413), 0) &gt; 0, "SENIOR", IFERROR(SEARCH("Junior", A413), 0) &gt; 0, "JUNIOR", TRUE, "NOTMENTIONED")</f>
        <v>NOTMENTIONED</v>
      </c>
      <c r="D413" t="s">
        <v>2133</v>
      </c>
      <c r="E413">
        <v>95</v>
      </c>
      <c r="H413" t="str">
        <f t="shared" si="97"/>
        <v>$95k</v>
      </c>
      <c r="I413">
        <v>160</v>
      </c>
      <c r="L413" t="str">
        <f t="shared" si="98"/>
        <v>$160k</v>
      </c>
      <c r="M413">
        <f t="shared" si="99"/>
        <v>127.5</v>
      </c>
      <c r="N413" t="str">
        <f t="shared" si="91"/>
        <v>$127.5k</v>
      </c>
      <c r="O413" s="1" t="s">
        <v>2134</v>
      </c>
      <c r="P413" s="1" t="e">
        <f t="shared" si="101"/>
        <v>#VALUE!</v>
      </c>
      <c r="Q413" s="1">
        <f t="shared" si="94"/>
        <v>1</v>
      </c>
      <c r="R413" s="1">
        <f t="shared" si="95"/>
        <v>1</v>
      </c>
      <c r="S413" s="1"/>
      <c r="T413" s="1">
        <f t="shared" si="96"/>
        <v>1642</v>
      </c>
      <c r="U413">
        <v>3.2</v>
      </c>
      <c r="V413" s="1" t="s">
        <v>458</v>
      </c>
      <c r="W413" s="1" t="s">
        <v>459</v>
      </c>
      <c r="X413" t="s">
        <v>2135</v>
      </c>
      <c r="Y413" t="s">
        <v>461</v>
      </c>
      <c r="Z413">
        <f t="shared" si="92"/>
        <v>0</v>
      </c>
      <c r="AA413" t="s">
        <v>311</v>
      </c>
      <c r="AB413">
        <v>-1</v>
      </c>
      <c r="AC413">
        <f t="shared" ca="1" si="100"/>
        <v>2025</v>
      </c>
      <c r="AD413" t="s">
        <v>38</v>
      </c>
      <c r="AE413" t="s">
        <v>462</v>
      </c>
      <c r="AF413" t="s">
        <v>59</v>
      </c>
      <c r="AG413" t="s">
        <v>463</v>
      </c>
      <c r="AH413">
        <v>-1</v>
      </c>
    </row>
    <row r="414" spans="1:34" ht="22.5" customHeight="1" x14ac:dyDescent="0.35">
      <c r="A414" t="s">
        <v>2136</v>
      </c>
      <c r="B414" t="s">
        <v>2136</v>
      </c>
      <c r="C414" t="str" cm="1">
        <f t="array" ref="C414">_xlfn.IFS(IFERROR(SEARCH("Senior", A414), 0) &gt; 0, "SENIOR", IFERROR(SEARCH("Junior", A414), 0) &gt; 0, "JUNIOR", TRUE, "NOTMENTIONED")</f>
        <v>NOTMENTIONED</v>
      </c>
      <c r="D414" t="s">
        <v>31</v>
      </c>
      <c r="E414">
        <v>53</v>
      </c>
      <c r="H414" t="str">
        <f t="shared" si="97"/>
        <v>$53k</v>
      </c>
      <c r="I414">
        <v>91</v>
      </c>
      <c r="L414" t="str">
        <f t="shared" si="98"/>
        <v>$91k</v>
      </c>
      <c r="M414">
        <f t="shared" si="99"/>
        <v>72</v>
      </c>
      <c r="N414" t="str">
        <f t="shared" si="91"/>
        <v>$72k</v>
      </c>
      <c r="O414" s="1" t="s">
        <v>2137</v>
      </c>
      <c r="P414" s="1" t="e">
        <f t="shared" si="101"/>
        <v>#VALUE!</v>
      </c>
      <c r="Q414" s="1" t="e">
        <f t="shared" si="94"/>
        <v>#VALUE!</v>
      </c>
      <c r="R414" s="1" t="e">
        <f t="shared" si="95"/>
        <v>#VALUE!</v>
      </c>
      <c r="S414" s="1"/>
      <c r="T414" s="1">
        <f t="shared" si="96"/>
        <v>2843</v>
      </c>
      <c r="U414">
        <v>4.2</v>
      </c>
      <c r="V414" s="1" t="s">
        <v>831</v>
      </c>
      <c r="W414" s="1" t="s">
        <v>832</v>
      </c>
      <c r="X414" t="s">
        <v>834</v>
      </c>
      <c r="Y414" t="s">
        <v>834</v>
      </c>
      <c r="Z414">
        <f t="shared" si="92"/>
        <v>1</v>
      </c>
      <c r="AA414" t="s">
        <v>48</v>
      </c>
      <c r="AB414">
        <v>-1</v>
      </c>
      <c r="AC414">
        <f t="shared" ca="1" si="100"/>
        <v>2025</v>
      </c>
      <c r="AD414" t="s">
        <v>190</v>
      </c>
      <c r="AE414" t="s">
        <v>835</v>
      </c>
      <c r="AF414" t="s">
        <v>836</v>
      </c>
      <c r="AG414" t="s">
        <v>79</v>
      </c>
      <c r="AH414">
        <v>-1</v>
      </c>
    </row>
    <row r="415" spans="1:34" ht="22.5" customHeight="1" x14ac:dyDescent="0.35">
      <c r="A415" t="s">
        <v>2138</v>
      </c>
      <c r="B415" t="s">
        <v>2138</v>
      </c>
      <c r="C415" t="str" cm="1">
        <f t="array" ref="C415">_xlfn.IFS(IFERROR(SEARCH("Senior", A415), 0) &gt; 0, "SENIOR", IFERROR(SEARCH("Junior", A415), 0) &gt; 0, "JUNIOR", TRUE, "NOTMENTIONED")</f>
        <v>NOTMENTIONED</v>
      </c>
      <c r="D415" t="s">
        <v>2139</v>
      </c>
      <c r="E415">
        <v>33</v>
      </c>
      <c r="H415" t="str">
        <f t="shared" si="97"/>
        <v>$33k</v>
      </c>
      <c r="I415">
        <v>61</v>
      </c>
      <c r="L415" t="str">
        <f t="shared" si="98"/>
        <v>$61k</v>
      </c>
      <c r="M415">
        <f t="shared" si="99"/>
        <v>47</v>
      </c>
      <c r="N415" t="str">
        <f t="shared" si="91"/>
        <v>$47k</v>
      </c>
      <c r="O415" s="1" t="s">
        <v>2140</v>
      </c>
      <c r="P415" s="1">
        <f t="shared" si="101"/>
        <v>1</v>
      </c>
      <c r="Q415" s="1" t="e">
        <f t="shared" si="94"/>
        <v>#VALUE!</v>
      </c>
      <c r="R415" s="1">
        <f t="shared" si="95"/>
        <v>1</v>
      </c>
      <c r="S415" s="1"/>
      <c r="T415" s="1">
        <f t="shared" si="96"/>
        <v>4390</v>
      </c>
      <c r="U415">
        <v>3.1</v>
      </c>
      <c r="V415" s="1" t="s">
        <v>2141</v>
      </c>
      <c r="W415" s="1" t="s">
        <v>2142</v>
      </c>
      <c r="X415" t="s">
        <v>2143</v>
      </c>
      <c r="Y415" t="s">
        <v>2143</v>
      </c>
      <c r="Z415">
        <f t="shared" si="92"/>
        <v>1</v>
      </c>
      <c r="AA415" t="s">
        <v>66</v>
      </c>
      <c r="AB415">
        <v>1977</v>
      </c>
      <c r="AC415">
        <f t="shared" ca="1" si="100"/>
        <v>47</v>
      </c>
      <c r="AD415" t="s">
        <v>38</v>
      </c>
      <c r="AE415" t="s">
        <v>322</v>
      </c>
      <c r="AF415" t="s">
        <v>323</v>
      </c>
      <c r="AG415" t="s">
        <v>70</v>
      </c>
      <c r="AH415" t="s">
        <v>2144</v>
      </c>
    </row>
    <row r="416" spans="1:34" ht="22.5" customHeight="1" x14ac:dyDescent="0.35">
      <c r="A416" t="s">
        <v>2145</v>
      </c>
      <c r="B416" t="s">
        <v>2145</v>
      </c>
      <c r="C416" t="str" cm="1">
        <f t="array" ref="C416">_xlfn.IFS(IFERROR(SEARCH("Senior", A416), 0) &gt; 0, "SENIOR", IFERROR(SEARCH("Junior", A416), 0) &gt; 0, "JUNIOR", TRUE, "NOTMENTIONED")</f>
        <v>NOTMENTIONED</v>
      </c>
      <c r="D416" t="s">
        <v>1154</v>
      </c>
      <c r="E416">
        <v>44</v>
      </c>
      <c r="H416" t="str">
        <f t="shared" si="97"/>
        <v>$44k</v>
      </c>
      <c r="I416">
        <v>86</v>
      </c>
      <c r="L416" t="str">
        <f t="shared" si="98"/>
        <v>$86k</v>
      </c>
      <c r="M416">
        <f t="shared" si="99"/>
        <v>65</v>
      </c>
      <c r="N416" t="str">
        <f t="shared" si="91"/>
        <v>$65k</v>
      </c>
      <c r="O416" s="1" t="s">
        <v>2146</v>
      </c>
      <c r="P416" s="1">
        <f t="shared" si="101"/>
        <v>1</v>
      </c>
      <c r="Q416" s="1" t="e">
        <f t="shared" si="94"/>
        <v>#VALUE!</v>
      </c>
      <c r="R416" s="1">
        <f t="shared" si="95"/>
        <v>1</v>
      </c>
      <c r="S416" s="1"/>
      <c r="T416" s="1">
        <f t="shared" si="96"/>
        <v>3585</v>
      </c>
      <c r="U416">
        <v>3.8</v>
      </c>
      <c r="V416" s="1" t="s">
        <v>2147</v>
      </c>
      <c r="W416" s="1" t="s">
        <v>2148</v>
      </c>
      <c r="X416" t="s">
        <v>2149</v>
      </c>
      <c r="Y416" t="s">
        <v>2149</v>
      </c>
      <c r="Z416">
        <f t="shared" si="92"/>
        <v>1</v>
      </c>
      <c r="AA416" t="s">
        <v>37</v>
      </c>
      <c r="AB416">
        <v>2014</v>
      </c>
      <c r="AC416">
        <f t="shared" ca="1" si="100"/>
        <v>10</v>
      </c>
      <c r="AD416" t="s">
        <v>163</v>
      </c>
      <c r="AE416" t="s">
        <v>2024</v>
      </c>
      <c r="AF416" t="s">
        <v>1917</v>
      </c>
      <c r="AG416" t="s">
        <v>79</v>
      </c>
      <c r="AH416">
        <v>-1</v>
      </c>
    </row>
    <row r="417" spans="1:34" ht="22.5" customHeight="1" x14ac:dyDescent="0.35">
      <c r="A417" t="s">
        <v>668</v>
      </c>
      <c r="B417" t="s">
        <v>668</v>
      </c>
      <c r="C417" t="str" cm="1">
        <f t="array" ref="C417">_xlfn.IFS(IFERROR(SEARCH("Senior", A417), 0) &gt; 0, "SENIOR", IFERROR(SEARCH("Junior", A417), 0) &gt; 0, "JUNIOR", TRUE, "NOTMENTIONED")</f>
        <v>SENIOR</v>
      </c>
      <c r="D417" t="s">
        <v>2150</v>
      </c>
      <c r="E417">
        <v>69</v>
      </c>
      <c r="H417" t="str">
        <f t="shared" si="97"/>
        <v>$69k</v>
      </c>
      <c r="I417">
        <v>119</v>
      </c>
      <c r="L417" t="str">
        <f t="shared" si="98"/>
        <v>$119k</v>
      </c>
      <c r="M417">
        <f t="shared" si="99"/>
        <v>94</v>
      </c>
      <c r="N417" t="str">
        <f t="shared" si="91"/>
        <v>$94k</v>
      </c>
      <c r="O417" s="1" t="s">
        <v>2151</v>
      </c>
      <c r="P417" s="1">
        <f t="shared" si="101"/>
        <v>1</v>
      </c>
      <c r="Q417" s="1" t="e">
        <f t="shared" si="94"/>
        <v>#VALUE!</v>
      </c>
      <c r="R417" s="1" t="e">
        <f t="shared" si="95"/>
        <v>#VALUE!</v>
      </c>
      <c r="S417" s="1"/>
      <c r="T417" s="1">
        <f t="shared" si="96"/>
        <v>4096</v>
      </c>
      <c r="U417">
        <v>4</v>
      </c>
      <c r="V417" s="1" t="s">
        <v>222</v>
      </c>
      <c r="W417" s="1" t="s">
        <v>223</v>
      </c>
      <c r="X417" t="s">
        <v>131</v>
      </c>
      <c r="Y417" t="s">
        <v>224</v>
      </c>
      <c r="Z417">
        <f t="shared" si="92"/>
        <v>0</v>
      </c>
      <c r="AA417" t="s">
        <v>37</v>
      </c>
      <c r="AB417">
        <v>2012</v>
      </c>
      <c r="AC417">
        <f t="shared" ca="1" si="100"/>
        <v>12</v>
      </c>
      <c r="AD417" t="s">
        <v>38</v>
      </c>
      <c r="AE417" t="s">
        <v>179</v>
      </c>
      <c r="AF417" t="s">
        <v>117</v>
      </c>
      <c r="AG417" t="s">
        <v>60</v>
      </c>
      <c r="AH417" t="s">
        <v>225</v>
      </c>
    </row>
    <row r="418" spans="1:34" ht="22.5" customHeight="1" x14ac:dyDescent="0.35">
      <c r="A418" t="s">
        <v>725</v>
      </c>
      <c r="B418" t="s">
        <v>725</v>
      </c>
      <c r="C418" t="str" cm="1">
        <f t="array" ref="C418">_xlfn.IFS(IFERROR(SEARCH("Senior", A418), 0) &gt; 0, "SENIOR", IFERROR(SEARCH("Junior", A418), 0) &gt; 0, "JUNIOR", TRUE, "NOTMENTIONED")</f>
        <v>SENIOR</v>
      </c>
      <c r="D418" t="s">
        <v>2152</v>
      </c>
      <c r="E418">
        <v>67</v>
      </c>
      <c r="H418" t="str">
        <f t="shared" si="97"/>
        <v>$67k</v>
      </c>
      <c r="I418">
        <v>127</v>
      </c>
      <c r="L418" t="str">
        <f t="shared" si="98"/>
        <v>$127k</v>
      </c>
      <c r="M418">
        <f t="shared" si="99"/>
        <v>97</v>
      </c>
      <c r="N418" t="str">
        <f t="shared" si="91"/>
        <v>$97k</v>
      </c>
      <c r="O418" s="1" t="s">
        <v>2153</v>
      </c>
      <c r="P418" s="1">
        <f t="shared" si="101"/>
        <v>1</v>
      </c>
      <c r="Q418" s="1" t="e">
        <f t="shared" si="94"/>
        <v>#VALUE!</v>
      </c>
      <c r="R418" s="1" t="e">
        <f t="shared" si="95"/>
        <v>#VALUE!</v>
      </c>
      <c r="S418" s="1"/>
      <c r="T418" s="1">
        <f t="shared" si="96"/>
        <v>6152</v>
      </c>
      <c r="U418">
        <v>4</v>
      </c>
      <c r="V418" s="1" t="s">
        <v>222</v>
      </c>
      <c r="W418" s="1" t="s">
        <v>223</v>
      </c>
      <c r="X418" t="s">
        <v>495</v>
      </c>
      <c r="Y418" t="s">
        <v>224</v>
      </c>
      <c r="Z418">
        <f t="shared" si="92"/>
        <v>0</v>
      </c>
      <c r="AA418" t="s">
        <v>37</v>
      </c>
      <c r="AB418">
        <v>2012</v>
      </c>
      <c r="AC418">
        <f t="shared" ca="1" si="100"/>
        <v>12</v>
      </c>
      <c r="AD418" t="s">
        <v>38</v>
      </c>
      <c r="AE418" t="s">
        <v>179</v>
      </c>
      <c r="AF418" t="s">
        <v>117</v>
      </c>
      <c r="AG418" t="s">
        <v>60</v>
      </c>
      <c r="AH418" t="s">
        <v>225</v>
      </c>
    </row>
    <row r="419" spans="1:34" ht="22.5" customHeight="1" x14ac:dyDescent="0.35">
      <c r="A419" t="s">
        <v>2154</v>
      </c>
      <c r="B419" t="s">
        <v>2154</v>
      </c>
      <c r="C419" t="str" cm="1">
        <f t="array" ref="C419">_xlfn.IFS(IFERROR(SEARCH("Senior", A419), 0) &gt; 0, "SENIOR", IFERROR(SEARCH("Junior", A419), 0) &gt; 0, "JUNIOR", TRUE, "NOTMENTIONED")</f>
        <v>NOTMENTIONED</v>
      </c>
      <c r="D419" t="s">
        <v>2155</v>
      </c>
      <c r="E419">
        <v>66</v>
      </c>
      <c r="H419" t="str">
        <f t="shared" si="97"/>
        <v>$66k</v>
      </c>
      <c r="I419">
        <v>117</v>
      </c>
      <c r="L419" t="str">
        <f t="shared" si="98"/>
        <v>$117k</v>
      </c>
      <c r="M419">
        <f t="shared" si="99"/>
        <v>91.5</v>
      </c>
      <c r="N419" t="str">
        <f t="shared" ref="N419:N450" si="102">_xlfn.CONCAT("$",M419,"k")</f>
        <v>$91.5k</v>
      </c>
      <c r="O419" s="1" t="s">
        <v>2156</v>
      </c>
      <c r="P419" s="1" t="e">
        <f t="shared" si="101"/>
        <v>#VALUE!</v>
      </c>
      <c r="Q419" s="1" t="e">
        <f t="shared" si="94"/>
        <v>#VALUE!</v>
      </c>
      <c r="R419" s="1">
        <f t="shared" si="95"/>
        <v>1</v>
      </c>
      <c r="S419" s="1"/>
      <c r="T419" s="1">
        <f t="shared" si="96"/>
        <v>4260</v>
      </c>
      <c r="U419">
        <v>3.6</v>
      </c>
      <c r="V419" s="1" t="s">
        <v>891</v>
      </c>
      <c r="W419" s="1" t="s">
        <v>892</v>
      </c>
      <c r="X419" t="s">
        <v>376</v>
      </c>
      <c r="Y419" t="s">
        <v>893</v>
      </c>
      <c r="Z419">
        <f t="shared" si="92"/>
        <v>0</v>
      </c>
      <c r="AA419" t="s">
        <v>132</v>
      </c>
      <c r="AB419">
        <v>1851</v>
      </c>
      <c r="AC419">
        <f t="shared" ca="1" si="100"/>
        <v>173</v>
      </c>
      <c r="AD419" t="s">
        <v>38</v>
      </c>
      <c r="AE419" t="s">
        <v>191</v>
      </c>
      <c r="AF419" t="s">
        <v>192</v>
      </c>
      <c r="AG419" t="s">
        <v>142</v>
      </c>
      <c r="AH419">
        <v>-1</v>
      </c>
    </row>
    <row r="420" spans="1:34" ht="22.5" customHeight="1" x14ac:dyDescent="0.35">
      <c r="A420" t="s">
        <v>2157</v>
      </c>
      <c r="B420" t="s">
        <v>2157</v>
      </c>
      <c r="C420" t="str" cm="1">
        <f t="array" ref="C420">_xlfn.IFS(IFERROR(SEARCH("Senior", A420), 0) &gt; 0, "SENIOR", IFERROR(SEARCH("Junior", A420), 0) &gt; 0, "JUNIOR", TRUE, "NOTMENTIONED")</f>
        <v>NOTMENTIONED</v>
      </c>
      <c r="D420" t="s">
        <v>72</v>
      </c>
      <c r="E420">
        <v>86</v>
      </c>
      <c r="H420" t="str">
        <f t="shared" si="97"/>
        <v>$86k</v>
      </c>
      <c r="I420">
        <v>143</v>
      </c>
      <c r="L420" t="str">
        <f t="shared" si="98"/>
        <v>$143k</v>
      </c>
      <c r="M420">
        <f t="shared" si="99"/>
        <v>114.5</v>
      </c>
      <c r="N420" t="str">
        <f t="shared" si="102"/>
        <v>$114.5k</v>
      </c>
      <c r="O420" s="1" t="s">
        <v>2158</v>
      </c>
      <c r="P420" s="1" t="e">
        <f t="shared" si="101"/>
        <v>#VALUE!</v>
      </c>
      <c r="Q420" s="1" t="e">
        <f t="shared" si="94"/>
        <v>#VALUE!</v>
      </c>
      <c r="R420" s="1" t="e">
        <f t="shared" si="95"/>
        <v>#VALUE!</v>
      </c>
      <c r="S420" s="1"/>
      <c r="T420" s="1">
        <f t="shared" si="96"/>
        <v>1782</v>
      </c>
      <c r="U420">
        <v>3.8</v>
      </c>
      <c r="V420" s="1" t="s">
        <v>253</v>
      </c>
      <c r="W420" s="1" t="s">
        <v>254</v>
      </c>
      <c r="X420" t="s">
        <v>153</v>
      </c>
      <c r="Y420" t="s">
        <v>255</v>
      </c>
      <c r="Z420">
        <f t="shared" si="92"/>
        <v>0</v>
      </c>
      <c r="AA420" t="s">
        <v>48</v>
      </c>
      <c r="AB420">
        <v>1996</v>
      </c>
      <c r="AC420">
        <f t="shared" ca="1" si="100"/>
        <v>28</v>
      </c>
      <c r="AD420" t="s">
        <v>87</v>
      </c>
      <c r="AE420" t="s">
        <v>155</v>
      </c>
      <c r="AF420" t="s">
        <v>155</v>
      </c>
      <c r="AG420" t="s">
        <v>142</v>
      </c>
      <c r="AH420">
        <v>-1</v>
      </c>
    </row>
    <row r="421" spans="1:34" ht="22.5" customHeight="1" x14ac:dyDescent="0.35">
      <c r="A421" t="s">
        <v>2159</v>
      </c>
      <c r="B421" t="s">
        <v>2159</v>
      </c>
      <c r="C421" t="str" cm="1">
        <f t="array" ref="C421">_xlfn.IFS(IFERROR(SEARCH("Senior", A421), 0) &gt; 0, "SENIOR", IFERROR(SEARCH("Junior", A421), 0) &gt; 0, "JUNIOR", TRUE, "NOTMENTIONED")</f>
        <v>NOTMENTIONED</v>
      </c>
      <c r="D421" t="s">
        <v>2160</v>
      </c>
      <c r="E421">
        <v>50</v>
      </c>
      <c r="H421" t="str">
        <f t="shared" si="97"/>
        <v>$50k</v>
      </c>
      <c r="I421">
        <v>98</v>
      </c>
      <c r="L421" t="str">
        <f t="shared" si="98"/>
        <v>$98k</v>
      </c>
      <c r="M421">
        <f t="shared" si="99"/>
        <v>74</v>
      </c>
      <c r="N421" t="str">
        <f t="shared" si="102"/>
        <v>$74k</v>
      </c>
      <c r="O421" s="1" t="s">
        <v>2161</v>
      </c>
      <c r="P421" s="1">
        <f t="shared" si="101"/>
        <v>1</v>
      </c>
      <c r="Q421" s="1" t="e">
        <f t="shared" si="94"/>
        <v>#VALUE!</v>
      </c>
      <c r="R421" s="1" t="e">
        <f t="shared" si="95"/>
        <v>#VALUE!</v>
      </c>
      <c r="S421" s="1"/>
      <c r="T421" s="1">
        <f t="shared" si="96"/>
        <v>1796</v>
      </c>
      <c r="U421">
        <v>3.2</v>
      </c>
      <c r="V421" s="1" t="s">
        <v>458</v>
      </c>
      <c r="W421" s="1" t="s">
        <v>459</v>
      </c>
      <c r="X421" t="s">
        <v>1293</v>
      </c>
      <c r="Y421" t="s">
        <v>461</v>
      </c>
      <c r="Z421">
        <f t="shared" si="92"/>
        <v>0</v>
      </c>
      <c r="AA421" t="s">
        <v>311</v>
      </c>
      <c r="AB421">
        <v>-1</v>
      </c>
      <c r="AC421">
        <f t="shared" ca="1" si="100"/>
        <v>2025</v>
      </c>
      <c r="AD421" t="s">
        <v>38</v>
      </c>
      <c r="AE421" t="s">
        <v>462</v>
      </c>
      <c r="AF421" t="s">
        <v>59</v>
      </c>
      <c r="AG421" t="s">
        <v>463</v>
      </c>
      <c r="AH421">
        <v>-1</v>
      </c>
    </row>
    <row r="422" spans="1:34" ht="22.5" customHeight="1" x14ac:dyDescent="0.35">
      <c r="A422" t="s">
        <v>2162</v>
      </c>
      <c r="B422" t="s">
        <v>2162</v>
      </c>
      <c r="C422" t="str" cm="1">
        <f t="array" ref="C422">_xlfn.IFS(IFERROR(SEARCH("Senior", A422), 0) &gt; 0, "SENIOR", IFERROR(SEARCH("Junior", A422), 0) &gt; 0, "JUNIOR", TRUE, "NOTMENTIONED")</f>
        <v>SENIOR</v>
      </c>
      <c r="D422" t="s">
        <v>1390</v>
      </c>
      <c r="E422">
        <v>92</v>
      </c>
      <c r="H422" t="str">
        <f t="shared" si="97"/>
        <v>$92k</v>
      </c>
      <c r="I422">
        <v>150</v>
      </c>
      <c r="L422" t="str">
        <f t="shared" si="98"/>
        <v>$150k</v>
      </c>
      <c r="M422">
        <f t="shared" si="99"/>
        <v>121</v>
      </c>
      <c r="N422" t="str">
        <f t="shared" si="102"/>
        <v>$121k</v>
      </c>
      <c r="O422" s="1" t="s">
        <v>2163</v>
      </c>
      <c r="P422" s="1" t="e">
        <f t="shared" si="101"/>
        <v>#VALUE!</v>
      </c>
      <c r="Q422" s="1" t="e">
        <f t="shared" si="94"/>
        <v>#VALUE!</v>
      </c>
      <c r="R422" s="1" t="e">
        <f t="shared" si="95"/>
        <v>#VALUE!</v>
      </c>
      <c r="S422" s="1"/>
      <c r="T422" s="1">
        <f t="shared" si="96"/>
        <v>1949</v>
      </c>
      <c r="U422">
        <v>3.8</v>
      </c>
      <c r="V422" s="1" t="s">
        <v>253</v>
      </c>
      <c r="W422" s="1" t="s">
        <v>254</v>
      </c>
      <c r="X422" t="s">
        <v>153</v>
      </c>
      <c r="Y422" t="s">
        <v>255</v>
      </c>
      <c r="Z422">
        <f t="shared" si="92"/>
        <v>0</v>
      </c>
      <c r="AA422" t="s">
        <v>48</v>
      </c>
      <c r="AB422">
        <v>1996</v>
      </c>
      <c r="AC422">
        <f t="shared" ca="1" si="100"/>
        <v>28</v>
      </c>
      <c r="AD422" t="s">
        <v>87</v>
      </c>
      <c r="AE422" t="s">
        <v>155</v>
      </c>
      <c r="AF422" t="s">
        <v>155</v>
      </c>
      <c r="AG422" t="s">
        <v>142</v>
      </c>
      <c r="AH422">
        <v>-1</v>
      </c>
    </row>
    <row r="423" spans="1:34" ht="22.5" customHeight="1" x14ac:dyDescent="0.35">
      <c r="A423" t="s">
        <v>2164</v>
      </c>
      <c r="B423" t="s">
        <v>2164</v>
      </c>
      <c r="C423" t="str" cm="1">
        <f t="array" ref="C423">_xlfn.IFS(IFERROR(SEARCH("Senior", A423), 0) &gt; 0, "SENIOR", IFERROR(SEARCH("Junior", A423), 0) &gt; 0, "JUNIOR", TRUE, "NOTMENTIONED")</f>
        <v>SENIOR</v>
      </c>
      <c r="D423" t="s">
        <v>2165</v>
      </c>
      <c r="E423">
        <v>90</v>
      </c>
      <c r="H423" t="str">
        <f t="shared" si="97"/>
        <v>$90k</v>
      </c>
      <c r="I423">
        <v>153</v>
      </c>
      <c r="L423" t="str">
        <f t="shared" si="98"/>
        <v>$153k</v>
      </c>
      <c r="M423">
        <f t="shared" si="99"/>
        <v>121.5</v>
      </c>
      <c r="N423" t="str">
        <f t="shared" si="102"/>
        <v>$121.5k</v>
      </c>
      <c r="O423" s="1" t="s">
        <v>2166</v>
      </c>
      <c r="P423" s="1" t="e">
        <f t="shared" si="101"/>
        <v>#VALUE!</v>
      </c>
      <c r="Q423" s="1">
        <f t="shared" si="94"/>
        <v>1</v>
      </c>
      <c r="R423" s="1" t="e">
        <f t="shared" si="95"/>
        <v>#VALUE!</v>
      </c>
      <c r="S423" s="1"/>
      <c r="T423" s="1">
        <f t="shared" si="96"/>
        <v>3726</v>
      </c>
      <c r="U423">
        <v>4.5</v>
      </c>
      <c r="V423" s="1" t="s">
        <v>681</v>
      </c>
      <c r="W423" s="1" t="s">
        <v>682</v>
      </c>
      <c r="X423" t="s">
        <v>123</v>
      </c>
      <c r="Y423" t="s">
        <v>123</v>
      </c>
      <c r="Z423">
        <f t="shared" ref="Z423:Z469" si="103">IF(X423=Y423,1,0)</f>
        <v>1</v>
      </c>
      <c r="AA423" t="s">
        <v>86</v>
      </c>
      <c r="AB423">
        <v>2006</v>
      </c>
      <c r="AC423">
        <f t="shared" ca="1" si="100"/>
        <v>18</v>
      </c>
      <c r="AD423" t="s">
        <v>38</v>
      </c>
      <c r="AE423" t="s">
        <v>280</v>
      </c>
      <c r="AF423" t="s">
        <v>117</v>
      </c>
      <c r="AG423" t="s">
        <v>60</v>
      </c>
      <c r="AH423" t="s">
        <v>683</v>
      </c>
    </row>
    <row r="424" spans="1:34" ht="22.5" customHeight="1" x14ac:dyDescent="0.35">
      <c r="A424" t="s">
        <v>2167</v>
      </c>
      <c r="B424" t="s">
        <v>2167</v>
      </c>
      <c r="C424" t="str" cm="1">
        <f t="array" ref="C424">_xlfn.IFS(IFERROR(SEARCH("Senior", A424), 0) &gt; 0, "SENIOR", IFERROR(SEARCH("Junior", A424), 0) &gt; 0, "JUNIOR", TRUE, "NOTMENTIONED")</f>
        <v>NOTMENTIONED</v>
      </c>
      <c r="D424" t="s">
        <v>2168</v>
      </c>
      <c r="E424">
        <v>100</v>
      </c>
      <c r="H424" t="str">
        <f t="shared" si="97"/>
        <v>$100k</v>
      </c>
      <c r="I424">
        <v>135</v>
      </c>
      <c r="L424" t="str">
        <f t="shared" si="98"/>
        <v>$135k</v>
      </c>
      <c r="M424">
        <f t="shared" si="99"/>
        <v>117.5</v>
      </c>
      <c r="N424" t="str">
        <f t="shared" si="102"/>
        <v>$117.5k</v>
      </c>
      <c r="O424" s="1" t="s">
        <v>2169</v>
      </c>
      <c r="P424" s="1" t="e">
        <f t="shared" si="101"/>
        <v>#VALUE!</v>
      </c>
      <c r="Q424" s="1" t="e">
        <f t="shared" si="94"/>
        <v>#VALUE!</v>
      </c>
      <c r="R424" s="1">
        <f t="shared" si="95"/>
        <v>1</v>
      </c>
      <c r="S424" s="1"/>
      <c r="T424" s="1">
        <f t="shared" si="96"/>
        <v>3439</v>
      </c>
      <c r="U424">
        <v>-1</v>
      </c>
      <c r="V424" t="s">
        <v>2170</v>
      </c>
      <c r="W424" s="1" t="s">
        <v>2170</v>
      </c>
      <c r="X424" t="s">
        <v>153</v>
      </c>
      <c r="Y424">
        <v>-1</v>
      </c>
      <c r="Z424">
        <f t="shared" si="103"/>
        <v>0</v>
      </c>
      <c r="AA424">
        <v>-1</v>
      </c>
      <c r="AB424">
        <v>-1</v>
      </c>
      <c r="AC424">
        <f t="shared" ca="1" si="100"/>
        <v>2025</v>
      </c>
      <c r="AD424">
        <v>-1</v>
      </c>
      <c r="AE424">
        <v>-1</v>
      </c>
      <c r="AF424">
        <v>-1</v>
      </c>
      <c r="AG424">
        <v>-1</v>
      </c>
      <c r="AH424">
        <v>-1</v>
      </c>
    </row>
    <row r="425" spans="1:34" ht="22.5" customHeight="1" x14ac:dyDescent="0.35">
      <c r="A425" t="s">
        <v>294</v>
      </c>
      <c r="B425" t="s">
        <v>294</v>
      </c>
      <c r="C425" t="str" cm="1">
        <f t="array" ref="C425">_xlfn.IFS(IFERROR(SEARCH("Senior", A425), 0) &gt; 0, "SENIOR", IFERROR(SEARCH("Junior", A425), 0) &gt; 0, "JUNIOR", TRUE, "NOTMENTIONED")</f>
        <v>NOTMENTIONED</v>
      </c>
      <c r="D425" t="s">
        <v>2171</v>
      </c>
      <c r="E425">
        <v>42</v>
      </c>
      <c r="H425" t="str">
        <f t="shared" si="97"/>
        <v>$42k</v>
      </c>
      <c r="I425">
        <v>79</v>
      </c>
      <c r="L425" t="str">
        <f t="shared" si="98"/>
        <v>$79k</v>
      </c>
      <c r="M425">
        <f t="shared" si="99"/>
        <v>60.5</v>
      </c>
      <c r="N425" t="str">
        <f t="shared" si="102"/>
        <v>$60.5k</v>
      </c>
      <c r="O425" s="1" t="s">
        <v>2172</v>
      </c>
      <c r="P425" s="1">
        <f t="shared" si="101"/>
        <v>1</v>
      </c>
      <c r="Q425" s="1" t="e">
        <f t="shared" si="94"/>
        <v>#VALUE!</v>
      </c>
      <c r="R425" s="1" t="e">
        <f t="shared" si="95"/>
        <v>#VALUE!</v>
      </c>
      <c r="S425" s="1"/>
      <c r="T425" s="1">
        <f t="shared" si="96"/>
        <v>1220</v>
      </c>
      <c r="U425">
        <v>3.4</v>
      </c>
      <c r="V425" s="1" t="s">
        <v>2173</v>
      </c>
      <c r="W425" s="1" t="s">
        <v>2174</v>
      </c>
      <c r="X425" t="s">
        <v>2175</v>
      </c>
      <c r="Y425" t="s">
        <v>1670</v>
      </c>
      <c r="Z425">
        <f t="shared" si="103"/>
        <v>0</v>
      </c>
      <c r="AA425" t="s">
        <v>37</v>
      </c>
      <c r="AB425">
        <v>2002</v>
      </c>
      <c r="AC425">
        <f t="shared" ca="1" si="100"/>
        <v>22</v>
      </c>
      <c r="AD425" t="s">
        <v>38</v>
      </c>
      <c r="AE425" t="s">
        <v>274</v>
      </c>
      <c r="AF425" t="s">
        <v>117</v>
      </c>
      <c r="AG425" t="s">
        <v>40</v>
      </c>
      <c r="AH425">
        <v>-1</v>
      </c>
    </row>
    <row r="426" spans="1:34" ht="22.5" customHeight="1" x14ac:dyDescent="0.35">
      <c r="A426" t="s">
        <v>1406</v>
      </c>
      <c r="B426" t="s">
        <v>1406</v>
      </c>
      <c r="C426" t="str" cm="1">
        <f t="array" ref="C426">_xlfn.IFS(IFERROR(SEARCH("Senior", A426), 0) &gt; 0, "SENIOR", IFERROR(SEARCH("Junior", A426), 0) &gt; 0, "JUNIOR", TRUE, "NOTMENTIONED")</f>
        <v>NOTMENTIONED</v>
      </c>
      <c r="D426" t="s">
        <v>2176</v>
      </c>
      <c r="E426">
        <v>84</v>
      </c>
      <c r="H426" t="str">
        <f t="shared" si="97"/>
        <v>$84k</v>
      </c>
      <c r="I426">
        <v>153</v>
      </c>
      <c r="L426" t="str">
        <f t="shared" si="98"/>
        <v>$153k</v>
      </c>
      <c r="M426">
        <f t="shared" si="99"/>
        <v>118.5</v>
      </c>
      <c r="N426" t="str">
        <f t="shared" si="102"/>
        <v>$118.5k</v>
      </c>
      <c r="O426" s="1" t="s">
        <v>2177</v>
      </c>
      <c r="P426" s="1">
        <f t="shared" si="101"/>
        <v>1</v>
      </c>
      <c r="Q426" s="1" t="e">
        <f t="shared" si="94"/>
        <v>#VALUE!</v>
      </c>
      <c r="R426" s="1" t="e">
        <f t="shared" si="95"/>
        <v>#VALUE!</v>
      </c>
      <c r="S426" s="1"/>
      <c r="T426" s="1">
        <f t="shared" si="96"/>
        <v>3426</v>
      </c>
      <c r="U426">
        <v>3.3</v>
      </c>
      <c r="V426" s="1" t="s">
        <v>516</v>
      </c>
      <c r="W426" s="1" t="s">
        <v>517</v>
      </c>
      <c r="X426" t="s">
        <v>130</v>
      </c>
      <c r="Y426" t="s">
        <v>131</v>
      </c>
      <c r="Z426">
        <f t="shared" si="103"/>
        <v>0</v>
      </c>
      <c r="AA426" t="s">
        <v>66</v>
      </c>
      <c r="AB426">
        <v>2017</v>
      </c>
      <c r="AC426">
        <f t="shared" ca="1" si="100"/>
        <v>7</v>
      </c>
      <c r="AD426" t="s">
        <v>38</v>
      </c>
      <c r="AE426" t="s">
        <v>39</v>
      </c>
      <c r="AF426" t="s">
        <v>39</v>
      </c>
      <c r="AG426" t="s">
        <v>89</v>
      </c>
      <c r="AH426">
        <v>-1</v>
      </c>
    </row>
    <row r="427" spans="1:34" ht="22.5" customHeight="1" x14ac:dyDescent="0.35">
      <c r="A427" t="s">
        <v>2178</v>
      </c>
      <c r="B427" t="s">
        <v>2178</v>
      </c>
      <c r="C427" t="str" cm="1">
        <f t="array" ref="C427">_xlfn.IFS(IFERROR(SEARCH("Senior", A427), 0) &gt; 0, "SENIOR", IFERROR(SEARCH("Junior", A427), 0) &gt; 0, "JUNIOR", TRUE, "NOTMENTIONED")</f>
        <v>NOTMENTIONED</v>
      </c>
      <c r="D427" t="s">
        <v>2179</v>
      </c>
      <c r="E427">
        <v>44</v>
      </c>
      <c r="H427" t="str">
        <f t="shared" si="97"/>
        <v>$44k</v>
      </c>
      <c r="I427">
        <v>73</v>
      </c>
      <c r="L427" t="str">
        <f t="shared" si="98"/>
        <v>$73k</v>
      </c>
      <c r="M427">
        <f t="shared" si="99"/>
        <v>58.5</v>
      </c>
      <c r="N427" t="str">
        <f t="shared" si="102"/>
        <v>$58.5k</v>
      </c>
      <c r="O427" s="1" t="s">
        <v>2180</v>
      </c>
      <c r="P427" s="1">
        <f t="shared" si="101"/>
        <v>1</v>
      </c>
      <c r="Q427" s="1">
        <f t="shared" si="94"/>
        <v>1</v>
      </c>
      <c r="R427" s="1">
        <f t="shared" si="95"/>
        <v>1</v>
      </c>
      <c r="S427" s="1"/>
      <c r="T427" s="1">
        <f t="shared" si="96"/>
        <v>2333</v>
      </c>
      <c r="U427">
        <v>3.8</v>
      </c>
      <c r="V427" s="1" t="s">
        <v>2181</v>
      </c>
      <c r="W427" s="1" t="s">
        <v>2182</v>
      </c>
      <c r="X427" t="s">
        <v>2183</v>
      </c>
      <c r="Y427" t="s">
        <v>2183</v>
      </c>
      <c r="Z427">
        <f t="shared" si="103"/>
        <v>1</v>
      </c>
      <c r="AA427" t="s">
        <v>66</v>
      </c>
      <c r="AB427">
        <v>1925</v>
      </c>
      <c r="AC427">
        <f t="shared" ca="1" si="100"/>
        <v>99</v>
      </c>
      <c r="AD427" t="s">
        <v>38</v>
      </c>
      <c r="AE427" t="s">
        <v>191</v>
      </c>
      <c r="AF427" t="s">
        <v>192</v>
      </c>
      <c r="AG427" t="s">
        <v>52</v>
      </c>
      <c r="AH427" t="s">
        <v>2184</v>
      </c>
    </row>
    <row r="428" spans="1:34" ht="22.5" customHeight="1" x14ac:dyDescent="0.35">
      <c r="A428" t="s">
        <v>2185</v>
      </c>
      <c r="B428" t="s">
        <v>2185</v>
      </c>
      <c r="C428" t="str" cm="1">
        <f t="array" ref="C428">_xlfn.IFS(IFERROR(SEARCH("Senior", A428), 0) &gt; 0, "SENIOR", IFERROR(SEARCH("Junior", A428), 0) &gt; 0, "JUNIOR", TRUE, "NOTMENTIONED")</f>
        <v>NOTMENTIONED</v>
      </c>
      <c r="D428" t="s">
        <v>2186</v>
      </c>
      <c r="E428">
        <v>40</v>
      </c>
      <c r="H428" t="str">
        <f t="shared" si="97"/>
        <v>$40k</v>
      </c>
      <c r="I428">
        <v>87</v>
      </c>
      <c r="L428" t="str">
        <f t="shared" si="98"/>
        <v>$87k</v>
      </c>
      <c r="M428">
        <f t="shared" ref="M428:M450" si="104">AVERAGE(E428,I428)</f>
        <v>63.5</v>
      </c>
      <c r="N428" t="str">
        <f t="shared" si="102"/>
        <v>$63.5k</v>
      </c>
      <c r="O428" s="1" t="s">
        <v>2187</v>
      </c>
      <c r="P428" s="1">
        <f t="shared" si="101"/>
        <v>1</v>
      </c>
      <c r="Q428" s="1">
        <f t="shared" si="94"/>
        <v>1</v>
      </c>
      <c r="R428" s="1" t="e">
        <f t="shared" si="95"/>
        <v>#VALUE!</v>
      </c>
      <c r="S428" s="1"/>
      <c r="T428" s="1">
        <f t="shared" si="96"/>
        <v>2340</v>
      </c>
      <c r="U428">
        <v>3.9</v>
      </c>
      <c r="V428" s="1" t="s">
        <v>1071</v>
      </c>
      <c r="W428" s="1" t="s">
        <v>1072</v>
      </c>
      <c r="X428" t="s">
        <v>123</v>
      </c>
      <c r="Y428" t="s">
        <v>123</v>
      </c>
      <c r="Z428">
        <f t="shared" si="103"/>
        <v>1</v>
      </c>
      <c r="AA428" t="s">
        <v>86</v>
      </c>
      <c r="AB428">
        <v>2007</v>
      </c>
      <c r="AC428">
        <f t="shared" ca="1" si="100"/>
        <v>17</v>
      </c>
      <c r="AD428" t="s">
        <v>38</v>
      </c>
      <c r="AE428" t="s">
        <v>116</v>
      </c>
      <c r="AF428" t="s">
        <v>117</v>
      </c>
      <c r="AG428" t="s">
        <v>219</v>
      </c>
      <c r="AH428" t="s">
        <v>1073</v>
      </c>
    </row>
    <row r="429" spans="1:34" ht="22.5" customHeight="1" x14ac:dyDescent="0.35">
      <c r="A429" t="s">
        <v>2188</v>
      </c>
      <c r="B429" t="s">
        <v>2188</v>
      </c>
      <c r="C429" t="str" cm="1">
        <f t="array" ref="C429">_xlfn.IFS(IFERROR(SEARCH("Senior", A429), 0) &gt; 0, "SENIOR", IFERROR(SEARCH("Junior", A429), 0) &gt; 0, "JUNIOR", TRUE, "NOTMENTIONED")</f>
        <v>NOTMENTIONED</v>
      </c>
      <c r="D429" t="s">
        <v>2189</v>
      </c>
      <c r="E429">
        <v>72</v>
      </c>
      <c r="H429" t="str">
        <f t="shared" si="97"/>
        <v>$72k</v>
      </c>
      <c r="I429">
        <v>142</v>
      </c>
      <c r="L429" t="str">
        <f t="shared" si="98"/>
        <v>$142k</v>
      </c>
      <c r="M429">
        <f t="shared" si="104"/>
        <v>107</v>
      </c>
      <c r="N429" t="str">
        <f t="shared" si="102"/>
        <v>$107k</v>
      </c>
      <c r="O429" s="1" t="s">
        <v>2190</v>
      </c>
      <c r="P429" s="1">
        <f t="shared" si="101"/>
        <v>1</v>
      </c>
      <c r="Q429" s="1">
        <f t="shared" si="94"/>
        <v>1</v>
      </c>
      <c r="R429" s="1">
        <f t="shared" si="95"/>
        <v>1</v>
      </c>
      <c r="S429" s="1"/>
      <c r="T429" s="1">
        <f t="shared" si="96"/>
        <v>3329</v>
      </c>
      <c r="U429">
        <v>4.0999999999999996</v>
      </c>
      <c r="V429" s="1" t="s">
        <v>2191</v>
      </c>
      <c r="W429" s="1" t="s">
        <v>2192</v>
      </c>
      <c r="X429" t="s">
        <v>292</v>
      </c>
      <c r="Y429" t="s">
        <v>2193</v>
      </c>
      <c r="Z429">
        <f t="shared" si="103"/>
        <v>0</v>
      </c>
      <c r="AA429" t="s">
        <v>132</v>
      </c>
      <c r="AB429">
        <v>1981</v>
      </c>
      <c r="AC429">
        <f t="shared" ca="1" si="100"/>
        <v>43</v>
      </c>
      <c r="AD429" t="s">
        <v>87</v>
      </c>
      <c r="AE429" t="s">
        <v>280</v>
      </c>
      <c r="AF429" t="s">
        <v>117</v>
      </c>
      <c r="AG429" t="s">
        <v>89</v>
      </c>
      <c r="AH429" t="s">
        <v>2194</v>
      </c>
    </row>
    <row r="430" spans="1:34" ht="22.5" customHeight="1" x14ac:dyDescent="0.35">
      <c r="A430" t="s">
        <v>294</v>
      </c>
      <c r="B430" t="s">
        <v>294</v>
      </c>
      <c r="C430" t="str" cm="1">
        <f t="array" ref="C430">_xlfn.IFS(IFERROR(SEARCH("Senior", A430), 0) &gt; 0, "SENIOR", IFERROR(SEARCH("Junior", A430), 0) &gt; 0, "JUNIOR", TRUE, "NOTMENTIONED")</f>
        <v>NOTMENTIONED</v>
      </c>
      <c r="D430" t="s">
        <v>2195</v>
      </c>
      <c r="E430">
        <v>74</v>
      </c>
      <c r="H430" t="str">
        <f t="shared" si="97"/>
        <v>$74k</v>
      </c>
      <c r="I430">
        <v>137</v>
      </c>
      <c r="L430" t="str">
        <f t="shared" si="98"/>
        <v>$137k</v>
      </c>
      <c r="M430">
        <f t="shared" si="104"/>
        <v>105.5</v>
      </c>
      <c r="N430" t="str">
        <f t="shared" si="102"/>
        <v>$105.5k</v>
      </c>
      <c r="O430" s="1" t="s">
        <v>2196</v>
      </c>
      <c r="P430" s="1">
        <f t="shared" si="101"/>
        <v>1</v>
      </c>
      <c r="Q430" s="1">
        <f t="shared" si="94"/>
        <v>1</v>
      </c>
      <c r="R430" s="1" t="e">
        <f t="shared" si="95"/>
        <v>#VALUE!</v>
      </c>
      <c r="S430" s="1"/>
      <c r="T430" s="1">
        <f t="shared" si="96"/>
        <v>2672</v>
      </c>
      <c r="U430">
        <v>3.7</v>
      </c>
      <c r="V430" s="1" t="s">
        <v>2197</v>
      </c>
      <c r="W430" s="1" t="s">
        <v>2198</v>
      </c>
      <c r="X430" t="s">
        <v>1828</v>
      </c>
      <c r="Y430" t="s">
        <v>2199</v>
      </c>
      <c r="Z430">
        <f t="shared" si="103"/>
        <v>0</v>
      </c>
      <c r="AA430" t="s">
        <v>132</v>
      </c>
      <c r="AB430">
        <v>-1</v>
      </c>
      <c r="AC430">
        <f t="shared" ca="1" si="100"/>
        <v>2025</v>
      </c>
      <c r="AD430" t="s">
        <v>87</v>
      </c>
      <c r="AE430" t="s">
        <v>39</v>
      </c>
      <c r="AF430" t="s">
        <v>39</v>
      </c>
      <c r="AG430" t="s">
        <v>52</v>
      </c>
      <c r="AH430">
        <v>-1</v>
      </c>
    </row>
    <row r="431" spans="1:34" ht="22.5" customHeight="1" x14ac:dyDescent="0.35">
      <c r="A431" t="s">
        <v>294</v>
      </c>
      <c r="B431" t="s">
        <v>294</v>
      </c>
      <c r="C431" t="str" cm="1">
        <f t="array" ref="C431">_xlfn.IFS(IFERROR(SEARCH("Senior", A431), 0) &gt; 0, "SENIOR", IFERROR(SEARCH("Junior", A431), 0) &gt; 0, "JUNIOR", TRUE, "NOTMENTIONED")</f>
        <v>NOTMENTIONED</v>
      </c>
      <c r="D431" t="s">
        <v>2200</v>
      </c>
      <c r="E431">
        <v>57</v>
      </c>
      <c r="H431" t="str">
        <f t="shared" si="97"/>
        <v>$57k</v>
      </c>
      <c r="I431">
        <v>109</v>
      </c>
      <c r="L431" t="str">
        <f t="shared" si="98"/>
        <v>$109k</v>
      </c>
      <c r="M431">
        <f t="shared" si="104"/>
        <v>83</v>
      </c>
      <c r="N431" t="str">
        <f t="shared" si="102"/>
        <v>$83k</v>
      </c>
      <c r="O431" s="1" t="s">
        <v>2201</v>
      </c>
      <c r="P431" s="1" t="e">
        <f t="shared" si="101"/>
        <v>#VALUE!</v>
      </c>
      <c r="Q431" s="1" t="e">
        <f t="shared" si="94"/>
        <v>#VALUE!</v>
      </c>
      <c r="R431" s="1" t="e">
        <f t="shared" si="95"/>
        <v>#VALUE!</v>
      </c>
      <c r="S431" s="1"/>
      <c r="T431" s="1">
        <f t="shared" si="96"/>
        <v>3830</v>
      </c>
      <c r="U431">
        <v>2.8</v>
      </c>
      <c r="V431" s="1" t="s">
        <v>2202</v>
      </c>
      <c r="W431" s="1" t="s">
        <v>2203</v>
      </c>
      <c r="X431" t="s">
        <v>395</v>
      </c>
      <c r="Y431" t="s">
        <v>395</v>
      </c>
      <c r="Z431">
        <f t="shared" si="103"/>
        <v>1</v>
      </c>
      <c r="AA431" t="s">
        <v>37</v>
      </c>
      <c r="AB431">
        <v>1972</v>
      </c>
      <c r="AC431">
        <f t="shared" ca="1" si="100"/>
        <v>52</v>
      </c>
      <c r="AD431" t="s">
        <v>38</v>
      </c>
      <c r="AE431" t="s">
        <v>191</v>
      </c>
      <c r="AF431" t="s">
        <v>192</v>
      </c>
      <c r="AG431" t="s">
        <v>70</v>
      </c>
      <c r="AH431" t="s">
        <v>2204</v>
      </c>
    </row>
    <row r="432" spans="1:34" ht="22.5" customHeight="1" x14ac:dyDescent="0.35">
      <c r="A432" t="s">
        <v>2205</v>
      </c>
      <c r="B432" t="s">
        <v>2205</v>
      </c>
      <c r="C432" t="str" cm="1">
        <f t="array" ref="C432">_xlfn.IFS(IFERROR(SEARCH("Senior", A432), 0) &gt; 0, "SENIOR", IFERROR(SEARCH("Junior", A432), 0) &gt; 0, "JUNIOR", TRUE, "NOTMENTIONED")</f>
        <v>NOTMENTIONED</v>
      </c>
      <c r="D432" t="s">
        <v>954</v>
      </c>
      <c r="E432">
        <v>59</v>
      </c>
      <c r="H432" t="str">
        <f t="shared" si="97"/>
        <v>$59k</v>
      </c>
      <c r="I432">
        <v>116</v>
      </c>
      <c r="L432" t="str">
        <f t="shared" si="98"/>
        <v>$116k</v>
      </c>
      <c r="M432">
        <f t="shared" si="104"/>
        <v>87.5</v>
      </c>
      <c r="N432" t="str">
        <f t="shared" si="102"/>
        <v>$87.5k</v>
      </c>
      <c r="O432" s="1" t="s">
        <v>2206</v>
      </c>
      <c r="P432" s="1" t="e">
        <f t="shared" si="101"/>
        <v>#VALUE!</v>
      </c>
      <c r="Q432" s="1" t="e">
        <f t="shared" si="94"/>
        <v>#VALUE!</v>
      </c>
      <c r="R432" s="1">
        <f t="shared" si="95"/>
        <v>1</v>
      </c>
      <c r="S432" s="1"/>
      <c r="T432" s="1">
        <f t="shared" si="96"/>
        <v>4650</v>
      </c>
      <c r="U432">
        <v>3</v>
      </c>
      <c r="V432" s="1" t="s">
        <v>2207</v>
      </c>
      <c r="W432" s="1" t="s">
        <v>2208</v>
      </c>
      <c r="X432" t="s">
        <v>2209</v>
      </c>
      <c r="Y432" t="s">
        <v>2209</v>
      </c>
      <c r="Z432">
        <f t="shared" si="103"/>
        <v>1</v>
      </c>
      <c r="AA432" t="s">
        <v>37</v>
      </c>
      <c r="AB432">
        <v>1994</v>
      </c>
      <c r="AC432">
        <f t="shared" ca="1" si="100"/>
        <v>30</v>
      </c>
      <c r="AD432" t="s">
        <v>87</v>
      </c>
      <c r="AE432" t="s">
        <v>155</v>
      </c>
      <c r="AF432" t="s">
        <v>155</v>
      </c>
      <c r="AG432" t="s">
        <v>79</v>
      </c>
      <c r="AH432" t="s">
        <v>2210</v>
      </c>
    </row>
    <row r="433" spans="1:34" ht="22.5" customHeight="1" x14ac:dyDescent="0.35">
      <c r="A433" t="s">
        <v>2211</v>
      </c>
      <c r="B433" t="s">
        <v>2211</v>
      </c>
      <c r="C433" t="str" cm="1">
        <f t="array" ref="C433">_xlfn.IFS(IFERROR(SEARCH("Senior", A433), 0) &gt; 0, "SENIOR", IFERROR(SEARCH("Junior", A433), 0) &gt; 0, "JUNIOR", TRUE, "NOTMENTIONED")</f>
        <v>NOTMENTIONED</v>
      </c>
      <c r="D433" t="s">
        <v>2212</v>
      </c>
      <c r="E433">
        <v>136</v>
      </c>
      <c r="H433" t="str">
        <f t="shared" si="97"/>
        <v>$136k</v>
      </c>
      <c r="I433">
        <v>208</v>
      </c>
      <c r="L433" t="str">
        <f t="shared" si="98"/>
        <v>$208k</v>
      </c>
      <c r="M433">
        <f t="shared" si="104"/>
        <v>172</v>
      </c>
      <c r="N433" t="str">
        <f t="shared" si="102"/>
        <v>$172k</v>
      </c>
      <c r="O433" s="1" t="s">
        <v>2213</v>
      </c>
      <c r="P433" s="1" t="e">
        <f t="shared" si="101"/>
        <v>#VALUE!</v>
      </c>
      <c r="Q433" s="1" t="e">
        <f t="shared" si="94"/>
        <v>#VALUE!</v>
      </c>
      <c r="R433" s="1" t="e">
        <f t="shared" si="95"/>
        <v>#VALUE!</v>
      </c>
      <c r="S433" s="1"/>
      <c r="T433" s="1">
        <f t="shared" si="96"/>
        <v>5705</v>
      </c>
      <c r="U433">
        <v>4</v>
      </c>
      <c r="V433" s="1" t="s">
        <v>229</v>
      </c>
      <c r="W433" s="1" t="s">
        <v>230</v>
      </c>
      <c r="X433" t="s">
        <v>153</v>
      </c>
      <c r="Y433" t="s">
        <v>76</v>
      </c>
      <c r="Z433">
        <f t="shared" si="103"/>
        <v>0</v>
      </c>
      <c r="AA433" t="s">
        <v>48</v>
      </c>
      <c r="AB433">
        <v>1849</v>
      </c>
      <c r="AC433">
        <f t="shared" ca="1" si="100"/>
        <v>175</v>
      </c>
      <c r="AD433" t="s">
        <v>87</v>
      </c>
      <c r="AE433" t="s">
        <v>155</v>
      </c>
      <c r="AF433" t="s">
        <v>155</v>
      </c>
      <c r="AG433" t="s">
        <v>142</v>
      </c>
      <c r="AH433">
        <v>-1</v>
      </c>
    </row>
    <row r="434" spans="1:34" ht="22.5" customHeight="1" x14ac:dyDescent="0.35">
      <c r="A434" t="s">
        <v>2214</v>
      </c>
      <c r="B434" t="s">
        <v>2214</v>
      </c>
      <c r="C434" t="str" cm="1">
        <f t="array" ref="C434">_xlfn.IFS(IFERROR(SEARCH("Senior", A434), 0) &gt; 0, "SENIOR", IFERROR(SEARCH("Junior", A434), 0) &gt; 0, "JUNIOR", TRUE, "NOTMENTIONED")</f>
        <v>SENIOR</v>
      </c>
      <c r="D434" t="s">
        <v>1228</v>
      </c>
      <c r="E434">
        <v>71</v>
      </c>
      <c r="H434" t="str">
        <f t="shared" si="97"/>
        <v>$71k</v>
      </c>
      <c r="I434">
        <v>129</v>
      </c>
      <c r="L434" t="str">
        <f t="shared" si="98"/>
        <v>$129k</v>
      </c>
      <c r="M434">
        <f t="shared" si="104"/>
        <v>100</v>
      </c>
      <c r="N434" t="str">
        <f t="shared" si="102"/>
        <v>$100k</v>
      </c>
      <c r="O434" s="1" t="s">
        <v>2215</v>
      </c>
      <c r="P434" s="1" t="e">
        <f t="shared" si="101"/>
        <v>#VALUE!</v>
      </c>
      <c r="Q434" s="1" t="e">
        <f t="shared" si="94"/>
        <v>#VALUE!</v>
      </c>
      <c r="R434" s="1">
        <f t="shared" si="95"/>
        <v>1</v>
      </c>
      <c r="S434" s="1"/>
      <c r="T434" s="1">
        <f t="shared" si="96"/>
        <v>7881</v>
      </c>
      <c r="U434">
        <v>3</v>
      </c>
      <c r="V434" s="1" t="s">
        <v>2207</v>
      </c>
      <c r="W434" s="1" t="s">
        <v>2208</v>
      </c>
      <c r="X434" t="s">
        <v>2209</v>
      </c>
      <c r="Y434" t="s">
        <v>2209</v>
      </c>
      <c r="Z434">
        <f t="shared" si="103"/>
        <v>1</v>
      </c>
      <c r="AA434" t="s">
        <v>37</v>
      </c>
      <c r="AB434">
        <v>1994</v>
      </c>
      <c r="AC434">
        <f t="shared" ca="1" si="100"/>
        <v>30</v>
      </c>
      <c r="AD434" t="s">
        <v>87</v>
      </c>
      <c r="AE434" t="s">
        <v>155</v>
      </c>
      <c r="AF434" t="s">
        <v>155</v>
      </c>
      <c r="AG434" t="s">
        <v>79</v>
      </c>
      <c r="AH434" t="s">
        <v>2210</v>
      </c>
    </row>
    <row r="435" spans="1:34" ht="22.5" customHeight="1" x14ac:dyDescent="0.35">
      <c r="A435" t="s">
        <v>2132</v>
      </c>
      <c r="B435" t="s">
        <v>2132</v>
      </c>
      <c r="C435" t="str" cm="1">
        <f t="array" ref="C435">_xlfn.IFS(IFERROR(SEARCH("Senior", A435), 0) &gt; 0, "SENIOR", IFERROR(SEARCH("Junior", A435), 0) &gt; 0, "JUNIOR", TRUE, "NOTMENTIONED")</f>
        <v>NOTMENTIONED</v>
      </c>
      <c r="D435" t="s">
        <v>2216</v>
      </c>
      <c r="E435">
        <v>171</v>
      </c>
      <c r="H435" t="str">
        <f t="shared" si="97"/>
        <v>$171k</v>
      </c>
      <c r="I435">
        <v>272</v>
      </c>
      <c r="L435" t="str">
        <f t="shared" si="98"/>
        <v>$272k</v>
      </c>
      <c r="M435">
        <f t="shared" si="104"/>
        <v>221.5</v>
      </c>
      <c r="N435" t="str">
        <f t="shared" si="102"/>
        <v>$221.5k</v>
      </c>
      <c r="O435" s="1" t="s">
        <v>2217</v>
      </c>
      <c r="P435" s="1">
        <f t="shared" si="101"/>
        <v>1</v>
      </c>
      <c r="Q435" s="1">
        <f t="shared" si="94"/>
        <v>1</v>
      </c>
      <c r="R435" s="1">
        <f t="shared" si="95"/>
        <v>1</v>
      </c>
      <c r="S435" s="1"/>
      <c r="T435" s="1">
        <f t="shared" si="96"/>
        <v>4963</v>
      </c>
      <c r="U435">
        <v>4.2</v>
      </c>
      <c r="V435" s="1" t="s">
        <v>2218</v>
      </c>
      <c r="W435" s="1" t="s">
        <v>2219</v>
      </c>
      <c r="X435" t="s">
        <v>123</v>
      </c>
      <c r="Y435" t="s">
        <v>123</v>
      </c>
      <c r="Z435">
        <f t="shared" si="103"/>
        <v>1</v>
      </c>
      <c r="AA435" t="s">
        <v>37</v>
      </c>
      <c r="AB435">
        <v>2011</v>
      </c>
      <c r="AC435">
        <f t="shared" ca="1" si="100"/>
        <v>13</v>
      </c>
      <c r="AD435" t="s">
        <v>38</v>
      </c>
      <c r="AE435" t="s">
        <v>50</v>
      </c>
      <c r="AF435" t="s">
        <v>51</v>
      </c>
      <c r="AG435" t="s">
        <v>79</v>
      </c>
      <c r="AH435">
        <v>-1</v>
      </c>
    </row>
    <row r="436" spans="1:34" ht="22.5" customHeight="1" x14ac:dyDescent="0.35">
      <c r="A436" t="s">
        <v>294</v>
      </c>
      <c r="B436" t="s">
        <v>294</v>
      </c>
      <c r="C436" t="str" cm="1">
        <f t="array" ref="C436">_xlfn.IFS(IFERROR(SEARCH("Senior", A436), 0) &gt; 0, "SENIOR", IFERROR(SEARCH("Junior", A436), 0) &gt; 0, "JUNIOR", TRUE, "NOTMENTIONED")</f>
        <v>NOTMENTIONED</v>
      </c>
      <c r="D436" t="s">
        <v>2220</v>
      </c>
      <c r="E436">
        <v>65</v>
      </c>
      <c r="H436" t="str">
        <f t="shared" si="97"/>
        <v>$65k</v>
      </c>
      <c r="I436">
        <v>126</v>
      </c>
      <c r="L436" t="str">
        <f t="shared" si="98"/>
        <v>$126k</v>
      </c>
      <c r="M436">
        <f t="shared" si="104"/>
        <v>95.5</v>
      </c>
      <c r="N436" t="str">
        <f t="shared" si="102"/>
        <v>$95.5k</v>
      </c>
      <c r="O436" s="1" t="s">
        <v>2221</v>
      </c>
      <c r="P436" s="1">
        <f t="shared" si="101"/>
        <v>1</v>
      </c>
      <c r="Q436" s="1" t="e">
        <f t="shared" si="94"/>
        <v>#VALUE!</v>
      </c>
      <c r="R436" s="1" t="e">
        <f t="shared" si="95"/>
        <v>#VALUE!</v>
      </c>
      <c r="S436" s="1"/>
      <c r="T436" s="1">
        <f t="shared" si="96"/>
        <v>3127</v>
      </c>
      <c r="U436">
        <v>3.5</v>
      </c>
      <c r="V436" s="1" t="s">
        <v>2222</v>
      </c>
      <c r="W436" s="1" t="s">
        <v>2223</v>
      </c>
      <c r="X436" t="s">
        <v>209</v>
      </c>
      <c r="Y436" t="s">
        <v>209</v>
      </c>
      <c r="Z436">
        <f t="shared" si="103"/>
        <v>1</v>
      </c>
      <c r="AA436" t="s">
        <v>86</v>
      </c>
      <c r="AB436">
        <v>1995</v>
      </c>
      <c r="AC436">
        <f t="shared" ca="1" si="100"/>
        <v>29</v>
      </c>
      <c r="AD436" t="s">
        <v>38</v>
      </c>
      <c r="AE436" t="s">
        <v>103</v>
      </c>
      <c r="AF436" t="s">
        <v>59</v>
      </c>
      <c r="AG436" t="s">
        <v>40</v>
      </c>
      <c r="AH436">
        <v>-1</v>
      </c>
    </row>
    <row r="437" spans="1:34" ht="22.5" customHeight="1" x14ac:dyDescent="0.35">
      <c r="A437" t="s">
        <v>2224</v>
      </c>
      <c r="B437" t="s">
        <v>2224</v>
      </c>
      <c r="C437" t="str" cm="1">
        <f t="array" ref="C437">_xlfn.IFS(IFERROR(SEARCH("Senior", A437), 0) &gt; 0, "SENIOR", IFERROR(SEARCH("Junior", A437), 0) &gt; 0, "JUNIOR", TRUE, "NOTMENTIONED")</f>
        <v>SENIOR</v>
      </c>
      <c r="D437" t="s">
        <v>2225</v>
      </c>
      <c r="E437">
        <v>118</v>
      </c>
      <c r="H437" t="str">
        <f t="shared" si="97"/>
        <v>$118k</v>
      </c>
      <c r="I437">
        <v>228</v>
      </c>
      <c r="L437" t="str">
        <f t="shared" si="98"/>
        <v>$228k</v>
      </c>
      <c r="M437">
        <f t="shared" si="104"/>
        <v>173</v>
      </c>
      <c r="N437" t="str">
        <f t="shared" si="102"/>
        <v>$173k</v>
      </c>
      <c r="O437" s="1" t="s">
        <v>2226</v>
      </c>
      <c r="P437" s="1">
        <f t="shared" si="101"/>
        <v>1</v>
      </c>
      <c r="Q437" s="1" t="e">
        <f t="shared" si="94"/>
        <v>#VALUE!</v>
      </c>
      <c r="R437" s="1">
        <f t="shared" si="95"/>
        <v>1</v>
      </c>
      <c r="S437" s="1"/>
      <c r="T437" s="1">
        <f t="shared" si="96"/>
        <v>4193</v>
      </c>
      <c r="U437">
        <v>3.3</v>
      </c>
      <c r="V437" s="1" t="s">
        <v>2227</v>
      </c>
      <c r="W437" s="1" t="s">
        <v>2228</v>
      </c>
      <c r="X437" t="s">
        <v>1833</v>
      </c>
      <c r="Y437" t="s">
        <v>76</v>
      </c>
      <c r="Z437">
        <f t="shared" si="103"/>
        <v>0</v>
      </c>
      <c r="AA437" t="s">
        <v>66</v>
      </c>
      <c r="AB437">
        <v>1973</v>
      </c>
      <c r="AC437">
        <f t="shared" ca="1" si="100"/>
        <v>51</v>
      </c>
      <c r="AD437" t="s">
        <v>38</v>
      </c>
      <c r="AE437" t="s">
        <v>784</v>
      </c>
      <c r="AF437" t="s">
        <v>96</v>
      </c>
      <c r="AG437" t="s">
        <v>89</v>
      </c>
      <c r="AH437">
        <v>-1</v>
      </c>
    </row>
    <row r="438" spans="1:34" ht="22.5" customHeight="1" x14ac:dyDescent="0.35">
      <c r="A438" t="s">
        <v>2000</v>
      </c>
      <c r="B438" t="s">
        <v>2000</v>
      </c>
      <c r="C438" t="str" cm="1">
        <f t="array" ref="C438">_xlfn.IFS(IFERROR(SEARCH("Senior", A438), 0) &gt; 0, "SENIOR", IFERROR(SEARCH("Junior", A438), 0) &gt; 0, "JUNIOR", TRUE, "NOTMENTIONED")</f>
        <v>NOTMENTIONED</v>
      </c>
      <c r="D438" t="s">
        <v>2229</v>
      </c>
      <c r="E438">
        <v>113</v>
      </c>
      <c r="H438" t="str">
        <f t="shared" si="97"/>
        <v>$113k</v>
      </c>
      <c r="I438">
        <v>182</v>
      </c>
      <c r="L438" t="str">
        <f t="shared" si="98"/>
        <v>$182k</v>
      </c>
      <c r="M438">
        <f t="shared" si="104"/>
        <v>147.5</v>
      </c>
      <c r="N438" t="str">
        <f t="shared" si="102"/>
        <v>$147.5k</v>
      </c>
      <c r="O438" s="1" t="s">
        <v>2230</v>
      </c>
      <c r="P438" s="1">
        <f t="shared" si="101"/>
        <v>1</v>
      </c>
      <c r="Q438" s="1">
        <f t="shared" si="94"/>
        <v>1</v>
      </c>
      <c r="R438" s="1">
        <f t="shared" si="95"/>
        <v>1</v>
      </c>
      <c r="S438" s="1"/>
      <c r="T438" s="1">
        <f t="shared" si="96"/>
        <v>4490</v>
      </c>
      <c r="U438">
        <v>3.9</v>
      </c>
      <c r="V438" s="1" t="s">
        <v>1534</v>
      </c>
      <c r="W438" s="1" t="s">
        <v>1535</v>
      </c>
      <c r="X438" t="s">
        <v>1985</v>
      </c>
      <c r="Y438" t="s">
        <v>1536</v>
      </c>
      <c r="Z438">
        <f t="shared" si="103"/>
        <v>0</v>
      </c>
      <c r="AA438" t="s">
        <v>48</v>
      </c>
      <c r="AB438">
        <v>1913</v>
      </c>
      <c r="AC438">
        <f t="shared" ca="1" si="100"/>
        <v>111</v>
      </c>
      <c r="AD438" t="s">
        <v>87</v>
      </c>
      <c r="AE438" t="s">
        <v>155</v>
      </c>
      <c r="AF438" t="s">
        <v>155</v>
      </c>
      <c r="AG438" t="s">
        <v>142</v>
      </c>
      <c r="AH438" t="s">
        <v>1537</v>
      </c>
    </row>
    <row r="439" spans="1:34" ht="22.5" customHeight="1" x14ac:dyDescent="0.35">
      <c r="A439" t="s">
        <v>294</v>
      </c>
      <c r="B439" t="s">
        <v>294</v>
      </c>
      <c r="C439" t="str" cm="1">
        <f t="array" ref="C439">_xlfn.IFS(IFERROR(SEARCH("Senior", A439), 0) &gt; 0, "SENIOR", IFERROR(SEARCH("Junior", A439), 0) &gt; 0, "JUNIOR", TRUE, "NOTMENTIONED")</f>
        <v>NOTMENTIONED</v>
      </c>
      <c r="D439" t="s">
        <v>2231</v>
      </c>
      <c r="E439">
        <v>58</v>
      </c>
      <c r="H439" t="str">
        <f t="shared" si="97"/>
        <v>$58k</v>
      </c>
      <c r="I439">
        <v>104</v>
      </c>
      <c r="L439" t="str">
        <f t="shared" si="98"/>
        <v>$104k</v>
      </c>
      <c r="M439">
        <f t="shared" si="104"/>
        <v>81</v>
      </c>
      <c r="N439" t="str">
        <f t="shared" si="102"/>
        <v>$81k</v>
      </c>
      <c r="O439" s="1" t="s">
        <v>2232</v>
      </c>
      <c r="P439" s="1" t="e">
        <f t="shared" si="101"/>
        <v>#VALUE!</v>
      </c>
      <c r="Q439" s="1" t="e">
        <f t="shared" si="94"/>
        <v>#VALUE!</v>
      </c>
      <c r="R439" s="1">
        <f t="shared" si="95"/>
        <v>1</v>
      </c>
      <c r="S439" s="1"/>
      <c r="T439" s="1">
        <f t="shared" si="96"/>
        <v>2956</v>
      </c>
      <c r="U439">
        <v>3.7</v>
      </c>
      <c r="V439" s="1" t="s">
        <v>2233</v>
      </c>
      <c r="W439" s="1" t="s">
        <v>2234</v>
      </c>
      <c r="X439" t="s">
        <v>2235</v>
      </c>
      <c r="Y439" t="s">
        <v>2235</v>
      </c>
      <c r="Z439">
        <f t="shared" si="103"/>
        <v>1</v>
      </c>
      <c r="AA439" t="s">
        <v>48</v>
      </c>
      <c r="AB439">
        <v>1899</v>
      </c>
      <c r="AC439">
        <f t="shared" ca="1" si="100"/>
        <v>125</v>
      </c>
      <c r="AD439" t="s">
        <v>190</v>
      </c>
      <c r="AE439" t="s">
        <v>50</v>
      </c>
      <c r="AF439" t="s">
        <v>51</v>
      </c>
      <c r="AG439" t="s">
        <v>89</v>
      </c>
      <c r="AH439">
        <v>-1</v>
      </c>
    </row>
    <row r="440" spans="1:34" ht="22.5" customHeight="1" x14ac:dyDescent="0.35">
      <c r="A440" t="s">
        <v>1382</v>
      </c>
      <c r="B440" t="s">
        <v>1382</v>
      </c>
      <c r="C440" t="str" cm="1">
        <f t="array" ref="C440">_xlfn.IFS(IFERROR(SEARCH("Senior", A440), 0) &gt; 0, "SENIOR", IFERROR(SEARCH("Junior", A440), 0) &gt; 0, "JUNIOR", TRUE, "NOTMENTIONED")</f>
        <v>NOTMENTIONED</v>
      </c>
      <c r="D440" t="s">
        <v>2236</v>
      </c>
      <c r="E440">
        <v>58</v>
      </c>
      <c r="H440" t="str">
        <f t="shared" si="97"/>
        <v>$58k</v>
      </c>
      <c r="I440">
        <v>108</v>
      </c>
      <c r="L440" t="str">
        <f t="shared" si="98"/>
        <v>$108k</v>
      </c>
      <c r="M440">
        <f t="shared" si="104"/>
        <v>83</v>
      </c>
      <c r="N440" t="str">
        <f t="shared" si="102"/>
        <v>$83k</v>
      </c>
      <c r="O440" s="1" t="s">
        <v>2237</v>
      </c>
      <c r="P440" s="1">
        <f t="shared" si="101"/>
        <v>1</v>
      </c>
      <c r="Q440" s="1" t="e">
        <f t="shared" si="94"/>
        <v>#VALUE!</v>
      </c>
      <c r="R440" s="1">
        <f t="shared" si="95"/>
        <v>1</v>
      </c>
      <c r="S440" s="1"/>
      <c r="T440" s="1">
        <f t="shared" si="96"/>
        <v>2689</v>
      </c>
      <c r="U440">
        <v>3.2</v>
      </c>
      <c r="V440" s="1" t="s">
        <v>2238</v>
      </c>
      <c r="W440" s="1" t="s">
        <v>2239</v>
      </c>
      <c r="X440" t="s">
        <v>76</v>
      </c>
      <c r="Y440" t="s">
        <v>76</v>
      </c>
      <c r="Z440">
        <f t="shared" si="103"/>
        <v>1</v>
      </c>
      <c r="AA440" t="s">
        <v>86</v>
      </c>
      <c r="AB440">
        <v>2008</v>
      </c>
      <c r="AC440">
        <f t="shared" ca="1" si="100"/>
        <v>16</v>
      </c>
      <c r="AD440" t="s">
        <v>38</v>
      </c>
      <c r="AE440" t="s">
        <v>116</v>
      </c>
      <c r="AF440" t="s">
        <v>117</v>
      </c>
      <c r="AG440" t="s">
        <v>79</v>
      </c>
      <c r="AH440">
        <v>-1</v>
      </c>
    </row>
    <row r="441" spans="1:34" ht="22.5" customHeight="1" x14ac:dyDescent="0.35">
      <c r="A441" t="s">
        <v>2240</v>
      </c>
      <c r="B441" t="s">
        <v>2240</v>
      </c>
      <c r="C441" t="str" cm="1">
        <f t="array" ref="C441">_xlfn.IFS(IFERROR(SEARCH("Senior", A441), 0) &gt; 0, "SENIOR", IFERROR(SEARCH("Junior", A441), 0) &gt; 0, "JUNIOR", TRUE, "NOTMENTIONED")</f>
        <v>SENIOR</v>
      </c>
      <c r="D441" t="s">
        <v>2241</v>
      </c>
      <c r="E441">
        <v>81</v>
      </c>
      <c r="H441" t="str">
        <f t="shared" si="97"/>
        <v>$81k</v>
      </c>
      <c r="I441">
        <v>161</v>
      </c>
      <c r="L441" t="str">
        <f t="shared" si="98"/>
        <v>$161k</v>
      </c>
      <c r="M441">
        <f t="shared" si="104"/>
        <v>121</v>
      </c>
      <c r="N441" t="str">
        <f t="shared" si="102"/>
        <v>$121k</v>
      </c>
      <c r="O441" s="1" t="s">
        <v>2242</v>
      </c>
      <c r="P441" s="1" t="e">
        <f t="shared" si="101"/>
        <v>#VALUE!</v>
      </c>
      <c r="Q441" s="1">
        <f t="shared" si="94"/>
        <v>1</v>
      </c>
      <c r="R441" s="1">
        <f t="shared" si="95"/>
        <v>1</v>
      </c>
      <c r="S441" s="1"/>
      <c r="T441" s="1">
        <f t="shared" si="96"/>
        <v>3711</v>
      </c>
      <c r="U441">
        <v>4.5999999999999996</v>
      </c>
      <c r="V441" s="1" t="s">
        <v>2243</v>
      </c>
      <c r="W441" s="1" t="s">
        <v>2244</v>
      </c>
      <c r="X441" t="s">
        <v>153</v>
      </c>
      <c r="Y441" t="s">
        <v>153</v>
      </c>
      <c r="Z441">
        <f t="shared" si="103"/>
        <v>1</v>
      </c>
      <c r="AA441" t="s">
        <v>77</v>
      </c>
      <c r="AB441">
        <v>1991</v>
      </c>
      <c r="AC441">
        <f t="shared" ca="1" si="100"/>
        <v>33</v>
      </c>
      <c r="AD441" t="s">
        <v>163</v>
      </c>
      <c r="AE441" t="s">
        <v>133</v>
      </c>
      <c r="AF441" t="s">
        <v>59</v>
      </c>
      <c r="AG441" t="s">
        <v>463</v>
      </c>
      <c r="AH441" t="s">
        <v>2245</v>
      </c>
    </row>
    <row r="442" spans="1:34" ht="22.5" customHeight="1" x14ac:dyDescent="0.35">
      <c r="A442" t="s">
        <v>2246</v>
      </c>
      <c r="B442" t="s">
        <v>2246</v>
      </c>
      <c r="C442" t="str" cm="1">
        <f t="array" ref="C442">_xlfn.IFS(IFERROR(SEARCH("Senior", A442), 0) &gt; 0, "SENIOR", IFERROR(SEARCH("Junior", A442), 0) &gt; 0, "JUNIOR", TRUE, "NOTMENTIONED")</f>
        <v>NOTMENTIONED</v>
      </c>
      <c r="D442" t="s">
        <v>628</v>
      </c>
      <c r="E442">
        <v>61</v>
      </c>
      <c r="H442" t="str">
        <f t="shared" si="97"/>
        <v>$61k</v>
      </c>
      <c r="I442">
        <v>110</v>
      </c>
      <c r="L442" t="str">
        <f t="shared" si="98"/>
        <v>$110k</v>
      </c>
      <c r="M442">
        <f t="shared" si="104"/>
        <v>85.5</v>
      </c>
      <c r="N442" t="str">
        <f t="shared" si="102"/>
        <v>$85.5k</v>
      </c>
      <c r="O442" s="1" t="s">
        <v>2247</v>
      </c>
      <c r="P442" s="1" t="e">
        <f t="shared" si="101"/>
        <v>#VALUE!</v>
      </c>
      <c r="Q442" s="1" t="e">
        <f t="shared" si="94"/>
        <v>#VALUE!</v>
      </c>
      <c r="R442" s="1">
        <f t="shared" si="95"/>
        <v>1</v>
      </c>
      <c r="S442" s="1"/>
      <c r="T442" s="1">
        <f t="shared" si="96"/>
        <v>4407</v>
      </c>
      <c r="U442">
        <v>2.2000000000000002</v>
      </c>
      <c r="V442" s="1" t="s">
        <v>2248</v>
      </c>
      <c r="W442" s="1" t="s">
        <v>2249</v>
      </c>
      <c r="X442" t="s">
        <v>123</v>
      </c>
      <c r="Y442" t="s">
        <v>123</v>
      </c>
      <c r="Z442">
        <f t="shared" si="103"/>
        <v>1</v>
      </c>
      <c r="AA442" t="s">
        <v>37</v>
      </c>
      <c r="AB442">
        <v>2002</v>
      </c>
      <c r="AC442">
        <f t="shared" ca="1" si="100"/>
        <v>22</v>
      </c>
      <c r="AD442" t="s">
        <v>38</v>
      </c>
      <c r="AE442" t="s">
        <v>2250</v>
      </c>
      <c r="AF442" t="s">
        <v>125</v>
      </c>
      <c r="AG442" t="s">
        <v>79</v>
      </c>
      <c r="AH442">
        <v>-1</v>
      </c>
    </row>
    <row r="443" spans="1:34" ht="22.5" customHeight="1" x14ac:dyDescent="0.35">
      <c r="A443" t="s">
        <v>2251</v>
      </c>
      <c r="B443" t="s">
        <v>2251</v>
      </c>
      <c r="C443" t="str" cm="1">
        <f t="array" ref="C443">_xlfn.IFS(IFERROR(SEARCH("Senior", A443), 0) &gt; 0, "SENIOR", IFERROR(SEARCH("Junior", A443), 0) &gt; 0, "JUNIOR", TRUE, "NOTMENTIONED")</f>
        <v>NOTMENTIONED</v>
      </c>
      <c r="D443" t="s">
        <v>2252</v>
      </c>
      <c r="E443">
        <v>115</v>
      </c>
      <c r="H443" t="str">
        <f t="shared" si="97"/>
        <v>$115k</v>
      </c>
      <c r="I443">
        <v>220</v>
      </c>
      <c r="L443" t="str">
        <f t="shared" si="98"/>
        <v>$220k</v>
      </c>
      <c r="M443">
        <f t="shared" si="104"/>
        <v>167.5</v>
      </c>
      <c r="N443" t="str">
        <f t="shared" si="102"/>
        <v>$167.5k</v>
      </c>
      <c r="O443" s="1" t="s">
        <v>2253</v>
      </c>
      <c r="P443" s="1" t="e">
        <f t="shared" si="101"/>
        <v>#VALUE!</v>
      </c>
      <c r="Q443" s="1" t="e">
        <f t="shared" si="94"/>
        <v>#VALUE!</v>
      </c>
      <c r="R443" s="1" t="e">
        <f t="shared" si="95"/>
        <v>#VALUE!</v>
      </c>
      <c r="S443" s="1"/>
      <c r="T443" s="1">
        <f t="shared" si="96"/>
        <v>3182</v>
      </c>
      <c r="U443">
        <v>4.5999999999999996</v>
      </c>
      <c r="V443" s="1" t="s">
        <v>2243</v>
      </c>
      <c r="W443" s="1" t="s">
        <v>2244</v>
      </c>
      <c r="X443" t="s">
        <v>153</v>
      </c>
      <c r="Y443" t="s">
        <v>153</v>
      </c>
      <c r="Z443">
        <f t="shared" si="103"/>
        <v>1</v>
      </c>
      <c r="AA443" t="s">
        <v>77</v>
      </c>
      <c r="AB443">
        <v>1991</v>
      </c>
      <c r="AC443">
        <f t="shared" ca="1" si="100"/>
        <v>33</v>
      </c>
      <c r="AD443" t="s">
        <v>163</v>
      </c>
      <c r="AE443" t="s">
        <v>133</v>
      </c>
      <c r="AF443" t="s">
        <v>59</v>
      </c>
      <c r="AG443" t="s">
        <v>463</v>
      </c>
      <c r="AH443" t="s">
        <v>2245</v>
      </c>
    </row>
    <row r="444" spans="1:34" ht="22.5" customHeight="1" x14ac:dyDescent="0.35">
      <c r="A444" t="s">
        <v>2254</v>
      </c>
      <c r="B444" t="s">
        <v>2254</v>
      </c>
      <c r="C444" t="str" cm="1">
        <f t="array" ref="C444">_xlfn.IFS(IFERROR(SEARCH("Senior", A444), 0) &gt; 0, "SENIOR", IFERROR(SEARCH("Junior", A444), 0) &gt; 0, "JUNIOR", TRUE, "NOTMENTIONED")</f>
        <v>NOTMENTIONED</v>
      </c>
      <c r="D444" t="s">
        <v>2255</v>
      </c>
      <c r="E444">
        <v>71</v>
      </c>
      <c r="H444" t="str">
        <f t="shared" si="97"/>
        <v>$71k</v>
      </c>
      <c r="I444">
        <v>144</v>
      </c>
      <c r="L444" t="str">
        <f t="shared" si="98"/>
        <v>$144k</v>
      </c>
      <c r="M444">
        <f t="shared" si="104"/>
        <v>107.5</v>
      </c>
      <c r="N444" t="str">
        <f t="shared" si="102"/>
        <v>$107.5k</v>
      </c>
      <c r="O444" s="1" t="s">
        <v>2256</v>
      </c>
      <c r="P444" s="1">
        <f t="shared" si="101"/>
        <v>1</v>
      </c>
      <c r="Q444" s="1">
        <f t="shared" si="94"/>
        <v>1</v>
      </c>
      <c r="R444" s="1" t="e">
        <f t="shared" si="95"/>
        <v>#VALUE!</v>
      </c>
      <c r="S444" s="1"/>
      <c r="T444" s="1">
        <f t="shared" si="96"/>
        <v>2011</v>
      </c>
      <c r="U444">
        <v>2.6</v>
      </c>
      <c r="V444" s="1" t="s">
        <v>846</v>
      </c>
      <c r="W444" s="1" t="s">
        <v>847</v>
      </c>
      <c r="X444" t="s">
        <v>501</v>
      </c>
      <c r="Y444" t="s">
        <v>501</v>
      </c>
      <c r="Z444">
        <f t="shared" si="103"/>
        <v>1</v>
      </c>
      <c r="AA444" t="s">
        <v>37</v>
      </c>
      <c r="AB444">
        <v>1984</v>
      </c>
      <c r="AC444">
        <f t="shared" ca="1" si="100"/>
        <v>40</v>
      </c>
      <c r="AD444" t="s">
        <v>848</v>
      </c>
      <c r="AE444" t="s">
        <v>849</v>
      </c>
      <c r="AF444" t="s">
        <v>641</v>
      </c>
      <c r="AG444" t="s">
        <v>79</v>
      </c>
      <c r="AH444">
        <v>-1</v>
      </c>
    </row>
    <row r="445" spans="1:34" ht="22.5" customHeight="1" x14ac:dyDescent="0.35">
      <c r="A445" t="s">
        <v>2257</v>
      </c>
      <c r="B445" t="s">
        <v>2257</v>
      </c>
      <c r="C445" t="str" cm="1">
        <f t="array" ref="C445">_xlfn.IFS(IFERROR(SEARCH("Senior", A445), 0) &gt; 0, "SENIOR", IFERROR(SEARCH("Junior", A445), 0) &gt; 0, "JUNIOR", TRUE, "NOTMENTIONED")</f>
        <v>NOTMENTIONED</v>
      </c>
      <c r="D445" t="s">
        <v>2258</v>
      </c>
      <c r="E445">
        <v>32</v>
      </c>
      <c r="H445" t="str">
        <f t="shared" si="97"/>
        <v>$32k</v>
      </c>
      <c r="I445">
        <v>57</v>
      </c>
      <c r="L445" t="str">
        <f t="shared" si="98"/>
        <v>$57k</v>
      </c>
      <c r="M445">
        <f t="shared" si="104"/>
        <v>44.5</v>
      </c>
      <c r="N445" t="str">
        <f t="shared" si="102"/>
        <v>$44.5k</v>
      </c>
      <c r="O445" s="1" t="s">
        <v>2259</v>
      </c>
      <c r="P445" s="1" t="e">
        <f t="shared" si="101"/>
        <v>#VALUE!</v>
      </c>
      <c r="Q445" s="1" t="e">
        <f t="shared" si="94"/>
        <v>#VALUE!</v>
      </c>
      <c r="R445" s="1">
        <f t="shared" si="95"/>
        <v>1</v>
      </c>
      <c r="S445" s="1"/>
      <c r="T445" s="1">
        <f t="shared" si="96"/>
        <v>4087</v>
      </c>
      <c r="U445">
        <v>3.4</v>
      </c>
      <c r="V445" s="1" t="s">
        <v>2260</v>
      </c>
      <c r="W445" s="1" t="s">
        <v>2261</v>
      </c>
      <c r="X445" t="s">
        <v>102</v>
      </c>
      <c r="Y445" t="s">
        <v>102</v>
      </c>
      <c r="Z445">
        <f t="shared" si="103"/>
        <v>1</v>
      </c>
      <c r="AA445" t="s">
        <v>37</v>
      </c>
      <c r="AB445">
        <v>1979</v>
      </c>
      <c r="AC445">
        <f t="shared" ca="1" si="100"/>
        <v>45</v>
      </c>
      <c r="AD445" t="s">
        <v>190</v>
      </c>
      <c r="AE445" t="s">
        <v>1196</v>
      </c>
      <c r="AF445" t="s">
        <v>836</v>
      </c>
      <c r="AG445" t="s">
        <v>104</v>
      </c>
      <c r="AH445">
        <v>-1</v>
      </c>
    </row>
    <row r="446" spans="1:34" ht="22.5" customHeight="1" x14ac:dyDescent="0.35">
      <c r="A446" t="s">
        <v>2262</v>
      </c>
      <c r="B446" t="s">
        <v>2262</v>
      </c>
      <c r="C446" t="str" cm="1">
        <f t="array" ref="C446">_xlfn.IFS(IFERROR(SEARCH("Senior", A446), 0) &gt; 0, "SENIOR", IFERROR(SEARCH("Junior", A446), 0) &gt; 0, "JUNIOR", TRUE, "NOTMENTIONED")</f>
        <v>SENIOR</v>
      </c>
      <c r="D446" t="s">
        <v>2263</v>
      </c>
      <c r="E446">
        <v>79</v>
      </c>
      <c r="H446" t="str">
        <f t="shared" si="97"/>
        <v>$79k</v>
      </c>
      <c r="I446">
        <v>136</v>
      </c>
      <c r="L446" t="str">
        <f t="shared" si="98"/>
        <v>$136k</v>
      </c>
      <c r="M446">
        <f t="shared" si="104"/>
        <v>107.5</v>
      </c>
      <c r="N446" t="str">
        <f t="shared" si="102"/>
        <v>$107.5k</v>
      </c>
      <c r="O446" s="1" t="s">
        <v>2264</v>
      </c>
      <c r="P446" s="1" t="e">
        <f t="shared" si="101"/>
        <v>#VALUE!</v>
      </c>
      <c r="Q446" s="1" t="e">
        <f t="shared" si="94"/>
        <v>#VALUE!</v>
      </c>
      <c r="R446" s="1" t="e">
        <f t="shared" si="95"/>
        <v>#VALUE!</v>
      </c>
      <c r="S446" s="1"/>
      <c r="T446" s="1">
        <f t="shared" si="96"/>
        <v>2606</v>
      </c>
      <c r="U446">
        <v>3.3</v>
      </c>
      <c r="V446" s="1" t="s">
        <v>2265</v>
      </c>
      <c r="W446" s="1" t="s">
        <v>2266</v>
      </c>
      <c r="X446" t="s">
        <v>2267</v>
      </c>
      <c r="Y446" t="s">
        <v>47</v>
      </c>
      <c r="Z446">
        <f t="shared" si="103"/>
        <v>0</v>
      </c>
      <c r="AA446" t="s">
        <v>66</v>
      </c>
      <c r="AB446">
        <v>1889</v>
      </c>
      <c r="AC446">
        <f t="shared" ca="1" si="100"/>
        <v>135</v>
      </c>
      <c r="AD446" t="s">
        <v>38</v>
      </c>
      <c r="AE446" t="s">
        <v>50</v>
      </c>
      <c r="AF446" t="s">
        <v>51</v>
      </c>
      <c r="AG446" t="s">
        <v>70</v>
      </c>
      <c r="AH446" t="s">
        <v>2268</v>
      </c>
    </row>
    <row r="447" spans="1:34" ht="22.5" customHeight="1" x14ac:dyDescent="0.35">
      <c r="A447" t="s">
        <v>2269</v>
      </c>
      <c r="B447" t="s">
        <v>2269</v>
      </c>
      <c r="C447" t="str" cm="1">
        <f t="array" ref="C447">_xlfn.IFS(IFERROR(SEARCH("Senior", A447), 0) &gt; 0, "SENIOR", IFERROR(SEARCH("Junior", A447), 0) &gt; 0, "JUNIOR", TRUE, "NOTMENTIONED")</f>
        <v>NOTMENTIONED</v>
      </c>
      <c r="D447" t="s">
        <v>814</v>
      </c>
      <c r="E447">
        <v>120</v>
      </c>
      <c r="H447" t="str">
        <f t="shared" si="97"/>
        <v>$120k</v>
      </c>
      <c r="I447">
        <v>145</v>
      </c>
      <c r="L447" t="str">
        <f t="shared" si="98"/>
        <v>$145k</v>
      </c>
      <c r="M447">
        <f t="shared" si="104"/>
        <v>132.5</v>
      </c>
      <c r="N447" t="str">
        <f t="shared" si="102"/>
        <v>$132.5k</v>
      </c>
      <c r="O447" s="1" t="s">
        <v>2270</v>
      </c>
      <c r="P447" s="1" t="e">
        <f t="shared" si="101"/>
        <v>#VALUE!</v>
      </c>
      <c r="Q447" s="1" t="e">
        <f t="shared" si="94"/>
        <v>#VALUE!</v>
      </c>
      <c r="R447" s="1" t="e">
        <f t="shared" si="95"/>
        <v>#VALUE!</v>
      </c>
      <c r="S447" s="1"/>
      <c r="T447" s="1">
        <f t="shared" si="96"/>
        <v>3087</v>
      </c>
      <c r="U447">
        <v>-1</v>
      </c>
      <c r="V447" t="s">
        <v>1617</v>
      </c>
      <c r="W447" s="1" t="s">
        <v>1617</v>
      </c>
      <c r="X447" t="s">
        <v>153</v>
      </c>
      <c r="Y447" t="s">
        <v>1175</v>
      </c>
      <c r="Z447">
        <f t="shared" si="103"/>
        <v>0</v>
      </c>
      <c r="AA447" t="s">
        <v>336</v>
      </c>
      <c r="AB447">
        <v>-1</v>
      </c>
      <c r="AC447">
        <f ca="1">(YEAR(TODAY())-AB447)</f>
        <v>2025</v>
      </c>
      <c r="AD447" t="s">
        <v>38</v>
      </c>
      <c r="AE447">
        <v>-1</v>
      </c>
      <c r="AF447">
        <v>-1</v>
      </c>
      <c r="AG447" t="s">
        <v>79</v>
      </c>
      <c r="AH447">
        <v>-1</v>
      </c>
    </row>
    <row r="448" spans="1:34" ht="22.5" customHeight="1" x14ac:dyDescent="0.35">
      <c r="A448" t="s">
        <v>1382</v>
      </c>
      <c r="B448" t="s">
        <v>1382</v>
      </c>
      <c r="C448" t="str" cm="1">
        <f t="array" ref="C448">_xlfn.IFS(IFERROR(SEARCH("Senior", A448), 0) &gt; 0, "SENIOR", IFERROR(SEARCH("Junior", A448), 0) &gt; 0, "JUNIOR", TRUE, "NOTMENTIONED")</f>
        <v>NOTMENTIONED</v>
      </c>
      <c r="D448" t="s">
        <v>2018</v>
      </c>
      <c r="E448">
        <v>50</v>
      </c>
      <c r="H448" t="str">
        <f t="shared" si="97"/>
        <v>$50k</v>
      </c>
      <c r="I448">
        <v>89</v>
      </c>
      <c r="L448" t="str">
        <f t="shared" si="98"/>
        <v>$89k</v>
      </c>
      <c r="M448">
        <f t="shared" si="104"/>
        <v>69.5</v>
      </c>
      <c r="N448" t="str">
        <f t="shared" si="102"/>
        <v>$69.5k</v>
      </c>
      <c r="O448" s="1" t="s">
        <v>2271</v>
      </c>
      <c r="P448" s="1" t="e">
        <f t="shared" si="101"/>
        <v>#VALUE!</v>
      </c>
      <c r="Q448" s="1" t="e">
        <f t="shared" si="94"/>
        <v>#VALUE!</v>
      </c>
      <c r="R448" s="1">
        <f t="shared" si="95"/>
        <v>1</v>
      </c>
      <c r="S448" s="1"/>
      <c r="T448" s="1">
        <f t="shared" si="96"/>
        <v>1893</v>
      </c>
      <c r="U448">
        <v>3.7</v>
      </c>
      <c r="V448" s="1" t="s">
        <v>2272</v>
      </c>
      <c r="W448" s="1" t="s">
        <v>2273</v>
      </c>
      <c r="X448" t="s">
        <v>460</v>
      </c>
      <c r="Y448" t="s">
        <v>1293</v>
      </c>
      <c r="Z448">
        <f t="shared" si="103"/>
        <v>0</v>
      </c>
      <c r="AA448" t="s">
        <v>86</v>
      </c>
      <c r="AB448">
        <v>1994</v>
      </c>
      <c r="AC448">
        <f t="shared" ref="AC448:AC469" ca="1" si="105">(YEAR(TODAY())-AB448)</f>
        <v>30</v>
      </c>
      <c r="AD448" t="s">
        <v>38</v>
      </c>
      <c r="AE448" t="s">
        <v>50</v>
      </c>
      <c r="AF448" t="s">
        <v>51</v>
      </c>
      <c r="AG448" t="s">
        <v>70</v>
      </c>
      <c r="AH448">
        <v>-1</v>
      </c>
    </row>
    <row r="449" spans="1:34" ht="22.5" customHeight="1" x14ac:dyDescent="0.35">
      <c r="A449" t="s">
        <v>2274</v>
      </c>
      <c r="B449" t="s">
        <v>2274</v>
      </c>
      <c r="C449" t="str" cm="1">
        <f t="array" ref="C449">_xlfn.IFS(IFERROR(SEARCH("Senior", A449), 0) &gt; 0, "SENIOR", IFERROR(SEARCH("Junior", A449), 0) &gt; 0, "JUNIOR", TRUE, "NOTMENTIONED")</f>
        <v>SENIOR</v>
      </c>
      <c r="D449" t="s">
        <v>305</v>
      </c>
      <c r="E449">
        <v>68</v>
      </c>
      <c r="H449" t="str">
        <f t="shared" si="97"/>
        <v>$68k</v>
      </c>
      <c r="I449">
        <v>129</v>
      </c>
      <c r="L449" t="str">
        <f t="shared" si="98"/>
        <v>$129k</v>
      </c>
      <c r="M449">
        <f t="shared" si="104"/>
        <v>98.5</v>
      </c>
      <c r="N449" t="str">
        <f t="shared" si="102"/>
        <v>$98.5k</v>
      </c>
      <c r="O449" s="1" t="s">
        <v>2275</v>
      </c>
      <c r="P449" s="1">
        <f t="shared" si="101"/>
        <v>1</v>
      </c>
      <c r="Q449" s="1" t="e">
        <f t="shared" si="94"/>
        <v>#VALUE!</v>
      </c>
      <c r="R449" s="1" t="e">
        <f t="shared" si="95"/>
        <v>#VALUE!</v>
      </c>
      <c r="S449" s="1"/>
      <c r="T449" s="1">
        <f t="shared" si="96"/>
        <v>3956</v>
      </c>
      <c r="U449">
        <v>3.5</v>
      </c>
      <c r="V449" s="1" t="s">
        <v>915</v>
      </c>
      <c r="W449" s="1" t="s">
        <v>916</v>
      </c>
      <c r="X449" t="s">
        <v>2276</v>
      </c>
      <c r="Y449" t="s">
        <v>101</v>
      </c>
      <c r="Z449">
        <f t="shared" si="103"/>
        <v>0</v>
      </c>
      <c r="AA449" t="s">
        <v>48</v>
      </c>
      <c r="AB449">
        <v>1970</v>
      </c>
      <c r="AC449">
        <f t="shared" ca="1" si="105"/>
        <v>54</v>
      </c>
      <c r="AD449" t="s">
        <v>87</v>
      </c>
      <c r="AE449" t="s">
        <v>280</v>
      </c>
      <c r="AF449" t="s">
        <v>117</v>
      </c>
      <c r="AG449" t="s">
        <v>142</v>
      </c>
      <c r="AH449" t="s">
        <v>917</v>
      </c>
    </row>
    <row r="450" spans="1:34" ht="22.5" customHeight="1" x14ac:dyDescent="0.35">
      <c r="A450" t="s">
        <v>2277</v>
      </c>
      <c r="B450" t="s">
        <v>2277</v>
      </c>
      <c r="C450" t="str" cm="1">
        <f t="array" ref="C450">_xlfn.IFS(IFERROR(SEARCH("Senior", A450), 0) &gt; 0, "SENIOR", IFERROR(SEARCH("Junior", A450), 0) &gt; 0, "JUNIOR", TRUE, "NOTMENTIONED")</f>
        <v>NOTMENTIONED</v>
      </c>
      <c r="D450" t="s">
        <v>2278</v>
      </c>
      <c r="E450">
        <v>48</v>
      </c>
      <c r="H450" t="str">
        <f t="shared" si="97"/>
        <v>$48k</v>
      </c>
      <c r="I450">
        <v>113</v>
      </c>
      <c r="L450" t="str">
        <f t="shared" si="98"/>
        <v>$113k</v>
      </c>
      <c r="M450">
        <f t="shared" si="104"/>
        <v>80.5</v>
      </c>
      <c r="N450" t="str">
        <f t="shared" si="102"/>
        <v>$80.5k</v>
      </c>
      <c r="O450" s="1" t="s">
        <v>2279</v>
      </c>
      <c r="P450" s="1" t="e">
        <f t="shared" si="101"/>
        <v>#VALUE!</v>
      </c>
      <c r="Q450" s="1" t="e">
        <f t="shared" si="94"/>
        <v>#VALUE!</v>
      </c>
      <c r="R450" s="1">
        <f t="shared" si="95"/>
        <v>1</v>
      </c>
      <c r="S450" s="1"/>
      <c r="T450" s="1">
        <f t="shared" si="96"/>
        <v>3574</v>
      </c>
      <c r="U450">
        <v>2.7</v>
      </c>
      <c r="V450" s="1" t="s">
        <v>1132</v>
      </c>
      <c r="W450" s="1" t="s">
        <v>1133</v>
      </c>
      <c r="X450" t="s">
        <v>711</v>
      </c>
      <c r="Y450" t="s">
        <v>711</v>
      </c>
      <c r="Z450">
        <f t="shared" si="103"/>
        <v>1</v>
      </c>
      <c r="AA450" t="s">
        <v>86</v>
      </c>
      <c r="AB450">
        <v>1961</v>
      </c>
      <c r="AC450">
        <f t="shared" ca="1" si="105"/>
        <v>63</v>
      </c>
      <c r="AD450" t="s">
        <v>38</v>
      </c>
      <c r="AE450" t="s">
        <v>155</v>
      </c>
      <c r="AF450" t="s">
        <v>155</v>
      </c>
      <c r="AG450" t="s">
        <v>104</v>
      </c>
      <c r="AH450">
        <v>-1</v>
      </c>
    </row>
    <row r="451" spans="1:34" ht="22.5" customHeight="1" x14ac:dyDescent="0.35">
      <c r="A451" s="2" t="s">
        <v>2280</v>
      </c>
      <c r="B451" s="2" t="s">
        <v>2280</v>
      </c>
      <c r="C451" t="str" cm="1">
        <f t="array" ref="C451">_xlfn.IFS(IFERROR(SEARCH("Senior", A451), 0) &gt; 0, "SENIOR", IFERROR(SEARCH("Junior", A451), 0) &gt; 0, "JUNIOR", TRUE, "NOTMENTIONED")</f>
        <v>NOTMENTIONED</v>
      </c>
      <c r="D451" s="2" t="s">
        <v>2281</v>
      </c>
      <c r="E451" s="2">
        <v>27</v>
      </c>
      <c r="F451" s="3">
        <f>(E451*40*52)</f>
        <v>56160</v>
      </c>
      <c r="G451" s="2">
        <v>56</v>
      </c>
      <c r="H451" s="2" t="str">
        <f>_xlfn.CONCAT("$",G451,"k")</f>
        <v>$56k</v>
      </c>
      <c r="I451" s="2">
        <v>47</v>
      </c>
      <c r="J451" s="3">
        <f>I451*40*52</f>
        <v>97760</v>
      </c>
      <c r="K451" s="2">
        <v>98</v>
      </c>
      <c r="L451" s="2" t="str">
        <f>_xlfn.CONCAT("$",K451,"k")</f>
        <v>$98k</v>
      </c>
      <c r="M451" s="4">
        <f t="shared" ref="M451" si="106">AVERAGE(G451,K451)</f>
        <v>77</v>
      </c>
      <c r="N451" s="4" t="str">
        <f>_xlfn.CONCAT("$",M451,"k")</f>
        <v>$77k</v>
      </c>
      <c r="O451" s="5" t="s">
        <v>2282</v>
      </c>
      <c r="P451" s="1" t="e">
        <f t="shared" si="101"/>
        <v>#VALUE!</v>
      </c>
      <c r="Q451" s="1" t="e">
        <f t="shared" si="94"/>
        <v>#VALUE!</v>
      </c>
      <c r="R451" s="1">
        <f t="shared" si="95"/>
        <v>1</v>
      </c>
      <c r="S451" s="5"/>
      <c r="T451" s="1">
        <f t="shared" si="96"/>
        <v>3755</v>
      </c>
      <c r="U451" s="2">
        <v>3.8</v>
      </c>
      <c r="V451" s="5" t="s">
        <v>2283</v>
      </c>
      <c r="W451" s="5" t="s">
        <v>2284</v>
      </c>
      <c r="X451" s="2" t="s">
        <v>2285</v>
      </c>
      <c r="Y451" s="2" t="s">
        <v>2285</v>
      </c>
      <c r="Z451">
        <f t="shared" si="103"/>
        <v>1</v>
      </c>
      <c r="AA451" s="2" t="s">
        <v>77</v>
      </c>
      <c r="AB451" s="2">
        <v>2008</v>
      </c>
      <c r="AC451">
        <f t="shared" ca="1" si="105"/>
        <v>16</v>
      </c>
      <c r="AD451" s="2" t="s">
        <v>38</v>
      </c>
      <c r="AE451" s="2" t="s">
        <v>155</v>
      </c>
      <c r="AF451" s="2" t="s">
        <v>155</v>
      </c>
      <c r="AG451" s="2" t="s">
        <v>219</v>
      </c>
      <c r="AH451" s="2">
        <v>-1</v>
      </c>
    </row>
    <row r="452" spans="1:34" ht="22.5" customHeight="1" x14ac:dyDescent="0.35">
      <c r="A452" t="s">
        <v>2286</v>
      </c>
      <c r="B452" t="s">
        <v>2286</v>
      </c>
      <c r="C452" t="str" cm="1">
        <f t="array" ref="C452">_xlfn.IFS(IFERROR(SEARCH("Senior", A452), 0) &gt; 0, "SENIOR", IFERROR(SEARCH("Junior", A452), 0) &gt; 0, "JUNIOR", TRUE, "NOTMENTIONED")</f>
        <v>NOTMENTIONED</v>
      </c>
      <c r="D452" t="s">
        <v>610</v>
      </c>
      <c r="E452">
        <v>74</v>
      </c>
      <c r="H452" t="str">
        <f t="shared" ref="H452:H469" si="107">_xlfn.CONCAT("$",E452,"k")</f>
        <v>$74k</v>
      </c>
      <c r="I452">
        <v>124</v>
      </c>
      <c r="L452" t="str">
        <f t="shared" ref="L452:L468" si="108">_xlfn.CONCAT("$",I452,"k")</f>
        <v>$124k</v>
      </c>
      <c r="M452">
        <f t="shared" ref="M452:M469" si="109">AVERAGE(E452,I452)</f>
        <v>99</v>
      </c>
      <c r="N452" t="str">
        <f t="shared" ref="N452:N468" si="110">_xlfn.CONCAT("$",M452,"k")</f>
        <v>$99k</v>
      </c>
      <c r="O452" s="1" t="s">
        <v>2287</v>
      </c>
      <c r="P452" s="1">
        <f t="shared" si="101"/>
        <v>1</v>
      </c>
      <c r="Q452" s="1">
        <f t="shared" ref="Q452:Q469" si="111">IF(SEARCH("MACHINE LEARNING",O452,1)&gt;=1,1,0)</f>
        <v>1</v>
      </c>
      <c r="R452" s="1" t="e">
        <f t="shared" ref="R452:R469" si="112">IF(SEARCH("Excel",O452,1)&gt;=1,1,0)</f>
        <v>#VALUE!</v>
      </c>
      <c r="S452" s="1"/>
      <c r="T452" s="1">
        <f t="shared" ref="T452:T469" si="113">LEN(O452)</f>
        <v>4431</v>
      </c>
      <c r="U452">
        <v>3.7</v>
      </c>
      <c r="V452" s="1" t="s">
        <v>1791</v>
      </c>
      <c r="W452" s="1" t="s">
        <v>1792</v>
      </c>
      <c r="X452" t="s">
        <v>2288</v>
      </c>
      <c r="Y452" t="s">
        <v>1362</v>
      </c>
      <c r="Z452">
        <f t="shared" si="103"/>
        <v>0</v>
      </c>
      <c r="AA452" t="s">
        <v>48</v>
      </c>
      <c r="AB452">
        <v>1922</v>
      </c>
      <c r="AC452">
        <f t="shared" ca="1" si="105"/>
        <v>102</v>
      </c>
      <c r="AD452" t="s">
        <v>87</v>
      </c>
      <c r="AE452" t="s">
        <v>39</v>
      </c>
      <c r="AF452" t="s">
        <v>39</v>
      </c>
      <c r="AG452" t="s">
        <v>142</v>
      </c>
      <c r="AH452">
        <v>-1</v>
      </c>
    </row>
    <row r="453" spans="1:34" ht="22.5" customHeight="1" x14ac:dyDescent="0.35">
      <c r="A453" t="s">
        <v>2289</v>
      </c>
      <c r="B453" t="s">
        <v>2289</v>
      </c>
      <c r="C453" t="str" cm="1">
        <f t="array" ref="C453">_xlfn.IFS(IFERROR(SEARCH("Senior", A453), 0) &gt; 0, "SENIOR", IFERROR(SEARCH("Junior", A453), 0) &gt; 0, "JUNIOR", TRUE, "NOTMENTIONED")</f>
        <v>NOTMENTIONED</v>
      </c>
      <c r="D453" t="s">
        <v>2290</v>
      </c>
      <c r="E453">
        <v>68</v>
      </c>
      <c r="H453" t="str">
        <f t="shared" si="107"/>
        <v>$68k</v>
      </c>
      <c r="I453">
        <v>125</v>
      </c>
      <c r="L453" t="str">
        <f t="shared" si="108"/>
        <v>$125k</v>
      </c>
      <c r="M453">
        <f t="shared" si="109"/>
        <v>96.5</v>
      </c>
      <c r="N453" t="str">
        <f t="shared" si="110"/>
        <v>$96.5k</v>
      </c>
      <c r="O453" s="1" t="s">
        <v>2291</v>
      </c>
      <c r="P453" s="1" t="e">
        <f t="shared" si="101"/>
        <v>#VALUE!</v>
      </c>
      <c r="Q453" s="1" t="e">
        <f t="shared" si="111"/>
        <v>#VALUE!</v>
      </c>
      <c r="R453" s="1">
        <f t="shared" si="112"/>
        <v>1</v>
      </c>
      <c r="S453" s="1"/>
      <c r="T453" s="1">
        <f t="shared" si="113"/>
        <v>4467</v>
      </c>
      <c r="U453">
        <v>3.8</v>
      </c>
      <c r="V453" s="1" t="s">
        <v>1702</v>
      </c>
      <c r="W453" s="1" t="s">
        <v>1703</v>
      </c>
      <c r="X453" t="s">
        <v>153</v>
      </c>
      <c r="Y453" t="s">
        <v>153</v>
      </c>
      <c r="Z453">
        <f t="shared" si="103"/>
        <v>1</v>
      </c>
      <c r="AA453" t="s">
        <v>37</v>
      </c>
      <c r="AB453">
        <v>2008</v>
      </c>
      <c r="AC453">
        <f t="shared" ca="1" si="105"/>
        <v>16</v>
      </c>
      <c r="AD453" t="s">
        <v>87</v>
      </c>
      <c r="AE453" t="s">
        <v>155</v>
      </c>
      <c r="AF453" t="s">
        <v>155</v>
      </c>
      <c r="AG453" t="s">
        <v>40</v>
      </c>
      <c r="AH453">
        <v>-1</v>
      </c>
    </row>
    <row r="454" spans="1:34" ht="22.5" customHeight="1" x14ac:dyDescent="0.35">
      <c r="A454" t="s">
        <v>2292</v>
      </c>
      <c r="B454" t="s">
        <v>2292</v>
      </c>
      <c r="C454" t="str" cm="1">
        <f t="array" ref="C454">_xlfn.IFS(IFERROR(SEARCH("Senior", A454), 0) &gt; 0, "SENIOR", IFERROR(SEARCH("Junior", A454), 0) &gt; 0, "JUNIOR", TRUE, "NOTMENTIONED")</f>
        <v>NOTMENTIONED</v>
      </c>
      <c r="D454" t="s">
        <v>2293</v>
      </c>
      <c r="E454">
        <v>39</v>
      </c>
      <c r="H454" t="str">
        <f t="shared" si="107"/>
        <v>$39k</v>
      </c>
      <c r="I454">
        <v>67</v>
      </c>
      <c r="L454" t="str">
        <f t="shared" si="108"/>
        <v>$67k</v>
      </c>
      <c r="M454">
        <f t="shared" si="109"/>
        <v>53</v>
      </c>
      <c r="N454" t="str">
        <f t="shared" si="110"/>
        <v>$53k</v>
      </c>
      <c r="O454" s="1" t="s">
        <v>2294</v>
      </c>
      <c r="P454" s="1" t="e">
        <f t="shared" si="101"/>
        <v>#VALUE!</v>
      </c>
      <c r="Q454" s="1">
        <f t="shared" si="111"/>
        <v>1</v>
      </c>
      <c r="R454" s="1" t="e">
        <f t="shared" si="112"/>
        <v>#VALUE!</v>
      </c>
      <c r="S454" s="1"/>
      <c r="T454" s="1">
        <f t="shared" si="113"/>
        <v>3448</v>
      </c>
      <c r="U454">
        <v>3.3</v>
      </c>
      <c r="V454" s="1" t="s">
        <v>374</v>
      </c>
      <c r="W454" s="1" t="s">
        <v>375</v>
      </c>
      <c r="X454" t="s">
        <v>376</v>
      </c>
      <c r="Y454" t="s">
        <v>376</v>
      </c>
      <c r="Z454">
        <f t="shared" si="103"/>
        <v>1</v>
      </c>
      <c r="AA454" t="s">
        <v>48</v>
      </c>
      <c r="AB454">
        <v>1912</v>
      </c>
      <c r="AC454">
        <f t="shared" ca="1" si="105"/>
        <v>112</v>
      </c>
      <c r="AD454" t="s">
        <v>38</v>
      </c>
      <c r="AE454" t="s">
        <v>191</v>
      </c>
      <c r="AF454" t="s">
        <v>192</v>
      </c>
      <c r="AG454" t="s">
        <v>142</v>
      </c>
      <c r="AH454" t="s">
        <v>377</v>
      </c>
    </row>
    <row r="455" spans="1:34" ht="22.5" customHeight="1" x14ac:dyDescent="0.35">
      <c r="A455" t="s">
        <v>2295</v>
      </c>
      <c r="B455" t="s">
        <v>2295</v>
      </c>
      <c r="C455" t="str" cm="1">
        <f t="array" ref="C455">_xlfn.IFS(IFERROR(SEARCH("Senior", A455), 0) &gt; 0, "SENIOR", IFERROR(SEARCH("Junior", A455), 0) &gt; 0, "JUNIOR", TRUE, "NOTMENTIONED")</f>
        <v>NOTMENTIONED</v>
      </c>
      <c r="D455" t="s">
        <v>2296</v>
      </c>
      <c r="E455">
        <v>71</v>
      </c>
      <c r="H455" t="str">
        <f t="shared" si="107"/>
        <v>$71k</v>
      </c>
      <c r="I455">
        <v>135</v>
      </c>
      <c r="L455" t="str">
        <f t="shared" si="108"/>
        <v>$135k</v>
      </c>
      <c r="M455">
        <f t="shared" si="109"/>
        <v>103</v>
      </c>
      <c r="N455" t="str">
        <f t="shared" si="110"/>
        <v>$103k</v>
      </c>
      <c r="O455" s="1" t="s">
        <v>2297</v>
      </c>
      <c r="P455" s="1" t="e">
        <f t="shared" si="101"/>
        <v>#VALUE!</v>
      </c>
      <c r="Q455" s="1">
        <f t="shared" si="111"/>
        <v>1</v>
      </c>
      <c r="R455" s="1" t="e">
        <f t="shared" si="112"/>
        <v>#VALUE!</v>
      </c>
      <c r="S455" s="1"/>
      <c r="T455" s="1">
        <f t="shared" si="113"/>
        <v>4582</v>
      </c>
      <c r="U455">
        <v>2.7</v>
      </c>
      <c r="V455" s="1" t="s">
        <v>2298</v>
      </c>
      <c r="W455" s="1" t="s">
        <v>2299</v>
      </c>
      <c r="X455" t="s">
        <v>723</v>
      </c>
      <c r="Y455" t="s">
        <v>723</v>
      </c>
      <c r="Z455">
        <f t="shared" si="103"/>
        <v>1</v>
      </c>
      <c r="AA455" t="s">
        <v>311</v>
      </c>
      <c r="AB455">
        <v>2011</v>
      </c>
      <c r="AC455">
        <f t="shared" ca="1" si="105"/>
        <v>13</v>
      </c>
      <c r="AD455" t="s">
        <v>38</v>
      </c>
      <c r="AE455" t="s">
        <v>179</v>
      </c>
      <c r="AF455" t="s">
        <v>117</v>
      </c>
      <c r="AG455" t="s">
        <v>79</v>
      </c>
      <c r="AH455">
        <v>-1</v>
      </c>
    </row>
    <row r="456" spans="1:34" ht="22.5" customHeight="1" x14ac:dyDescent="0.35">
      <c r="A456" t="s">
        <v>2300</v>
      </c>
      <c r="B456" t="s">
        <v>2300</v>
      </c>
      <c r="C456" t="str" cm="1">
        <f t="array" ref="C456">_xlfn.IFS(IFERROR(SEARCH("Senior", A456), 0) &gt; 0, "SENIOR", IFERROR(SEARCH("Junior", A456), 0) &gt; 0, "JUNIOR", TRUE, "NOTMENTIONED")</f>
        <v>NOTMENTIONED</v>
      </c>
      <c r="D456" t="s">
        <v>2301</v>
      </c>
      <c r="E456">
        <v>61</v>
      </c>
      <c r="H456" t="str">
        <f t="shared" si="107"/>
        <v>$61k</v>
      </c>
      <c r="I456">
        <v>123</v>
      </c>
      <c r="L456" t="str">
        <f t="shared" si="108"/>
        <v>$123k</v>
      </c>
      <c r="M456">
        <f t="shared" si="109"/>
        <v>92</v>
      </c>
      <c r="N456" t="str">
        <f t="shared" si="110"/>
        <v>$92k</v>
      </c>
      <c r="O456" s="1" t="s">
        <v>2302</v>
      </c>
      <c r="P456" s="1" t="e">
        <f t="shared" si="101"/>
        <v>#VALUE!</v>
      </c>
      <c r="Q456" s="1" t="e">
        <f t="shared" si="111"/>
        <v>#VALUE!</v>
      </c>
      <c r="R456" s="1" t="e">
        <f t="shared" si="112"/>
        <v>#VALUE!</v>
      </c>
      <c r="S456" s="1"/>
      <c r="T456" s="1">
        <f t="shared" si="113"/>
        <v>2391</v>
      </c>
      <c r="U456">
        <v>3.9</v>
      </c>
      <c r="V456" s="1" t="s">
        <v>1534</v>
      </c>
      <c r="W456" s="1" t="s">
        <v>1535</v>
      </c>
      <c r="X456" t="s">
        <v>1985</v>
      </c>
      <c r="Y456" t="s">
        <v>1536</v>
      </c>
      <c r="Z456">
        <f t="shared" si="103"/>
        <v>0</v>
      </c>
      <c r="AA456" t="s">
        <v>48</v>
      </c>
      <c r="AB456">
        <v>1913</v>
      </c>
      <c r="AC456">
        <f t="shared" ca="1" si="105"/>
        <v>111</v>
      </c>
      <c r="AD456" t="s">
        <v>87</v>
      </c>
      <c r="AE456" t="s">
        <v>155</v>
      </c>
      <c r="AF456" t="s">
        <v>155</v>
      </c>
      <c r="AG456" t="s">
        <v>142</v>
      </c>
      <c r="AH456" t="s">
        <v>1537</v>
      </c>
    </row>
    <row r="457" spans="1:34" ht="22.5" customHeight="1" x14ac:dyDescent="0.35">
      <c r="A457" t="s">
        <v>30</v>
      </c>
      <c r="B457" t="s">
        <v>30</v>
      </c>
      <c r="C457" t="str" cm="1">
        <f t="array" ref="C457">_xlfn.IFS(IFERROR(SEARCH("Senior", A457), 0) &gt; 0, "SENIOR", IFERROR(SEARCH("Junior", A457), 0) &gt; 0, "JUNIOR", TRUE, "NOTMENTIONED")</f>
        <v>NOTMENTIONED</v>
      </c>
      <c r="D457" t="s">
        <v>2303</v>
      </c>
      <c r="E457">
        <v>87</v>
      </c>
      <c r="H457" t="str">
        <f t="shared" si="107"/>
        <v>$87k</v>
      </c>
      <c r="I457">
        <v>141</v>
      </c>
      <c r="L457" t="str">
        <f t="shared" si="108"/>
        <v>$141k</v>
      </c>
      <c r="M457">
        <f t="shared" si="109"/>
        <v>114</v>
      </c>
      <c r="N457" t="str">
        <f t="shared" si="110"/>
        <v>$114k</v>
      </c>
      <c r="O457" s="1" t="s">
        <v>2304</v>
      </c>
      <c r="P457" s="1">
        <f t="shared" si="101"/>
        <v>1</v>
      </c>
      <c r="Q457" s="1">
        <f t="shared" si="111"/>
        <v>1</v>
      </c>
      <c r="R457" s="1">
        <f t="shared" si="112"/>
        <v>1</v>
      </c>
      <c r="S457" s="1"/>
      <c r="T457" s="1">
        <f t="shared" si="113"/>
        <v>4698</v>
      </c>
      <c r="U457">
        <v>3.6</v>
      </c>
      <c r="V457" s="1" t="s">
        <v>1803</v>
      </c>
      <c r="W457" s="1" t="s">
        <v>1804</v>
      </c>
      <c r="X457" t="s">
        <v>1805</v>
      </c>
      <c r="Y457" t="s">
        <v>1805</v>
      </c>
      <c r="Z457">
        <f t="shared" si="103"/>
        <v>1</v>
      </c>
      <c r="AA457" t="s">
        <v>66</v>
      </c>
      <c r="AB457">
        <v>1989</v>
      </c>
      <c r="AC457">
        <f t="shared" ca="1" si="105"/>
        <v>35</v>
      </c>
      <c r="AD457" t="s">
        <v>38</v>
      </c>
      <c r="AE457" t="s">
        <v>78</v>
      </c>
      <c r="AF457" t="s">
        <v>59</v>
      </c>
      <c r="AG457" t="s">
        <v>79</v>
      </c>
      <c r="AH457">
        <v>-1</v>
      </c>
    </row>
    <row r="458" spans="1:34" ht="22.5" customHeight="1" x14ac:dyDescent="0.35">
      <c r="A458" t="s">
        <v>30</v>
      </c>
      <c r="B458" t="s">
        <v>30</v>
      </c>
      <c r="C458" t="str" cm="1">
        <f t="array" ref="C458">_xlfn.IFS(IFERROR(SEARCH("Senior", A458), 0) &gt; 0, "SENIOR", IFERROR(SEARCH("Junior", A458), 0) &gt; 0, "JUNIOR", TRUE, "NOTMENTIONED")</f>
        <v>NOTMENTIONED</v>
      </c>
      <c r="D458" t="s">
        <v>2305</v>
      </c>
      <c r="E458">
        <v>71</v>
      </c>
      <c r="H458" t="str">
        <f t="shared" si="107"/>
        <v>$71k</v>
      </c>
      <c r="I458">
        <v>121</v>
      </c>
      <c r="L458" t="str">
        <f t="shared" si="108"/>
        <v>$121k</v>
      </c>
      <c r="M458">
        <f t="shared" si="109"/>
        <v>96</v>
      </c>
      <c r="N458" t="str">
        <f t="shared" si="110"/>
        <v>$96k</v>
      </c>
      <c r="O458" s="1" t="s">
        <v>2306</v>
      </c>
      <c r="P458" s="1" t="e">
        <f t="shared" si="101"/>
        <v>#VALUE!</v>
      </c>
      <c r="Q458" s="1" t="e">
        <f t="shared" si="111"/>
        <v>#VALUE!</v>
      </c>
      <c r="R458" s="1">
        <f t="shared" si="112"/>
        <v>1</v>
      </c>
      <c r="S458" s="1"/>
      <c r="T458" s="1">
        <f t="shared" si="113"/>
        <v>3775</v>
      </c>
      <c r="U458">
        <v>3.5</v>
      </c>
      <c r="V458" s="1" t="s">
        <v>2307</v>
      </c>
      <c r="W458" s="1" t="s">
        <v>2308</v>
      </c>
      <c r="X458" t="s">
        <v>488</v>
      </c>
      <c r="Y458" t="s">
        <v>2309</v>
      </c>
      <c r="Z458">
        <f t="shared" si="103"/>
        <v>0</v>
      </c>
      <c r="AA458" t="s">
        <v>311</v>
      </c>
      <c r="AB458">
        <v>-1</v>
      </c>
      <c r="AC458">
        <f t="shared" ca="1" si="105"/>
        <v>2025</v>
      </c>
      <c r="AD458" t="s">
        <v>1967</v>
      </c>
      <c r="AE458" t="s">
        <v>1356</v>
      </c>
      <c r="AF458" t="s">
        <v>641</v>
      </c>
      <c r="AG458" t="s">
        <v>463</v>
      </c>
      <c r="AH458">
        <v>-1</v>
      </c>
    </row>
    <row r="459" spans="1:34" ht="22.5" customHeight="1" x14ac:dyDescent="0.35">
      <c r="A459" t="s">
        <v>30</v>
      </c>
      <c r="B459" t="s">
        <v>30</v>
      </c>
      <c r="C459" t="str" cm="1">
        <f t="array" ref="C459">_xlfn.IFS(IFERROR(SEARCH("Senior", A459), 0) &gt; 0, "SENIOR", IFERROR(SEARCH("Junior", A459), 0) &gt; 0, "JUNIOR", TRUE, "NOTMENTIONED")</f>
        <v>NOTMENTIONED</v>
      </c>
      <c r="D459" t="s">
        <v>2310</v>
      </c>
      <c r="E459">
        <v>72</v>
      </c>
      <c r="H459" t="str">
        <f t="shared" si="107"/>
        <v>$72k</v>
      </c>
      <c r="I459">
        <v>121</v>
      </c>
      <c r="L459" t="str">
        <f t="shared" si="108"/>
        <v>$121k</v>
      </c>
      <c r="M459">
        <f t="shared" si="109"/>
        <v>96.5</v>
      </c>
      <c r="N459" t="str">
        <f t="shared" si="110"/>
        <v>$96.5k</v>
      </c>
      <c r="O459" s="1" t="s">
        <v>2311</v>
      </c>
      <c r="P459" s="1">
        <f t="shared" si="101"/>
        <v>1</v>
      </c>
      <c r="Q459" s="1">
        <f t="shared" si="111"/>
        <v>1</v>
      </c>
      <c r="R459" s="1" t="e">
        <f t="shared" si="112"/>
        <v>#VALUE!</v>
      </c>
      <c r="S459" s="1"/>
      <c r="T459" s="1">
        <f t="shared" si="113"/>
        <v>4662</v>
      </c>
      <c r="U459">
        <v>3.4</v>
      </c>
      <c r="V459" s="1" t="s">
        <v>2312</v>
      </c>
      <c r="W459" s="1" t="s">
        <v>2313</v>
      </c>
      <c r="X459" t="s">
        <v>334</v>
      </c>
      <c r="Y459" t="s">
        <v>639</v>
      </c>
      <c r="Z459">
        <f t="shared" si="103"/>
        <v>0</v>
      </c>
      <c r="AA459" t="s">
        <v>77</v>
      </c>
      <c r="AB459">
        <v>1997</v>
      </c>
      <c r="AC459">
        <f t="shared" ca="1" si="105"/>
        <v>27</v>
      </c>
      <c r="AD459" t="s">
        <v>38</v>
      </c>
      <c r="AE459" t="s">
        <v>103</v>
      </c>
      <c r="AF459" t="s">
        <v>59</v>
      </c>
      <c r="AG459" t="s">
        <v>219</v>
      </c>
      <c r="AH459">
        <v>-1</v>
      </c>
    </row>
    <row r="460" spans="1:34" ht="22.5" customHeight="1" x14ac:dyDescent="0.35">
      <c r="A460" t="s">
        <v>30</v>
      </c>
      <c r="B460" t="s">
        <v>30</v>
      </c>
      <c r="C460" t="str" cm="1">
        <f t="array" ref="C460">_xlfn.IFS(IFERROR(SEARCH("Senior", A460), 0) &gt; 0, "SENIOR", IFERROR(SEARCH("Junior", A460), 0) &gt; 0, "JUNIOR", TRUE, "NOTMENTIONED")</f>
        <v>NOTMENTIONED</v>
      </c>
      <c r="D460" t="s">
        <v>2314</v>
      </c>
      <c r="E460">
        <v>51</v>
      </c>
      <c r="H460" t="str">
        <f t="shared" si="107"/>
        <v>$51k</v>
      </c>
      <c r="I460">
        <v>88</v>
      </c>
      <c r="L460" t="str">
        <f t="shared" si="108"/>
        <v>$88k</v>
      </c>
      <c r="M460">
        <f t="shared" si="109"/>
        <v>69.5</v>
      </c>
      <c r="N460" t="str">
        <f t="shared" si="110"/>
        <v>$69.5k</v>
      </c>
      <c r="O460" t="s">
        <v>2315</v>
      </c>
      <c r="P460" s="1">
        <f t="shared" si="101"/>
        <v>1</v>
      </c>
      <c r="Q460" s="1">
        <f t="shared" si="111"/>
        <v>1</v>
      </c>
      <c r="R460" s="1">
        <f t="shared" si="112"/>
        <v>1</v>
      </c>
      <c r="T460" s="1">
        <f t="shared" si="113"/>
        <v>3728</v>
      </c>
      <c r="U460">
        <v>4.3</v>
      </c>
      <c r="V460" s="1" t="s">
        <v>2316</v>
      </c>
      <c r="W460" s="1" t="s">
        <v>2317</v>
      </c>
      <c r="X460" t="s">
        <v>673</v>
      </c>
      <c r="Y460" t="s">
        <v>1901</v>
      </c>
      <c r="Z460">
        <f t="shared" si="103"/>
        <v>0</v>
      </c>
      <c r="AA460" t="s">
        <v>86</v>
      </c>
      <c r="AB460">
        <v>1969</v>
      </c>
      <c r="AC460">
        <f t="shared" ca="1" si="105"/>
        <v>55</v>
      </c>
      <c r="AD460" t="s">
        <v>38</v>
      </c>
      <c r="AE460" t="s">
        <v>274</v>
      </c>
      <c r="AF460" t="s">
        <v>117</v>
      </c>
      <c r="AG460" t="s">
        <v>40</v>
      </c>
      <c r="AH460">
        <v>-1</v>
      </c>
    </row>
    <row r="461" spans="1:34" ht="22.5" customHeight="1" x14ac:dyDescent="0.35">
      <c r="A461" t="s">
        <v>30</v>
      </c>
      <c r="B461" t="s">
        <v>30</v>
      </c>
      <c r="C461" t="str" cm="1">
        <f t="array" ref="C461">_xlfn.IFS(IFERROR(SEARCH("Senior", A461), 0) &gt; 0, "SENIOR", IFERROR(SEARCH("Junior", A461), 0) &gt; 0, "JUNIOR", TRUE, "NOTMENTIONED")</f>
        <v>NOTMENTIONED</v>
      </c>
      <c r="D461" t="s">
        <v>2318</v>
      </c>
      <c r="E461">
        <v>101</v>
      </c>
      <c r="H461" t="str">
        <f t="shared" si="107"/>
        <v>$101k</v>
      </c>
      <c r="I461">
        <v>141</v>
      </c>
      <c r="L461" t="str">
        <f t="shared" si="108"/>
        <v>$141k</v>
      </c>
      <c r="M461">
        <f t="shared" si="109"/>
        <v>121</v>
      </c>
      <c r="N461" t="str">
        <f t="shared" si="110"/>
        <v>$121k</v>
      </c>
      <c r="O461" s="1" t="s">
        <v>2319</v>
      </c>
      <c r="P461" s="1">
        <f t="shared" si="101"/>
        <v>1</v>
      </c>
      <c r="Q461" s="1">
        <f t="shared" si="111"/>
        <v>1</v>
      </c>
      <c r="R461" s="1" t="e">
        <f t="shared" si="112"/>
        <v>#VALUE!</v>
      </c>
      <c r="S461" s="1"/>
      <c r="T461" s="1">
        <f t="shared" si="113"/>
        <v>2405</v>
      </c>
      <c r="U461">
        <v>2.6</v>
      </c>
      <c r="V461" s="1" t="s">
        <v>2320</v>
      </c>
      <c r="W461" s="1" t="s">
        <v>2321</v>
      </c>
      <c r="X461" t="s">
        <v>1998</v>
      </c>
      <c r="Y461" t="s">
        <v>1998</v>
      </c>
      <c r="Z461">
        <f t="shared" si="103"/>
        <v>1</v>
      </c>
      <c r="AA461" t="s">
        <v>48</v>
      </c>
      <c r="AB461">
        <v>1997</v>
      </c>
      <c r="AC461">
        <f t="shared" ca="1" si="105"/>
        <v>27</v>
      </c>
      <c r="AD461" t="s">
        <v>38</v>
      </c>
      <c r="AE461" t="s">
        <v>849</v>
      </c>
      <c r="AF461" t="s">
        <v>641</v>
      </c>
      <c r="AG461" t="s">
        <v>79</v>
      </c>
      <c r="AH461">
        <v>-1</v>
      </c>
    </row>
    <row r="462" spans="1:34" ht="22.5" customHeight="1" x14ac:dyDescent="0.35">
      <c r="A462" t="s">
        <v>2322</v>
      </c>
      <c r="B462" t="s">
        <v>2322</v>
      </c>
      <c r="C462" t="str" cm="1">
        <f t="array" ref="C462">_xlfn.IFS(IFERROR(SEARCH("Senior", A462), 0) &gt; 0, "SENIOR", IFERROR(SEARCH("Junior", A462), 0) &gt; 0, "JUNIOR", TRUE, "NOTMENTIONED")</f>
        <v>NOTMENTIONED</v>
      </c>
      <c r="D462" t="s">
        <v>2323</v>
      </c>
      <c r="E462">
        <v>79</v>
      </c>
      <c r="H462" t="str">
        <f t="shared" si="107"/>
        <v>$79k</v>
      </c>
      <c r="I462">
        <v>127</v>
      </c>
      <c r="L462" t="str">
        <f t="shared" si="108"/>
        <v>$127k</v>
      </c>
      <c r="M462">
        <f t="shared" si="109"/>
        <v>103</v>
      </c>
      <c r="N462" t="str">
        <f t="shared" si="110"/>
        <v>$103k</v>
      </c>
      <c r="O462" s="1" t="s">
        <v>2324</v>
      </c>
      <c r="P462" s="1">
        <f t="shared" si="101"/>
        <v>1</v>
      </c>
      <c r="Q462" s="1" t="e">
        <f t="shared" si="111"/>
        <v>#VALUE!</v>
      </c>
      <c r="R462" s="1" t="e">
        <f t="shared" si="112"/>
        <v>#VALUE!</v>
      </c>
      <c r="S462" s="1"/>
      <c r="T462" s="1">
        <f t="shared" si="113"/>
        <v>2730</v>
      </c>
      <c r="U462">
        <v>3.8</v>
      </c>
      <c r="V462" s="1" t="s">
        <v>2325</v>
      </c>
      <c r="W462" s="1" t="s">
        <v>2326</v>
      </c>
      <c r="X462" t="s">
        <v>123</v>
      </c>
      <c r="Y462" t="s">
        <v>1938</v>
      </c>
      <c r="Z462">
        <f t="shared" si="103"/>
        <v>0</v>
      </c>
      <c r="AA462" t="s">
        <v>86</v>
      </c>
      <c r="AB462">
        <v>2005</v>
      </c>
      <c r="AC462">
        <f t="shared" ca="1" si="105"/>
        <v>19</v>
      </c>
      <c r="AD462" t="s">
        <v>163</v>
      </c>
      <c r="AE462" t="s">
        <v>322</v>
      </c>
      <c r="AF462" t="s">
        <v>323</v>
      </c>
      <c r="AG462" t="s">
        <v>104</v>
      </c>
      <c r="AH462">
        <v>-1</v>
      </c>
    </row>
    <row r="463" spans="1:34" ht="22.5" customHeight="1" x14ac:dyDescent="0.35">
      <c r="A463" t="s">
        <v>2327</v>
      </c>
      <c r="B463" t="s">
        <v>2327</v>
      </c>
      <c r="C463" t="str" cm="1">
        <f t="array" ref="C463">_xlfn.IFS(IFERROR(SEARCH("Senior", A463), 0) &gt; 0, "SENIOR", IFERROR(SEARCH("Junior", A463), 0) &gt; 0, "JUNIOR", TRUE, "NOTMENTIONED")</f>
        <v>NOTMENTIONED</v>
      </c>
      <c r="D463" t="s">
        <v>2328</v>
      </c>
      <c r="E463">
        <v>81</v>
      </c>
      <c r="H463" t="str">
        <f t="shared" si="107"/>
        <v>$81k</v>
      </c>
      <c r="I463">
        <v>132</v>
      </c>
      <c r="L463" t="str">
        <f t="shared" si="108"/>
        <v>$132k</v>
      </c>
      <c r="M463">
        <f t="shared" si="109"/>
        <v>106.5</v>
      </c>
      <c r="N463" t="str">
        <f t="shared" si="110"/>
        <v>$106.5k</v>
      </c>
      <c r="O463" s="1" t="s">
        <v>2329</v>
      </c>
      <c r="P463" s="1">
        <f t="shared" si="101"/>
        <v>1</v>
      </c>
      <c r="Q463" s="1">
        <f t="shared" si="111"/>
        <v>1</v>
      </c>
      <c r="R463" s="1">
        <f t="shared" si="112"/>
        <v>1</v>
      </c>
      <c r="S463" s="1"/>
      <c r="T463" s="1">
        <f t="shared" si="113"/>
        <v>3174</v>
      </c>
      <c r="U463">
        <v>3.2</v>
      </c>
      <c r="V463" s="1" t="s">
        <v>604</v>
      </c>
      <c r="W463" s="1" t="s">
        <v>605</v>
      </c>
      <c r="X463" t="s">
        <v>606</v>
      </c>
      <c r="Y463" t="s">
        <v>607</v>
      </c>
      <c r="Z463">
        <f t="shared" si="103"/>
        <v>0</v>
      </c>
      <c r="AA463" t="s">
        <v>132</v>
      </c>
      <c r="AB463">
        <v>1958</v>
      </c>
      <c r="AC463">
        <f t="shared" ca="1" si="105"/>
        <v>66</v>
      </c>
      <c r="AD463" t="s">
        <v>190</v>
      </c>
      <c r="AE463" t="s">
        <v>608</v>
      </c>
      <c r="AF463" t="s">
        <v>67</v>
      </c>
      <c r="AG463" t="s">
        <v>89</v>
      </c>
      <c r="AH463" t="s">
        <v>609</v>
      </c>
    </row>
    <row r="464" spans="1:34" ht="22.5" customHeight="1" x14ac:dyDescent="0.35">
      <c r="A464" t="s">
        <v>287</v>
      </c>
      <c r="B464" t="s">
        <v>287</v>
      </c>
      <c r="C464" t="str" cm="1">
        <f t="array" ref="C464">_xlfn.IFS(IFERROR(SEARCH("Senior", A464), 0) &gt; 0, "SENIOR", IFERROR(SEARCH("Junior", A464), 0) &gt; 0, "JUNIOR", TRUE, "NOTMENTIONED")</f>
        <v>SENIOR</v>
      </c>
      <c r="D464" t="s">
        <v>2330</v>
      </c>
      <c r="E464">
        <v>120</v>
      </c>
      <c r="H464" t="str">
        <f t="shared" si="107"/>
        <v>$120k</v>
      </c>
      <c r="I464">
        <v>140</v>
      </c>
      <c r="L464" t="str">
        <f t="shared" si="108"/>
        <v>$140k</v>
      </c>
      <c r="M464">
        <f t="shared" si="109"/>
        <v>130</v>
      </c>
      <c r="N464" t="str">
        <f t="shared" si="110"/>
        <v>$130k</v>
      </c>
      <c r="O464" s="1" t="s">
        <v>2331</v>
      </c>
      <c r="P464" s="1" t="e">
        <f t="shared" si="101"/>
        <v>#VALUE!</v>
      </c>
      <c r="Q464" s="1">
        <f t="shared" si="111"/>
        <v>1</v>
      </c>
      <c r="R464" s="1">
        <f t="shared" si="112"/>
        <v>1</v>
      </c>
      <c r="S464" s="1"/>
      <c r="T464" s="1">
        <f t="shared" si="113"/>
        <v>3814</v>
      </c>
      <c r="U464">
        <v>5</v>
      </c>
      <c r="V464" s="1" t="s">
        <v>2332</v>
      </c>
      <c r="W464" s="1" t="s">
        <v>2333</v>
      </c>
      <c r="X464" t="s">
        <v>2334</v>
      </c>
      <c r="Y464" t="s">
        <v>2334</v>
      </c>
      <c r="Z464">
        <f t="shared" si="103"/>
        <v>1</v>
      </c>
      <c r="AA464" t="s">
        <v>77</v>
      </c>
      <c r="AB464">
        <v>2011</v>
      </c>
      <c r="AC464">
        <f t="shared" ca="1" si="105"/>
        <v>13</v>
      </c>
      <c r="AD464" t="s">
        <v>38</v>
      </c>
      <c r="AE464" t="s">
        <v>280</v>
      </c>
      <c r="AF464" t="s">
        <v>117</v>
      </c>
      <c r="AG464" t="s">
        <v>79</v>
      </c>
      <c r="AH464">
        <v>-1</v>
      </c>
    </row>
    <row r="465" spans="1:34" ht="22.5" customHeight="1" x14ac:dyDescent="0.35">
      <c r="A465" t="s">
        <v>2335</v>
      </c>
      <c r="B465" t="s">
        <v>2335</v>
      </c>
      <c r="C465" t="str" cm="1">
        <f t="array" ref="C465">_xlfn.IFS(IFERROR(SEARCH("Senior", A465), 0) &gt; 0, "SENIOR", IFERROR(SEARCH("Junior", A465), 0) &gt; 0, "JUNIOR", TRUE, "NOTMENTIONED")</f>
        <v>NOTMENTIONED</v>
      </c>
      <c r="D465" t="s">
        <v>227</v>
      </c>
      <c r="E465">
        <v>63</v>
      </c>
      <c r="H465" t="str">
        <f t="shared" si="107"/>
        <v>$63k</v>
      </c>
      <c r="I465">
        <v>110</v>
      </c>
      <c r="L465" t="str">
        <f t="shared" si="108"/>
        <v>$110k</v>
      </c>
      <c r="M465">
        <f t="shared" si="109"/>
        <v>86.5</v>
      </c>
      <c r="N465" t="str">
        <f t="shared" si="110"/>
        <v>$86.5k</v>
      </c>
      <c r="O465" s="1" t="s">
        <v>2336</v>
      </c>
      <c r="P465" s="1" t="e">
        <f t="shared" si="101"/>
        <v>#VALUE!</v>
      </c>
      <c r="Q465" s="1" t="e">
        <f t="shared" si="111"/>
        <v>#VALUE!</v>
      </c>
      <c r="R465" s="1">
        <f t="shared" si="112"/>
        <v>1</v>
      </c>
      <c r="S465" s="1"/>
      <c r="T465" s="1">
        <f t="shared" si="113"/>
        <v>4032</v>
      </c>
      <c r="U465">
        <v>4.3</v>
      </c>
      <c r="V465" s="1" t="s">
        <v>1952</v>
      </c>
      <c r="W465" s="1" t="s">
        <v>1953</v>
      </c>
      <c r="X465" t="s">
        <v>76</v>
      </c>
      <c r="Y465" t="s">
        <v>76</v>
      </c>
      <c r="Z465">
        <f t="shared" si="103"/>
        <v>1</v>
      </c>
      <c r="AA465" t="s">
        <v>66</v>
      </c>
      <c r="AB465">
        <v>1999</v>
      </c>
      <c r="AC465">
        <f t="shared" ca="1" si="105"/>
        <v>25</v>
      </c>
      <c r="AD465" t="s">
        <v>87</v>
      </c>
      <c r="AE465" t="s">
        <v>179</v>
      </c>
      <c r="AF465" t="s">
        <v>117</v>
      </c>
      <c r="AG465" t="s">
        <v>70</v>
      </c>
      <c r="AH465" t="s">
        <v>1954</v>
      </c>
    </row>
    <row r="466" spans="1:34" ht="22.5" customHeight="1" x14ac:dyDescent="0.35">
      <c r="A466" t="s">
        <v>30</v>
      </c>
      <c r="B466" t="s">
        <v>30</v>
      </c>
      <c r="C466" t="str" cm="1">
        <f t="array" ref="C466">_xlfn.IFS(IFERROR(SEARCH("Senior", A466), 0) &gt; 0, "SENIOR", IFERROR(SEARCH("Junior", A466), 0) &gt; 0, "JUNIOR", TRUE, "NOTMENTIONED")</f>
        <v>NOTMENTIONED</v>
      </c>
      <c r="D466" t="s">
        <v>2337</v>
      </c>
      <c r="E466">
        <v>65</v>
      </c>
      <c r="H466" t="str">
        <f t="shared" si="107"/>
        <v>$65k</v>
      </c>
      <c r="I466">
        <v>113</v>
      </c>
      <c r="L466" t="str">
        <f t="shared" si="108"/>
        <v>$113k</v>
      </c>
      <c r="M466">
        <f t="shared" si="109"/>
        <v>89</v>
      </c>
      <c r="N466" t="str">
        <f t="shared" si="110"/>
        <v>$89k</v>
      </c>
      <c r="O466" t="s">
        <v>2338</v>
      </c>
      <c r="P466" s="1" t="e">
        <f t="shared" si="101"/>
        <v>#VALUE!</v>
      </c>
      <c r="Q466" s="1" t="e">
        <f t="shared" si="111"/>
        <v>#VALUE!</v>
      </c>
      <c r="R466" s="1" t="e">
        <f t="shared" si="112"/>
        <v>#VALUE!</v>
      </c>
      <c r="T466" s="1">
        <f t="shared" si="113"/>
        <v>407</v>
      </c>
      <c r="U466">
        <v>3.4</v>
      </c>
      <c r="V466" s="1" t="s">
        <v>2339</v>
      </c>
      <c r="W466" s="1" t="s">
        <v>2340</v>
      </c>
      <c r="X466" t="s">
        <v>2341</v>
      </c>
      <c r="Y466" t="s">
        <v>2342</v>
      </c>
      <c r="Z466">
        <f t="shared" si="103"/>
        <v>0</v>
      </c>
      <c r="AA466" t="s">
        <v>77</v>
      </c>
      <c r="AB466">
        <v>-1</v>
      </c>
      <c r="AC466">
        <f t="shared" ca="1" si="105"/>
        <v>2025</v>
      </c>
      <c r="AD466" t="s">
        <v>38</v>
      </c>
      <c r="AE466" t="s">
        <v>274</v>
      </c>
      <c r="AF466" t="s">
        <v>117</v>
      </c>
      <c r="AG466" t="s">
        <v>463</v>
      </c>
      <c r="AH466">
        <v>-1</v>
      </c>
    </row>
    <row r="467" spans="1:34" ht="22.5" customHeight="1" x14ac:dyDescent="0.35">
      <c r="A467" t="s">
        <v>2343</v>
      </c>
      <c r="B467" t="s">
        <v>2343</v>
      </c>
      <c r="C467" t="str" cm="1">
        <f t="array" ref="C467">_xlfn.IFS(IFERROR(SEARCH("Senior", A467), 0) &gt; 0, "SENIOR", IFERROR(SEARCH("Junior", A467), 0) &gt; 0, "JUNIOR", TRUE, "NOTMENTIONED")</f>
        <v>NOTMENTIONED</v>
      </c>
      <c r="D467" t="s">
        <v>2344</v>
      </c>
      <c r="E467">
        <v>59</v>
      </c>
      <c r="H467" t="str">
        <f t="shared" si="107"/>
        <v>$59k</v>
      </c>
      <c r="I467">
        <v>125</v>
      </c>
      <c r="L467" t="str">
        <f t="shared" si="108"/>
        <v>$125k</v>
      </c>
      <c r="M467">
        <f t="shared" si="109"/>
        <v>92</v>
      </c>
      <c r="N467" t="str">
        <f t="shared" si="110"/>
        <v>$92k</v>
      </c>
      <c r="O467" s="1" t="s">
        <v>2345</v>
      </c>
      <c r="P467" s="1" t="e">
        <f t="shared" si="101"/>
        <v>#VALUE!</v>
      </c>
      <c r="Q467" s="1" t="e">
        <f t="shared" si="111"/>
        <v>#VALUE!</v>
      </c>
      <c r="R467" s="1">
        <f t="shared" si="112"/>
        <v>1</v>
      </c>
      <c r="S467" s="1"/>
      <c r="T467" s="1">
        <f t="shared" si="113"/>
        <v>3911</v>
      </c>
      <c r="U467">
        <v>4</v>
      </c>
      <c r="V467" s="1" t="s">
        <v>2346</v>
      </c>
      <c r="W467" s="1" t="s">
        <v>2347</v>
      </c>
      <c r="X467" t="s">
        <v>899</v>
      </c>
      <c r="Y467" t="s">
        <v>260</v>
      </c>
      <c r="Z467">
        <f t="shared" si="103"/>
        <v>0</v>
      </c>
      <c r="AA467" t="s">
        <v>37</v>
      </c>
      <c r="AB467">
        <v>2006</v>
      </c>
      <c r="AC467">
        <f t="shared" ca="1" si="105"/>
        <v>18</v>
      </c>
      <c r="AD467" t="s">
        <v>38</v>
      </c>
      <c r="AE467" t="s">
        <v>155</v>
      </c>
      <c r="AF467" t="s">
        <v>155</v>
      </c>
      <c r="AG467" t="s">
        <v>79</v>
      </c>
      <c r="AH467" t="s">
        <v>2348</v>
      </c>
    </row>
    <row r="468" spans="1:34" ht="22.5" customHeight="1" x14ac:dyDescent="0.35">
      <c r="A468" t="s">
        <v>2349</v>
      </c>
      <c r="B468" t="s">
        <v>2349</v>
      </c>
      <c r="C468" t="str" cm="1">
        <f t="array" ref="C468">_xlfn.IFS(IFERROR(SEARCH("Senior", A468), 0) &gt; 0, "SENIOR", IFERROR(SEARCH("Junior", A468), 0) &gt; 0, "JUNIOR", TRUE, "NOTMENTIONED")</f>
        <v>NOTMENTIONED</v>
      </c>
      <c r="D468" t="s">
        <v>2350</v>
      </c>
      <c r="E468">
        <v>80</v>
      </c>
      <c r="H468" t="str">
        <f t="shared" si="107"/>
        <v>$80k</v>
      </c>
      <c r="I468">
        <v>142</v>
      </c>
      <c r="L468" t="str">
        <f t="shared" si="108"/>
        <v>$142k</v>
      </c>
      <c r="M468">
        <f t="shared" si="109"/>
        <v>111</v>
      </c>
      <c r="N468" t="str">
        <f t="shared" si="110"/>
        <v>$111k</v>
      </c>
      <c r="O468" s="1" t="s">
        <v>2351</v>
      </c>
      <c r="P468" s="1">
        <f t="shared" si="101"/>
        <v>1</v>
      </c>
      <c r="Q468" s="1">
        <f t="shared" si="111"/>
        <v>1</v>
      </c>
      <c r="R468" s="1">
        <f t="shared" si="112"/>
        <v>1</v>
      </c>
      <c r="S468" s="1"/>
      <c r="T468" s="1">
        <f t="shared" si="113"/>
        <v>3488</v>
      </c>
      <c r="U468">
        <v>4.0999999999999996</v>
      </c>
      <c r="V468" s="1" t="s">
        <v>1354</v>
      </c>
      <c r="W468" s="1" t="s">
        <v>1355</v>
      </c>
      <c r="X468" t="s">
        <v>426</v>
      </c>
      <c r="Y468" t="s">
        <v>426</v>
      </c>
      <c r="Z468">
        <f t="shared" si="103"/>
        <v>1</v>
      </c>
      <c r="AA468" t="s">
        <v>311</v>
      </c>
      <c r="AB468">
        <v>2007</v>
      </c>
      <c r="AC468">
        <f t="shared" ca="1" si="105"/>
        <v>17</v>
      </c>
      <c r="AD468" t="s">
        <v>38</v>
      </c>
      <c r="AE468" t="s">
        <v>1356</v>
      </c>
      <c r="AF468" t="s">
        <v>641</v>
      </c>
      <c r="AG468" t="s">
        <v>79</v>
      </c>
      <c r="AH468">
        <v>-1</v>
      </c>
    </row>
    <row r="469" spans="1:34" ht="22.5" customHeight="1" x14ac:dyDescent="0.35">
      <c r="A469" t="s">
        <v>294</v>
      </c>
      <c r="B469" t="s">
        <v>294</v>
      </c>
      <c r="C469" t="str" cm="1">
        <f t="array" ref="C469">_xlfn.IFS(IFERROR(SEARCH("Senior", A469), 0) &gt; 0, "SENIOR", IFERROR(SEARCH("Junior", A469), 0) &gt; 0, "JUNIOR", TRUE, "NOTMENTIONED")</f>
        <v>NOTMENTIONED</v>
      </c>
      <c r="D469" t="s">
        <v>2352</v>
      </c>
      <c r="E469">
        <v>62</v>
      </c>
      <c r="H469" t="str">
        <f t="shared" si="107"/>
        <v>$62k</v>
      </c>
      <c r="I469">
        <v>113</v>
      </c>
      <c r="M469">
        <f t="shared" si="109"/>
        <v>87.5</v>
      </c>
      <c r="O469" s="1" t="s">
        <v>2353</v>
      </c>
      <c r="P469" s="1">
        <f t="shared" si="101"/>
        <v>1</v>
      </c>
      <c r="Q469" s="1" t="e">
        <f t="shared" si="111"/>
        <v>#VALUE!</v>
      </c>
      <c r="R469" s="1">
        <f t="shared" si="112"/>
        <v>1</v>
      </c>
      <c r="S469" s="1"/>
      <c r="T469" s="1">
        <f t="shared" si="113"/>
        <v>3825</v>
      </c>
      <c r="U469">
        <v>3.9</v>
      </c>
      <c r="V469" s="1" t="s">
        <v>2354</v>
      </c>
      <c r="W469" s="1" t="s">
        <v>2355</v>
      </c>
      <c r="X469" t="s">
        <v>123</v>
      </c>
      <c r="Y469" t="s">
        <v>123</v>
      </c>
      <c r="Z469">
        <f t="shared" si="103"/>
        <v>1</v>
      </c>
      <c r="AA469" t="s">
        <v>86</v>
      </c>
      <c r="AB469">
        <v>2011</v>
      </c>
      <c r="AC469">
        <f t="shared" ca="1" si="105"/>
        <v>13</v>
      </c>
      <c r="AD469" t="s">
        <v>38</v>
      </c>
      <c r="AE469" t="s">
        <v>116</v>
      </c>
      <c r="AF469" t="s">
        <v>117</v>
      </c>
      <c r="AG469" t="s">
        <v>60</v>
      </c>
      <c r="AH469" t="s">
        <v>2356</v>
      </c>
    </row>
    <row r="470" spans="1:34" ht="22.5" customHeight="1" x14ac:dyDescent="0.35">
      <c r="P470" s="1" t="e">
        <f t="shared" si="101"/>
        <v>#VALUE!</v>
      </c>
    </row>
    <row r="471" spans="1:34" ht="22.5" customHeight="1" x14ac:dyDescent="0.35">
      <c r="F471" s="6"/>
    </row>
    <row r="472" spans="1:34" ht="22.5" customHeight="1" x14ac:dyDescent="0.35">
      <c r="F472" s="6">
        <f t="shared" ref="F472:F475" si="114">F157</f>
        <v>0</v>
      </c>
    </row>
    <row r="473" spans="1:34" ht="22.5" customHeight="1" x14ac:dyDescent="0.35">
      <c r="F473" s="6">
        <f t="shared" si="114"/>
        <v>0</v>
      </c>
    </row>
    <row r="474" spans="1:34" ht="22.5" customHeight="1" x14ac:dyDescent="0.35">
      <c r="F474" s="6">
        <f t="shared" si="114"/>
        <v>0</v>
      </c>
    </row>
    <row r="475" spans="1:34" ht="22.5" customHeight="1" x14ac:dyDescent="0.35">
      <c r="F475" s="6">
        <f t="shared" si="114"/>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Santhosh Kumar S</dc:creator>
  <cp:lastModifiedBy>Santhosh Kumar S</cp:lastModifiedBy>
  <dcterms:created xsi:type="dcterms:W3CDTF">2024-10-20T08:38:29Z</dcterms:created>
  <dcterms:modified xsi:type="dcterms:W3CDTF">2024-10-23T19:40:59Z</dcterms:modified>
</cp:coreProperties>
</file>