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Bhavana H\OneDrive\Desktop\"/>
    </mc:Choice>
  </mc:AlternateContent>
  <xr:revisionPtr revIDLastSave="0" documentId="13_ncr:1_{F7E03A41-214D-4A35-ADE1-F74798650F28}" xr6:coauthVersionLast="47" xr6:coauthVersionMax="47" xr10:uidLastSave="{00000000-0000-0000-0000-000000000000}"/>
  <bookViews>
    <workbookView xWindow="-108" yWindow="-108" windowWidth="23256" windowHeight="13896" firstSheet="2" activeTab="6" xr2:uid="{AC9552E2-62EE-486D-B433-FD5F907F19DA}"/>
  </bookViews>
  <sheets>
    <sheet name="Raw Data" sheetId="1" r:id="rId1"/>
    <sheet name="Main data" sheetId="2" r:id="rId2"/>
    <sheet name="NA Replacement" sheetId="3" r:id="rId3"/>
    <sheet name="EDA &amp; Analysis 1" sheetId="6" r:id="rId4"/>
    <sheet name="EDA &amp; Analysis 2" sheetId="8" r:id="rId5"/>
    <sheet name="EDA &amp; Analysis 3" sheetId="9" r:id="rId6"/>
    <sheet name="EDA &amp; Analysis 4" sheetId="10" r:id="rId7"/>
    <sheet name="EDA &amp; Analysis 5" sheetId="11" r:id="rId8"/>
  </sheets>
  <definedNames>
    <definedName name="_xlnm._FilterDatabase" localSheetId="1" hidden="1">'Main data'!$A$1:$AK$373</definedName>
    <definedName name="_xlchart.v1.0" hidden="1">'EDA &amp; Analysis 3'!$C$8:$C$19</definedName>
    <definedName name="_xlchart.v1.1" hidden="1">'EDA &amp; Analysis 3'!$E$7</definedName>
    <definedName name="_xlchart.v1.2" hidden="1">'EDA &amp; Analysis 3'!$E$8:$E$19</definedName>
    <definedName name="_xlchart.v1.3" hidden="1">'EDA &amp; Analysis 3'!$B$65:$B$77</definedName>
    <definedName name="_xlchart.v1.4" hidden="1">'EDA &amp; Analysis 3'!$C$64</definedName>
    <definedName name="_xlchart.v1.5" hidden="1">'EDA &amp; Analysis 3'!$C$65:$C$77</definedName>
    <definedName name="alcohol">'Main data'!$AK$1:$AK$373</definedName>
    <definedName name="alcoholllllll">'EDA &amp; Analysis 1'!$AK$11:$AK$14</definedName>
    <definedName name="education">'Main data'!$AH$1:$AH$373</definedName>
    <definedName name="educationnn">'EDA &amp; Analysis 1'!$AH$11:$AH$14</definedName>
    <definedName name="energy">'Main data'!$AJ$1:$AJ$373</definedName>
    <definedName name="eneryyyyyyyy">'EDA &amp; Analysis 1'!$AJ$11:$AJ$14</definedName>
    <definedName name="food">'Main data'!$AE$1:$AE$373</definedName>
    <definedName name="fooddd">'EDA &amp; Analysis 1'!$AE$11:$AE$14</definedName>
    <definedName name="gi">'Main data'!$AD$1:$AD$373</definedName>
    <definedName name="healthcare">'Main data'!$AG$1:$AG$373</definedName>
    <definedName name="healthcareee">'EDA &amp; Analysis 1'!$AG$11:$AG$14</definedName>
    <definedName name="lifestyle">'Main data'!$AF$1:$AF$373</definedName>
    <definedName name="lifestyleee">'EDA &amp; Analysis 1'!$AF$11:$AF$14</definedName>
    <definedName name="sector">'Main data'!$A$1:$A$373</definedName>
    <definedName name="sectorrr">'EDA &amp; Analysis 1'!$A$11:$A$14</definedName>
    <definedName name="transportation">'Main data'!$AI$1:$AI$373</definedName>
    <definedName name="transportationnn">'EDA &amp; Analysis 1'!$AI$11:$AI$14</definedName>
    <definedName name="yearr">'Main data'!$B$1:$B$373</definedName>
  </definedNames>
  <calcPr calcId="191029"/>
  <pivotCaches>
    <pivotCache cacheId="0"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8" i="6" l="1"/>
  <c r="L31" i="6"/>
  <c r="K31" i="6"/>
  <c r="J31" i="6"/>
  <c r="I31" i="6"/>
  <c r="H31" i="6"/>
  <c r="G31" i="6"/>
  <c r="F31" i="6"/>
  <c r="E31" i="6"/>
  <c r="C66" i="9"/>
  <c r="C65" i="9"/>
  <c r="D51" i="9"/>
  <c r="D52" i="9"/>
  <c r="D53" i="9"/>
  <c r="D54" i="9"/>
  <c r="D55" i="9"/>
  <c r="D56" i="9"/>
  <c r="D57" i="9"/>
  <c r="D58" i="9"/>
  <c r="D59" i="9"/>
  <c r="D60" i="9"/>
  <c r="D50" i="9"/>
  <c r="E9" i="9"/>
  <c r="F15" i="8"/>
  <c r="F12" i="8"/>
  <c r="F11" i="8"/>
  <c r="E28" i="6"/>
  <c r="E21" i="6"/>
  <c r="L21" i="6" s="1"/>
  <c r="E20" i="6"/>
  <c r="E22" i="6"/>
  <c r="H23" i="6"/>
  <c r="AK2" i="2"/>
  <c r="AJ2" i="2"/>
  <c r="AG2" i="2"/>
  <c r="AH2" i="2"/>
  <c r="AI2" i="2"/>
  <c r="AF2" i="2"/>
  <c r="AE2" i="2"/>
  <c r="E1" i="3"/>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I32" i="11"/>
  <c r="H33" i="11"/>
  <c r="H32" i="11"/>
  <c r="E23" i="6" l="1"/>
  <c r="E29" i="6"/>
  <c r="T32" i="11"/>
  <c r="P32" i="11"/>
  <c r="N32" i="11"/>
  <c r="L32" i="11"/>
  <c r="AG32" i="11"/>
  <c r="AF32" i="11"/>
  <c r="AE32" i="11"/>
  <c r="AD32" i="11"/>
  <c r="AC32" i="11"/>
  <c r="AB32" i="11"/>
  <c r="AA32" i="11"/>
  <c r="Z32" i="11"/>
  <c r="Y32" i="11"/>
  <c r="X32" i="11"/>
  <c r="W32" i="11"/>
  <c r="V32" i="11"/>
  <c r="U32" i="11"/>
  <c r="S32" i="11"/>
  <c r="R32" i="11"/>
  <c r="Q32" i="11"/>
  <c r="O32" i="11"/>
  <c r="M32" i="11"/>
  <c r="K32" i="11"/>
  <c r="J32" i="11"/>
  <c r="D98" i="10" l="1"/>
  <c r="D99" i="10"/>
  <c r="D100" i="10"/>
  <c r="D101" i="10"/>
  <c r="D87" i="10"/>
  <c r="D88" i="10"/>
  <c r="D89" i="10"/>
  <c r="D86" i="10"/>
  <c r="D74" i="10"/>
  <c r="D75" i="10"/>
  <c r="D76" i="10"/>
  <c r="D77" i="10"/>
  <c r="J62" i="10"/>
  <c r="J10" i="10"/>
  <c r="F10" i="10"/>
  <c r="H10" i="10"/>
  <c r="F15"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3" i="10"/>
  <c r="J64" i="10"/>
  <c r="J65" i="10"/>
  <c r="J66" i="10"/>
  <c r="J67"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F11" i="10"/>
  <c r="F12" i="10"/>
  <c r="F13" i="10"/>
  <c r="F14"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O60" i="9"/>
  <c r="O54" i="9"/>
  <c r="O51" i="9"/>
  <c r="N51" i="9"/>
  <c r="O53" i="9"/>
  <c r="P54" i="9"/>
  <c r="K58" i="9"/>
  <c r="N54" i="9"/>
  <c r="K50" i="9"/>
  <c r="P60" i="9"/>
  <c r="N60" i="9"/>
  <c r="M60" i="9"/>
  <c r="L60" i="9"/>
  <c r="K60" i="9"/>
  <c r="J60" i="9"/>
  <c r="I60" i="9"/>
  <c r="H60" i="9"/>
  <c r="G60" i="9"/>
  <c r="F60" i="9"/>
  <c r="E60" i="9"/>
  <c r="P59" i="9"/>
  <c r="O59" i="9"/>
  <c r="N59" i="9"/>
  <c r="M59" i="9"/>
  <c r="L59" i="9"/>
  <c r="K59" i="9"/>
  <c r="J59" i="9"/>
  <c r="I59" i="9"/>
  <c r="H59" i="9"/>
  <c r="G59" i="9"/>
  <c r="F59" i="9"/>
  <c r="E59" i="9"/>
  <c r="P58" i="9"/>
  <c r="O58" i="9"/>
  <c r="N58" i="9"/>
  <c r="M58" i="9"/>
  <c r="L58" i="9"/>
  <c r="J58" i="9"/>
  <c r="I58" i="9"/>
  <c r="H58" i="9"/>
  <c r="G58" i="9"/>
  <c r="F58" i="9"/>
  <c r="E58" i="9"/>
  <c r="P57" i="9"/>
  <c r="O57" i="9"/>
  <c r="N57" i="9"/>
  <c r="M57" i="9"/>
  <c r="L57" i="9"/>
  <c r="K57" i="9"/>
  <c r="J57" i="9"/>
  <c r="I57" i="9"/>
  <c r="H57" i="9"/>
  <c r="G57" i="9"/>
  <c r="F57" i="9"/>
  <c r="E57" i="9"/>
  <c r="P56" i="9"/>
  <c r="O56" i="9"/>
  <c r="N56" i="9"/>
  <c r="M56" i="9"/>
  <c r="L56" i="9"/>
  <c r="K56" i="9"/>
  <c r="J56" i="9"/>
  <c r="I56" i="9"/>
  <c r="H56" i="9"/>
  <c r="G56" i="9"/>
  <c r="F56" i="9"/>
  <c r="E56" i="9"/>
  <c r="P55" i="9"/>
  <c r="O55" i="9"/>
  <c r="N55" i="9"/>
  <c r="M55" i="9"/>
  <c r="L55" i="9"/>
  <c r="K55" i="9"/>
  <c r="J55" i="9"/>
  <c r="I55" i="9"/>
  <c r="H55" i="9"/>
  <c r="G55" i="9"/>
  <c r="F55" i="9"/>
  <c r="E55" i="9"/>
  <c r="M54" i="9"/>
  <c r="L54" i="9"/>
  <c r="K54" i="9"/>
  <c r="J54" i="9"/>
  <c r="I54" i="9"/>
  <c r="H54" i="9"/>
  <c r="G54" i="9"/>
  <c r="F54" i="9"/>
  <c r="E54" i="9"/>
  <c r="P53" i="9"/>
  <c r="N53" i="9"/>
  <c r="M53" i="9"/>
  <c r="L53" i="9"/>
  <c r="K53" i="9"/>
  <c r="J53" i="9"/>
  <c r="I53" i="9"/>
  <c r="H53" i="9"/>
  <c r="G53" i="9"/>
  <c r="F53" i="9"/>
  <c r="E53" i="9"/>
  <c r="P52" i="9"/>
  <c r="O52" i="9"/>
  <c r="N52" i="9"/>
  <c r="M52" i="9"/>
  <c r="L52" i="9"/>
  <c r="K52" i="9"/>
  <c r="J52" i="9"/>
  <c r="I52" i="9"/>
  <c r="H52" i="9"/>
  <c r="G52" i="9"/>
  <c r="F52" i="9"/>
  <c r="E52" i="9"/>
  <c r="P51" i="9"/>
  <c r="M51" i="9"/>
  <c r="L51" i="9"/>
  <c r="K51" i="9"/>
  <c r="C72" i="9" s="1"/>
  <c r="J51" i="9"/>
  <c r="C71" i="9" s="1"/>
  <c r="I51" i="9"/>
  <c r="H51" i="9"/>
  <c r="G51" i="9"/>
  <c r="F51" i="9"/>
  <c r="E51" i="9"/>
  <c r="P50" i="9"/>
  <c r="O50" i="9"/>
  <c r="N50" i="9"/>
  <c r="M50" i="9"/>
  <c r="L50" i="9"/>
  <c r="J50" i="9"/>
  <c r="I50" i="9"/>
  <c r="H50" i="9"/>
  <c r="G50" i="9"/>
  <c r="C68" i="9" s="1"/>
  <c r="F50" i="9"/>
  <c r="C67" i="9" s="1"/>
  <c r="E50" i="9"/>
  <c r="E10" i="9"/>
  <c r="E11" i="9"/>
  <c r="E12" i="9"/>
  <c r="E13" i="9"/>
  <c r="E14" i="9"/>
  <c r="E15" i="9"/>
  <c r="E16" i="9"/>
  <c r="E17" i="9"/>
  <c r="E18" i="9"/>
  <c r="E19" i="9"/>
  <c r="F13" i="8"/>
  <c r="F14" i="8"/>
  <c r="F16" i="8"/>
  <c r="K21" i="6"/>
  <c r="K22" i="6"/>
  <c r="J21" i="6"/>
  <c r="J22" i="6"/>
  <c r="I21" i="6"/>
  <c r="I22" i="6"/>
  <c r="H21" i="6"/>
  <c r="H22" i="6"/>
  <c r="G21" i="6"/>
  <c r="G22" i="6"/>
  <c r="F21" i="6"/>
  <c r="F22" i="6"/>
  <c r="F20" i="6"/>
  <c r="F23" i="6" s="1"/>
  <c r="K20" i="6"/>
  <c r="J20" i="6"/>
  <c r="I20" i="6"/>
  <c r="H20" i="6"/>
  <c r="G20" i="6"/>
  <c r="C69" i="9" l="1"/>
  <c r="C70" i="9"/>
  <c r="C76" i="9"/>
  <c r="C73" i="9"/>
  <c r="C77" i="9"/>
  <c r="C74" i="9"/>
  <c r="C75" i="9"/>
  <c r="K23" i="6"/>
  <c r="I23" i="6"/>
  <c r="L22" i="6"/>
  <c r="J23" i="6"/>
  <c r="L20" i="6"/>
  <c r="G23" i="6"/>
  <c r="AD265" i="2"/>
  <c r="AB261" i="2"/>
  <c r="AB262" i="2"/>
  <c r="AB263" i="2"/>
  <c r="AB264" i="2"/>
  <c r="AB265" i="2"/>
  <c r="AB260" i="2"/>
  <c r="AA261" i="2"/>
  <c r="AA262" i="2"/>
  <c r="AA263" i="2"/>
  <c r="AA260" i="2"/>
  <c r="Z261" i="2"/>
  <c r="Z262" i="2"/>
  <c r="Z263" i="2"/>
  <c r="Y262" i="2"/>
  <c r="Y263" i="2"/>
  <c r="Y264" i="2"/>
  <c r="Y265" i="2"/>
  <c r="Y260" i="2"/>
  <c r="X264" i="2"/>
  <c r="V264" i="2"/>
  <c r="V265" i="2"/>
  <c r="V263" i="2"/>
  <c r="U365" i="2"/>
  <c r="U362" i="2"/>
  <c r="U359" i="2"/>
  <c r="U356" i="2"/>
  <c r="U353" i="2"/>
  <c r="U341" i="2"/>
  <c r="U338" i="2"/>
  <c r="U335" i="2"/>
  <c r="U326" i="2"/>
  <c r="U323" i="2"/>
  <c r="U320" i="2"/>
  <c r="U317" i="2"/>
  <c r="U314" i="2"/>
  <c r="U311" i="2"/>
  <c r="U308" i="2"/>
  <c r="U305" i="2"/>
  <c r="U287" i="2"/>
  <c r="U284" i="2"/>
  <c r="U281" i="2"/>
  <c r="U272" i="2"/>
  <c r="U269" i="2"/>
  <c r="U266" i="2"/>
  <c r="U265" i="2"/>
  <c r="U264" i="2"/>
  <c r="U263" i="2"/>
  <c r="U260" i="2"/>
  <c r="U257" i="2"/>
  <c r="U245" i="2"/>
  <c r="U242" i="2"/>
  <c r="U239" i="2"/>
  <c r="U230" i="2"/>
  <c r="U227" i="2"/>
  <c r="U224" i="2"/>
  <c r="U221" i="2"/>
  <c r="U218" i="2"/>
  <c r="U215" i="2"/>
  <c r="U212" i="2"/>
  <c r="U209" i="2"/>
  <c r="U197" i="2"/>
  <c r="U194" i="2"/>
  <c r="U191" i="2"/>
  <c r="U182" i="2"/>
  <c r="U179" i="2"/>
  <c r="U176" i="2"/>
  <c r="U173" i="2"/>
  <c r="U170" i="2"/>
  <c r="U167" i="2"/>
  <c r="U164" i="2"/>
  <c r="U161" i="2"/>
  <c r="U149" i="2"/>
  <c r="U146" i="2"/>
  <c r="U143" i="2"/>
  <c r="U134" i="2"/>
  <c r="U131" i="2"/>
  <c r="U128" i="2"/>
  <c r="U125" i="2"/>
  <c r="U122" i="2"/>
  <c r="U119" i="2"/>
  <c r="U116" i="2"/>
  <c r="U113" i="2"/>
  <c r="U101" i="2"/>
  <c r="U98" i="2"/>
  <c r="U95" i="2"/>
  <c r="U86" i="2"/>
  <c r="U83" i="2"/>
  <c r="U80" i="2"/>
  <c r="U77" i="2"/>
  <c r="U74" i="2"/>
  <c r="U71" i="2"/>
  <c r="U68" i="2"/>
  <c r="U65" i="2"/>
  <c r="U53" i="2"/>
  <c r="U50" i="2"/>
  <c r="U47" i="2"/>
  <c r="U38" i="2"/>
  <c r="U35" i="2"/>
  <c r="U32" i="2"/>
  <c r="U29" i="2"/>
  <c r="U26" i="2"/>
  <c r="U23" i="2"/>
  <c r="U20" i="2"/>
  <c r="U17" i="2"/>
  <c r="U5" i="2"/>
  <c r="U2" i="2"/>
  <c r="T261" i="2"/>
  <c r="T265" i="2"/>
  <c r="T260" i="2"/>
  <c r="S261" i="2"/>
  <c r="S262" i="2"/>
  <c r="S263" i="2"/>
  <c r="S264" i="2"/>
  <c r="S265" i="2"/>
  <c r="Q260" i="2"/>
  <c r="P264" i="2"/>
  <c r="P265" i="2"/>
  <c r="P263" i="2"/>
  <c r="L264" i="2"/>
  <c r="L265" i="2"/>
  <c r="L263" i="2"/>
  <c r="K264" i="2"/>
  <c r="J264" i="2"/>
  <c r="J265" i="2"/>
  <c r="J263" i="2"/>
  <c r="I264" i="2"/>
  <c r="I263" i="2"/>
  <c r="G264" i="2"/>
  <c r="G265" i="2"/>
  <c r="G263" i="2"/>
  <c r="F265" i="2"/>
  <c r="E264" i="2"/>
  <c r="E265" i="2"/>
  <c r="I1" i="3"/>
  <c r="H1" i="3"/>
  <c r="K265" i="2" s="1"/>
  <c r="H264" i="2"/>
  <c r="C1" i="3"/>
  <c r="F263" i="2" s="1"/>
  <c r="AA1" i="3"/>
  <c r="AD260" i="2" s="1"/>
  <c r="Z1" i="3"/>
  <c r="AC263" i="2" s="1"/>
  <c r="Y1" i="3"/>
  <c r="X1" i="3"/>
  <c r="AA264" i="2" s="1"/>
  <c r="W1" i="3"/>
  <c r="Z264" i="2" s="1"/>
  <c r="V1" i="3"/>
  <c r="Y261" i="2" s="1"/>
  <c r="U1" i="3"/>
  <c r="X265" i="2" s="1"/>
  <c r="T1" i="3"/>
  <c r="W262" i="2" s="1"/>
  <c r="S1" i="3"/>
  <c r="R1" i="3"/>
  <c r="U350" i="2" s="1"/>
  <c r="Q1" i="3"/>
  <c r="T262" i="2" s="1"/>
  <c r="P1" i="3"/>
  <c r="S260" i="2" s="1"/>
  <c r="O1" i="3"/>
  <c r="R264" i="2" s="1"/>
  <c r="N1" i="3"/>
  <c r="Q261" i="2" s="1"/>
  <c r="M1" i="3"/>
  <c r="L1" i="3"/>
  <c r="O261" i="2" s="1"/>
  <c r="K1" i="3"/>
  <c r="N264" i="2" s="1"/>
  <c r="J1" i="3"/>
  <c r="M264" i="2" s="1"/>
  <c r="G1" i="3"/>
  <c r="F1" i="3"/>
  <c r="I265" i="2" s="1"/>
  <c r="D1" i="3"/>
  <c r="B1" i="3"/>
  <c r="E262" i="2" s="1"/>
  <c r="A1" i="3"/>
  <c r="D264" i="2" s="1"/>
  <c r="J30" i="6" l="1"/>
  <c r="E30" i="6"/>
  <c r="F28" i="6"/>
  <c r="K29" i="6"/>
  <c r="J29" i="6"/>
  <c r="I29" i="6"/>
  <c r="I30" i="6"/>
  <c r="H30" i="6"/>
  <c r="K30" i="6"/>
  <c r="G28" i="6"/>
  <c r="F29" i="6"/>
  <c r="H28" i="6"/>
  <c r="K28" i="6"/>
  <c r="J28" i="6"/>
  <c r="I28" i="6"/>
  <c r="F264" i="2"/>
  <c r="AD264" i="2"/>
  <c r="M263" i="2"/>
  <c r="Q265" i="2"/>
  <c r="AD261" i="2"/>
  <c r="H263" i="2"/>
  <c r="M265" i="2"/>
  <c r="Q264" i="2"/>
  <c r="D263" i="2"/>
  <c r="H265" i="2"/>
  <c r="Q263" i="2"/>
  <c r="D265" i="2"/>
  <c r="N263" i="2"/>
  <c r="Q262" i="2"/>
  <c r="T264" i="2"/>
  <c r="Z260" i="2"/>
  <c r="N265" i="2"/>
  <c r="T263" i="2"/>
  <c r="U41" i="2"/>
  <c r="U89" i="2"/>
  <c r="U137" i="2"/>
  <c r="U185" i="2"/>
  <c r="U233" i="2"/>
  <c r="U275" i="2"/>
  <c r="U329" i="2"/>
  <c r="W260" i="2"/>
  <c r="Z265" i="2"/>
  <c r="E260" i="2"/>
  <c r="R260" i="2"/>
  <c r="U44" i="2"/>
  <c r="U92" i="2"/>
  <c r="U140" i="2"/>
  <c r="U188" i="2"/>
  <c r="U236" i="2"/>
  <c r="U278" i="2"/>
  <c r="U332" i="2"/>
  <c r="W265" i="2"/>
  <c r="AC260" i="2"/>
  <c r="R265" i="2"/>
  <c r="W263" i="2"/>
  <c r="AC264" i="2"/>
  <c r="R263" i="2"/>
  <c r="R262" i="2"/>
  <c r="U56" i="2"/>
  <c r="U152" i="2"/>
  <c r="U248" i="2"/>
  <c r="U344" i="2"/>
  <c r="W261" i="2"/>
  <c r="AC262" i="2"/>
  <c r="H29" i="6"/>
  <c r="E261" i="2"/>
  <c r="K263" i="2"/>
  <c r="O262" i="2"/>
  <c r="R261" i="2"/>
  <c r="U11" i="2"/>
  <c r="U59" i="2"/>
  <c r="U107" i="2"/>
  <c r="U155" i="2"/>
  <c r="U203" i="2"/>
  <c r="U251" i="2"/>
  <c r="U299" i="2"/>
  <c r="U347" i="2"/>
  <c r="X263" i="2"/>
  <c r="AA265" i="2"/>
  <c r="AC261" i="2"/>
  <c r="G29" i="6"/>
  <c r="AD263" i="2"/>
  <c r="AD262" i="2"/>
  <c r="O260" i="2"/>
  <c r="W264" i="2"/>
  <c r="AC265" i="2"/>
  <c r="O265" i="2"/>
  <c r="E263" i="2"/>
  <c r="O264" i="2"/>
  <c r="O263" i="2"/>
  <c r="U8" i="2"/>
  <c r="U104" i="2"/>
  <c r="U200" i="2"/>
  <c r="U290" i="2"/>
  <c r="U14" i="2"/>
  <c r="U62" i="2"/>
  <c r="U110" i="2"/>
  <c r="U158" i="2"/>
  <c r="U206" i="2"/>
  <c r="U254" i="2"/>
  <c r="U302" i="2"/>
  <c r="F30" i="6"/>
  <c r="G30" i="6"/>
  <c r="L29" i="6" l="1"/>
  <c r="L30" i="6"/>
</calcChain>
</file>

<file path=xl/sharedStrings.xml><?xml version="1.0" encoding="utf-8"?>
<sst xmlns="http://schemas.openxmlformats.org/spreadsheetml/2006/main" count="2533" uniqueCount="94">
  <si>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</si>
  <si>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</si>
  <si>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</si>
  <si>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</si>
  <si>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</si>
  <si>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</si>
  <si>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</si>
  <si>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</si>
  <si>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</si>
  <si>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</si>
  <si>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</si>
  <si>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</si>
  <si>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</si>
  <si>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</si>
  <si>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</si>
  <si>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</si>
  <si>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</si>
  <si>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</si>
  <si>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</si>
  <si>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</si>
  <si>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</si>
  <si>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</si>
  <si>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</si>
  <si>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</si>
  <si>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</si>
  <si>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</si>
  <si>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</si>
  <si>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</si>
  <si>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</si>
  <si>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</si>
  <si>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</si>
  <si>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</si>
  <si>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</si>
  <si>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</si>
  <si>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</si>
  <si>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</si>
  <si>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</si>
  <si>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</si>
  <si>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</si>
  <si>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</si>
  <si>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</si>
  <si>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</si>
  <si>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</si>
  <si>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</si>
  <si>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</si>
  <si>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</si>
  <si>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</si>
  <si>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Marcrh</t>
  </si>
  <si>
    <t>-</t>
  </si>
  <si>
    <t>Food</t>
  </si>
  <si>
    <t>Lifestyle</t>
  </si>
  <si>
    <t>Healthcare</t>
  </si>
  <si>
    <t>Energy</t>
  </si>
  <si>
    <t>Alcohol(Drug)</t>
  </si>
  <si>
    <t>Transportation</t>
  </si>
  <si>
    <t>Total</t>
  </si>
  <si>
    <t>Calculating which category contributes more, By considering latest month's data.</t>
  </si>
  <si>
    <t>% Inflation in Rural, Urban and Rural+Urban sectors</t>
  </si>
  <si>
    <t>Inflation in different sectors across different categories</t>
  </si>
  <si>
    <t>Row Labels</t>
  </si>
  <si>
    <t>Grand Total</t>
  </si>
  <si>
    <t>Average of General index</t>
  </si>
  <si>
    <t>Inflation Rate</t>
  </si>
  <si>
    <t>Food bucket category</t>
  </si>
  <si>
    <t>• Investigate trends in the prices of broader food bucket category and evaluate month-on-month changes. Highlight month with highest and lowest food inflation</t>
  </si>
  <si>
    <t>• Identify the absolute changes in inflation over the same 12 months period and identify the biggest individual category contributor (only within broader food category) towards inflation</t>
  </si>
  <si>
    <t>category</t>
  </si>
  <si>
    <t>Inflation Rate of all Categories</t>
  </si>
  <si>
    <t>• Which broader category has the highest contribution towards towards CPI calculation</t>
  </si>
  <si>
    <t>• Contribution is calculated by evaluating the underlying index values for broader category and should add to 100% when contribution from different broader categories are added.</t>
  </si>
  <si>
    <t>• Create a graph depicting the growth rate Y-o-Y and identify the year with highest inflation rate</t>
  </si>
  <si>
    <t>• Highlight the reason why the year has the highest inflation (based on research).</t>
  </si>
  <si>
    <r>
      <rPr>
        <b/>
        <sz val="11"/>
        <color rgb="FFFF0000"/>
        <rFont val="Calibri"/>
        <family val="2"/>
        <scheme val="minor"/>
      </rPr>
      <t>2.</t>
    </r>
    <r>
      <rPr>
        <b/>
        <sz val="11"/>
        <color theme="1"/>
        <rFont val="Calibri"/>
        <family val="2"/>
        <scheme val="minor"/>
      </rPr>
      <t xml:space="preserve"> A trend of Y-o-Y increase in CPI (rural + urban) inflation starting 2017 for the entire basket of products combined.</t>
    </r>
  </si>
  <si>
    <r>
      <rPr>
        <b/>
        <sz val="12"/>
        <color rgb="FFFF0000"/>
        <rFont val="Calibri"/>
        <family val="2"/>
        <scheme val="minor"/>
      </rPr>
      <t xml:space="preserve">1. </t>
    </r>
    <r>
      <rPr>
        <b/>
        <sz val="12"/>
        <color theme="1"/>
        <rFont val="Calibri"/>
        <family val="2"/>
        <scheme val="minor"/>
      </rPr>
      <t>Based on the latest month's data, identify the contribution of different broader categories (food, energy, transportation, education, etc.) towards the CPI basket. Broader categories (buckets) can be created by combining similar categories into one bucket; Ex.: Meals, Beverages, Cereals, can be clubbed to create "Food" category, etc.</t>
    </r>
  </si>
  <si>
    <r>
      <rPr>
        <b/>
        <sz val="16"/>
        <color rgb="FFFF0000"/>
        <rFont val="Calibri"/>
        <family val="2"/>
        <scheme val="minor"/>
      </rPr>
      <t>3.</t>
    </r>
    <r>
      <rPr>
        <b/>
        <sz val="16"/>
        <color theme="1"/>
        <rFont val="Calibri"/>
        <family val="2"/>
        <scheme val="minor"/>
      </rPr>
      <t xml:space="preserve"> </t>
    </r>
    <r>
      <rPr>
        <b/>
        <sz val="14"/>
        <color theme="1"/>
        <rFont val="Calibri"/>
        <family val="2"/>
        <scheme val="minor"/>
      </rPr>
      <t>With India's retail inflation reaching a 3-month high of 5.55% in November 2023, largely due to a sharp rise in food prices. Analyze the following for 12 months ending May'23</t>
    </r>
  </si>
  <si>
    <t>Hint: You can consider Mar'20 as the onset of covid, and can compare the inflation trend before and after Mar'20 to see if there is a change in inflation % before and after.</t>
  </si>
  <si>
    <r>
      <rPr>
        <b/>
        <sz val="14"/>
        <color rgb="FFFF0000"/>
        <rFont val="Calibri"/>
        <family val="2"/>
        <scheme val="minor"/>
      </rPr>
      <t>4.</t>
    </r>
    <r>
      <rPr>
        <b/>
        <sz val="12"/>
        <color theme="1"/>
        <rFont val="Calibri"/>
        <family val="2"/>
        <scheme val="minor"/>
      </rPr>
      <t xml:space="preserve"> Investigate how the onset and progression of the COVID-19 pandemic affected inflation rates in India. Analyze the Impact of key pandemic milestone (first lockdown) on the CPI inflation %, specially focus on categories like healthcare, food, and essential services.</t>
    </r>
  </si>
  <si>
    <t>• For the purpose of this analysis, focus only on the imported oil price fluctuations for years 2021 to 2023 (Month-on-month)</t>
  </si>
  <si>
    <t>• Identify trends in oil price change with change in inflation prices of all the categories and identify category whose inflation prices strongly changes with fluctuations in imported oil price (Hint: you can use correl function)</t>
  </si>
  <si>
    <r>
      <rPr>
        <b/>
        <sz val="12"/>
        <color rgb="FFFF0000"/>
        <rFont val="Calibri"/>
        <family val="2"/>
        <scheme val="minor"/>
      </rPr>
      <t>5.</t>
    </r>
    <r>
      <rPr>
        <b/>
        <sz val="11"/>
        <color rgb="FFFF0000"/>
        <rFont val="Calibri"/>
        <family val="2"/>
        <scheme val="minor"/>
      </rPr>
      <t xml:space="preserve"> </t>
    </r>
    <r>
      <rPr>
        <b/>
        <sz val="11"/>
        <color theme="1"/>
        <rFont val="Calibri"/>
        <family val="2"/>
        <scheme val="minor"/>
      </rPr>
      <t>Investigate how major global economic events (like imported crude oil price fluctuations) have influenced India's inflation. This can include an analysis of imported goods and their price trends.</t>
    </r>
  </si>
  <si>
    <t>Inflation Rate(Food)</t>
  </si>
  <si>
    <t>Inflation Rate(Lifestyle)</t>
  </si>
  <si>
    <t>Inflation Rate(Healthcare)</t>
  </si>
  <si>
    <t>k</t>
  </si>
  <si>
    <t>Monthly Inflation rate</t>
  </si>
  <si>
    <t>Annual Inflation Rate for Food</t>
  </si>
  <si>
    <t>Annual Inflation Rate for Lifestyle</t>
  </si>
  <si>
    <t>Annual Inflation Rate for Healthcare</t>
  </si>
  <si>
    <t>2021-22</t>
  </si>
  <si>
    <t>2022-23</t>
  </si>
  <si>
    <t>association percentage</t>
  </si>
  <si>
    <t>Correlating crude oil prices with all the categories</t>
  </si>
  <si>
    <t>Crude Oil</t>
  </si>
  <si>
    <t>Cat/Year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</si>
</sst>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0"/>
    <numFmt numFmtId="167" formatCode="0.000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2"/>
      <color theme="1"/>
      <name val="Calibri"/>
      <family val="2"/>
      <scheme val="minor"/>
    </font>
    <font>
      <b/>
      <sz val="11"/>
      <color rgb="FFFF0000"/>
      <name val="Calibri"/>
      <family val="2"/>
      <scheme val="minor"/>
    </font>
    <font>
      <b/>
      <sz val="12"/>
      <color rgb="FFFF0000"/>
      <name val="Calibri"/>
      <family val="2"/>
      <scheme val="minor"/>
    </font>
    <font>
      <b/>
      <sz val="14"/>
      <color rgb="FFFF0000"/>
      <name val="Calibri"/>
      <family val="2"/>
      <scheme val="minor"/>
    </font>
    <font>
      <b/>
      <sz val="16"/>
      <color rgb="FFFF0000"/>
      <name val="Calibri"/>
      <family val="2"/>
      <scheme val="minor"/>
    </font>
    <font>
      <b/>
      <sz val="16"/>
      <color theme="1"/>
      <name val="Calibri"/>
      <family val="2"/>
      <scheme val="minor"/>
    </font>
    <font>
      <sz val="8"/>
      <name val="Calibri"/>
      <family val="2"/>
      <scheme val="minor"/>
    </font>
    <font>
      <sz val="11"/>
      <color theme="5" tint="-0.499984740745262"/>
      <name val="Calibri"/>
      <family val="2"/>
      <scheme val="minor"/>
    </font>
  </fonts>
  <fills count="5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theme="7" tint="0.39997558519241921"/>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rgb="FF00B0F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3"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right/>
      <top style="thin">
        <color indexed="64"/>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0">
    <xf numFmtId="0" fontId="0" fillId="0" borderId="0" xfId="0"/>
    <xf numFmtId="0" fontId="0" fillId="33" borderId="0" xfId="0" applyFill="1"/>
    <xf numFmtId="164" fontId="0" fillId="0" borderId="0" xfId="0" applyNumberFormat="1"/>
    <xf numFmtId="0" fontId="16" fillId="34" borderId="0" xfId="0" applyFont="1" applyFill="1"/>
    <xf numFmtId="0" fontId="0" fillId="35" borderId="0" xfId="0" applyFill="1"/>
    <xf numFmtId="0" fontId="0" fillId="0" borderId="10" xfId="0" applyBorder="1"/>
    <xf numFmtId="0" fontId="0" fillId="37" borderId="0" xfId="0" applyFill="1"/>
    <xf numFmtId="164" fontId="0" fillId="37" borderId="0" xfId="0" applyNumberFormat="1" applyFill="1"/>
    <xf numFmtId="0" fontId="0" fillId="38" borderId="0" xfId="0" applyFill="1"/>
    <xf numFmtId="0" fontId="0" fillId="39" borderId="10" xfId="0" applyFill="1" applyBorder="1"/>
    <xf numFmtId="0" fontId="0" fillId="40" borderId="10" xfId="0" applyFill="1" applyBorder="1"/>
    <xf numFmtId="0" fontId="0" fillId="34" borderId="10" xfId="0" applyFill="1" applyBorder="1"/>
    <xf numFmtId="9" fontId="0" fillId="0" borderId="10" xfId="1" applyFont="1" applyBorder="1"/>
    <xf numFmtId="0" fontId="0" fillId="0" borderId="0" xfId="0" pivotButton="1"/>
    <xf numFmtId="0" fontId="0" fillId="0" borderId="0" xfId="0" applyAlignment="1">
      <alignment horizontal="left"/>
    </xf>
    <xf numFmtId="0" fontId="16" fillId="42" borderId="11" xfId="0" applyFont="1" applyFill="1" applyBorder="1"/>
    <xf numFmtId="0" fontId="0" fillId="0" borderId="0" xfId="0" applyNumberFormat="1"/>
    <xf numFmtId="0" fontId="16" fillId="42" borderId="12" xfId="0" applyNumberFormat="1" applyFont="1" applyFill="1" applyBorder="1"/>
    <xf numFmtId="165" fontId="0" fillId="0" borderId="0" xfId="1" applyNumberFormat="1" applyFont="1"/>
    <xf numFmtId="0" fontId="0" fillId="34" borderId="0" xfId="0" applyFill="1"/>
    <xf numFmtId="0" fontId="0" fillId="41" borderId="10" xfId="0" applyFill="1" applyBorder="1"/>
    <xf numFmtId="0" fontId="0" fillId="43" borderId="10" xfId="0" applyFill="1" applyBorder="1"/>
    <xf numFmtId="0" fontId="0" fillId="44" borderId="10" xfId="0" applyFill="1" applyBorder="1"/>
    <xf numFmtId="0" fontId="0" fillId="45" borderId="10" xfId="0" applyFill="1" applyBorder="1"/>
    <xf numFmtId="0" fontId="0" fillId="46" borderId="10" xfId="0" applyFill="1" applyBorder="1"/>
    <xf numFmtId="165" fontId="0" fillId="0" borderId="10" xfId="1" applyNumberFormat="1" applyFont="1" applyBorder="1"/>
    <xf numFmtId="9" fontId="0" fillId="0" borderId="0" xfId="1" applyFont="1"/>
    <xf numFmtId="167" fontId="0" fillId="0" borderId="10" xfId="1" applyNumberFormat="1" applyFont="1" applyBorder="1"/>
    <xf numFmtId="0" fontId="18" fillId="0" borderId="0" xfId="0" applyFont="1"/>
    <xf numFmtId="0" fontId="16" fillId="0" borderId="0" xfId="0" applyFont="1"/>
    <xf numFmtId="0" fontId="0" fillId="0" borderId="0" xfId="0" applyBorder="1"/>
    <xf numFmtId="166" fontId="0" fillId="0" borderId="10" xfId="0" applyNumberFormat="1" applyBorder="1"/>
    <xf numFmtId="0" fontId="19" fillId="0" borderId="0" xfId="0" applyFont="1"/>
    <xf numFmtId="0" fontId="0" fillId="47" borderId="10" xfId="0" applyFill="1" applyBorder="1"/>
    <xf numFmtId="165" fontId="0" fillId="47" borderId="10" xfId="1" applyNumberFormat="1" applyFont="1" applyFill="1" applyBorder="1"/>
    <xf numFmtId="0" fontId="0" fillId="33" borderId="10" xfId="0" applyFill="1" applyBorder="1"/>
    <xf numFmtId="1" fontId="0" fillId="37" borderId="10" xfId="0" applyNumberFormat="1" applyFill="1" applyBorder="1"/>
    <xf numFmtId="0" fontId="0" fillId="37" borderId="10" xfId="0" applyFill="1" applyBorder="1"/>
    <xf numFmtId="0" fontId="0" fillId="36" borderId="10" xfId="0" applyFill="1" applyBorder="1"/>
    <xf numFmtId="9" fontId="0" fillId="36" borderId="10" xfId="1" applyFont="1" applyFill="1" applyBorder="1"/>
    <xf numFmtId="0" fontId="0" fillId="38" borderId="10" xfId="0" applyFill="1" applyBorder="1"/>
    <xf numFmtId="0" fontId="26" fillId="0" borderId="0" xfId="0" applyFont="1"/>
    <xf numFmtId="0" fontId="0" fillId="48" borderId="10" xfId="0" applyFill="1" applyBorder="1"/>
    <xf numFmtId="9" fontId="14" fillId="49" borderId="10" xfId="1" applyFont="1" applyFill="1" applyBorder="1"/>
    <xf numFmtId="0" fontId="14" fillId="50" borderId="10" xfId="0" applyFont="1" applyFill="1" applyBorder="1"/>
    <xf numFmtId="9" fontId="14" fillId="35" borderId="10" xfId="1" applyFont="1" applyFill="1" applyBorder="1"/>
    <xf numFmtId="9" fontId="1" fillId="35" borderId="10" xfId="1" applyFont="1" applyFill="1" applyBorder="1"/>
    <xf numFmtId="9" fontId="0" fillId="43" borderId="10" xfId="0" applyNumberFormat="1" applyFill="1" applyBorder="1"/>
    <xf numFmtId="9" fontId="0" fillId="51" borderId="10" xfId="0" applyNumberFormat="1" applyFill="1" applyBorder="1"/>
    <xf numFmtId="9" fontId="0" fillId="37" borderId="10" xfId="0" applyNumberFormat="1" applyFill="1" applyBorder="1"/>
    <xf numFmtId="0" fontId="0" fillId="52" borderId="10" xfId="0" applyFill="1" applyBorder="1"/>
    <xf numFmtId="0" fontId="16" fillId="34" borderId="0" xfId="0" applyFont="1" applyFill="1" applyAlignment="1">
      <alignment horizontal="center"/>
    </xf>
    <xf numFmtId="0" fontId="0" fillId="33" borderId="0" xfId="0" applyFill="1" applyAlignment="1">
      <alignment horizontal="center" textRotation="90"/>
    </xf>
    <xf numFmtId="0" fontId="0" fillId="36" borderId="0" xfId="0" applyFill="1" applyBorder="1" applyAlignment="1">
      <alignment horizontal="center"/>
    </xf>
    <xf numFmtId="0" fontId="0" fillId="36" borderId="0" xfId="0" applyFill="1" applyAlignment="1">
      <alignment horizontal="center"/>
    </xf>
    <xf numFmtId="0" fontId="18" fillId="0" borderId="0" xfId="0" applyFont="1" applyAlignment="1">
      <alignment horizontal="center"/>
    </xf>
    <xf numFmtId="0" fontId="24" fillId="35" borderId="0" xfId="0" applyFont="1" applyFill="1" applyBorder="1" applyAlignment="1">
      <alignment horizontal="center"/>
    </xf>
    <xf numFmtId="0" fontId="16" fillId="0" borderId="13" xfId="0" applyFont="1" applyBorder="1" applyAlignment="1">
      <alignment horizontal="center"/>
    </xf>
    <xf numFmtId="0" fontId="16" fillId="0" borderId="0" xfId="0" applyFont="1" applyAlignment="1">
      <alignment horizontal="center"/>
    </xf>
    <xf numFmtId="0" fontId="0" fillId="0" borderId="0" xfId="0"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&amp; Analysis 2'!$E$21</c:f>
              <c:strCache>
                <c:ptCount val="1"/>
                <c:pt idx="0">
                  <c:v>Inflation 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'EDA &amp; Analysis 2'!$C$22:$C$28</c:f>
              <c:numCache>
                <c:formatCode>General</c:formatCode>
                <c:ptCount val="7"/>
                <c:pt idx="0">
                  <c:v>2017</c:v>
                </c:pt>
                <c:pt idx="1">
                  <c:v>2018</c:v>
                </c:pt>
                <c:pt idx="2">
                  <c:v>2019</c:v>
                </c:pt>
                <c:pt idx="3">
                  <c:v>2020</c:v>
                </c:pt>
                <c:pt idx="4">
                  <c:v>2021</c:v>
                </c:pt>
                <c:pt idx="5">
                  <c:v>2022</c:v>
                </c:pt>
                <c:pt idx="6">
                  <c:v>2023</c:v>
                </c:pt>
              </c:numCache>
            </c:numRef>
          </c:cat>
          <c:val>
            <c:numRef>
              <c:f>'EDA &amp; Analysis 2'!$E$22:$E$28</c:f>
              <c:numCache>
                <c:formatCode>0.0%</c:formatCode>
                <c:ptCount val="7"/>
                <c:pt idx="0" formatCode="General">
                  <c:v>0</c:v>
                </c:pt>
                <c:pt idx="1">
                  <c:v>3.9513108614232476E-2</c:v>
                </c:pt>
                <c:pt idx="2">
                  <c:v>3.8961038961039161E-2</c:v>
                </c:pt>
                <c:pt idx="3">
                  <c:v>4.7825692477667603E-2</c:v>
                </c:pt>
                <c:pt idx="4">
                  <c:v>6.8712586582108798E-2</c:v>
                </c:pt>
                <c:pt idx="5">
                  <c:v>6.6219354838709665E-2</c:v>
                </c:pt>
                <c:pt idx="6">
                  <c:v>3.1774615161196632E-2</c:v>
                </c:pt>
              </c:numCache>
            </c:numRef>
          </c:val>
          <c:extLst>
            <c:ext xmlns:c16="http://schemas.microsoft.com/office/drawing/2014/chart" uri="{C3380CC4-5D6E-409C-BE32-E72D297353CC}">
              <c16:uniqueId val="{00000000-BF30-45A0-BFD3-0CB2FB991FA9}"/>
            </c:ext>
          </c:extLst>
        </c:ser>
        <c:dLbls>
          <c:dLblPos val="outEnd"/>
          <c:showLegendKey val="0"/>
          <c:showVal val="1"/>
          <c:showCatName val="0"/>
          <c:showSerName val="0"/>
          <c:showPercent val="0"/>
          <c:showBubbleSize val="0"/>
        </c:dLbls>
        <c:gapWidth val="219"/>
        <c:overlap val="-27"/>
        <c:axId val="1953778751"/>
        <c:axId val="1953779231"/>
      </c:barChart>
      <c:catAx>
        <c:axId val="195377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779231"/>
        <c:crosses val="autoZero"/>
        <c:auto val="1"/>
        <c:lblAlgn val="ctr"/>
        <c:lblOffset val="100"/>
        <c:noMultiLvlLbl val="0"/>
      </c:catAx>
      <c:valAx>
        <c:axId val="195377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7787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 Rate(Food)</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'EDA &amp; Analysis 4'!$D$72</c:f>
              <c:strCache>
                <c:ptCount val="1"/>
                <c:pt idx="0">
                  <c:v>Inflation Rate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'EDA &amp; Analysis 4'!$B$73:$B$77</c:f>
              <c:numCache>
                <c:formatCode>General</c:formatCode>
                <c:ptCount val="5"/>
                <c:pt idx="0">
                  <c:v>2018</c:v>
                </c:pt>
                <c:pt idx="1">
                  <c:v>2019</c:v>
                </c:pt>
                <c:pt idx="2">
                  <c:v>2020</c:v>
                </c:pt>
                <c:pt idx="3">
                  <c:v>2021</c:v>
                </c:pt>
                <c:pt idx="4">
                  <c:v>2022</c:v>
                </c:pt>
              </c:numCache>
            </c:numRef>
          </c:cat>
          <c:val>
            <c:numRef>
              <c:f>'EDA &amp; Analysis 4'!$D$73:$D$77</c:f>
              <c:numCache>
                <c:formatCode>0%</c:formatCode>
                <c:ptCount val="5"/>
                <c:pt idx="0" formatCode="General">
                  <c:v>0</c:v>
                </c:pt>
                <c:pt idx="1">
                  <c:v>-5.2257291250499535E-2</c:v>
                </c:pt>
                <c:pt idx="2">
                  <c:v>0.17487925173584412</c:v>
                </c:pt>
                <c:pt idx="3">
                  <c:v>7.3891670640585716E-2</c:v>
                </c:pt>
                <c:pt idx="4">
                  <c:v>5.8104432320246709E-2</c:v>
                </c:pt>
              </c:numCache>
            </c:numRef>
          </c:val>
          <c:smooth val="0"/>
          <c:extLst>
            <c:ext xmlns:c16="http://schemas.microsoft.com/office/drawing/2014/chart" uri="{C3380CC4-5D6E-409C-BE32-E72D297353CC}">
              <c16:uniqueId val="{00000000-2340-4668-981B-FA7B66EC3604}"/>
            </c:ext>
          </c:extLst>
        </c:ser>
        <c:dLbls>
          <c:dLblPos val="t"/>
          <c:showLegendKey val="0"/>
          <c:showVal val="1"/>
          <c:showCatName val="0"/>
          <c:showSerName val="0"/>
          <c:showPercent val="0"/>
          <c:showBubbleSize val="0"/>
        </c:dLbls>
        <c:smooth val="0"/>
        <c:axId val="119005360"/>
        <c:axId val="118999600"/>
      </c:lineChart>
      <c:catAx>
        <c:axId val="11900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99600"/>
        <c:crosses val="autoZero"/>
        <c:auto val="1"/>
        <c:lblAlgn val="ctr"/>
        <c:lblOffset val="100"/>
        <c:noMultiLvlLbl val="0"/>
      </c:catAx>
      <c:valAx>
        <c:axId val="11899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05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 Rate(Lifestyle)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&amp; Analysis 4'!$D$84</c:f>
              <c:strCache>
                <c:ptCount val="1"/>
                <c:pt idx="0">
                  <c:v>Inflation 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'EDA &amp; Analysis 4'!$B$85:$B$89</c:f>
              <c:numCache>
                <c:formatCode>General</c:formatCode>
                <c:ptCount val="5"/>
                <c:pt idx="0">
                  <c:v>2018</c:v>
                </c:pt>
                <c:pt idx="1">
                  <c:v>2019</c:v>
                </c:pt>
                <c:pt idx="2">
                  <c:v>2020</c:v>
                </c:pt>
                <c:pt idx="3">
                  <c:v>2021</c:v>
                </c:pt>
                <c:pt idx="4">
                  <c:v>2022</c:v>
                </c:pt>
              </c:numCache>
            </c:numRef>
          </c:cat>
          <c:val>
            <c:numRef>
              <c:f>'EDA &amp; Analysis 4'!$D$85:$D$89</c:f>
              <c:numCache>
                <c:formatCode>0%</c:formatCode>
                <c:ptCount val="5"/>
                <c:pt idx="0" formatCode="General">
                  <c:v>0</c:v>
                </c:pt>
                <c:pt idx="1">
                  <c:v>-5.172619555025141E-2</c:v>
                </c:pt>
                <c:pt idx="2">
                  <c:v>0.11419388903494206</c:v>
                </c:pt>
                <c:pt idx="3">
                  <c:v>7.0207208045855743E-2</c:v>
                </c:pt>
                <c:pt idx="4">
                  <c:v>7.8026642140417948E-2</c:v>
                </c:pt>
              </c:numCache>
            </c:numRef>
          </c:val>
          <c:extLst>
            <c:ext xmlns:c16="http://schemas.microsoft.com/office/drawing/2014/chart" uri="{C3380CC4-5D6E-409C-BE32-E72D297353CC}">
              <c16:uniqueId val="{00000000-1E70-4A27-9D44-6B03CDC09E74}"/>
            </c:ext>
          </c:extLst>
        </c:ser>
        <c:dLbls>
          <c:dLblPos val="outEnd"/>
          <c:showLegendKey val="0"/>
          <c:showVal val="1"/>
          <c:showCatName val="0"/>
          <c:showSerName val="0"/>
          <c:showPercent val="0"/>
          <c:showBubbleSize val="0"/>
        </c:dLbls>
        <c:gapWidth val="219"/>
        <c:overlap val="-27"/>
        <c:axId val="118997200"/>
        <c:axId val="118996240"/>
      </c:barChart>
      <c:catAx>
        <c:axId val="11899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96240"/>
        <c:crosses val="autoZero"/>
        <c:auto val="1"/>
        <c:lblAlgn val="ctr"/>
        <c:lblOffset val="100"/>
        <c:noMultiLvlLbl val="0"/>
      </c:catAx>
      <c:valAx>
        <c:axId val="11899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97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Inflation Rate(Healthcare)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'EDA &amp; Analysis 4'!$D$96</c:f>
              <c:strCache>
                <c:ptCount val="1"/>
                <c:pt idx="0">
                  <c:v>Inflation Rate</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'EDA &amp; Analysis 4'!$B$97:$B$101</c:f>
              <c:numCache>
                <c:formatCode>General</c:formatCode>
                <c:ptCount val="5"/>
                <c:pt idx="0">
                  <c:v>2018</c:v>
                </c:pt>
                <c:pt idx="1">
                  <c:v>2019</c:v>
                </c:pt>
                <c:pt idx="2">
                  <c:v>2020</c:v>
                </c:pt>
                <c:pt idx="3">
                  <c:v>2021</c:v>
                </c:pt>
                <c:pt idx="4">
                  <c:v>2022</c:v>
                </c:pt>
              </c:numCache>
            </c:numRef>
          </c:cat>
          <c:val>
            <c:numRef>
              <c:f>'EDA &amp; Analysis 4'!$D$97:$D$101</c:f>
              <c:numCache>
                <c:formatCode>0%</c:formatCode>
                <c:ptCount val="5"/>
                <c:pt idx="0" formatCode="General">
                  <c:v>0</c:v>
                </c:pt>
                <c:pt idx="1">
                  <c:v>-2.5508456099915932E-2</c:v>
                </c:pt>
                <c:pt idx="2">
                  <c:v>0.15703042769369155</c:v>
                </c:pt>
                <c:pt idx="3">
                  <c:v>7.5932135025962452E-2</c:v>
                </c:pt>
                <c:pt idx="4">
                  <c:v>6.4338896020539244E-2</c:v>
                </c:pt>
              </c:numCache>
            </c:numRef>
          </c:val>
          <c:extLst>
            <c:ext xmlns:c16="http://schemas.microsoft.com/office/drawing/2014/chart" uri="{C3380CC4-5D6E-409C-BE32-E72D297353CC}">
              <c16:uniqueId val="{00000000-EC8A-45B8-8464-4DF2C94813BC}"/>
            </c:ext>
          </c:extLst>
        </c:ser>
        <c:dLbls>
          <c:showLegendKey val="0"/>
          <c:showVal val="1"/>
          <c:showCatName val="0"/>
          <c:showSerName val="0"/>
          <c:showPercent val="0"/>
          <c:showBubbleSize val="0"/>
        </c:dLbls>
        <c:axId val="119014960"/>
        <c:axId val="119000080"/>
      </c:areaChart>
      <c:catAx>
        <c:axId val="119014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00080"/>
        <c:crosses val="autoZero"/>
        <c:auto val="1"/>
        <c:lblAlgn val="ctr"/>
        <c:lblOffset val="100"/>
        <c:noMultiLvlLbl val="0"/>
      </c:catAx>
      <c:valAx>
        <c:axId val="11900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1496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Inflation</a:t>
            </a:r>
            <a:r>
              <a:rPr lang="en-IN" baseline="0"/>
              <a:t> pre and post covid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&amp; Analysis 4'!$B$108</c:f>
              <c:strCache>
                <c:ptCount val="1"/>
                <c:pt idx="0">
                  <c:v>Food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'EDA &amp; Analysis 4'!$C$107:$F$107</c:f>
              <c:numCache>
                <c:formatCode>General</c:formatCode>
                <c:ptCount val="4"/>
                <c:pt idx="0">
                  <c:v>2019</c:v>
                </c:pt>
                <c:pt idx="1">
                  <c:v>2020</c:v>
                </c:pt>
                <c:pt idx="2">
                  <c:v>2021</c:v>
                </c:pt>
                <c:pt idx="3">
                  <c:v>2022</c:v>
                </c:pt>
              </c:numCache>
            </c:numRef>
          </c:cat>
          <c:val>
            <c:numRef>
              <c:f>'EDA &amp; Analysis 4'!$C$108:$F$108</c:f>
              <c:numCache>
                <c:formatCode>0%</c:formatCode>
                <c:ptCount val="4"/>
                <c:pt idx="0">
                  <c:v>-0.05</c:v>
                </c:pt>
                <c:pt idx="1">
                  <c:v>0.17</c:v>
                </c:pt>
                <c:pt idx="2">
                  <c:v>7.0000000000000007E-2</c:v>
                </c:pt>
                <c:pt idx="3">
                  <c:v>0.06</c:v>
                </c:pt>
              </c:numCache>
            </c:numRef>
          </c:val>
          <c:extLst>
            <c:ext xmlns:c16="http://schemas.microsoft.com/office/drawing/2014/chart" uri="{C3380CC4-5D6E-409C-BE32-E72D297353CC}">
              <c16:uniqueId val="{00000000-E24C-4144-908D-D518CD2D9DC8}"/>
            </c:ext>
          </c:extLst>
        </c:ser>
        <c:ser>
          <c:idx val="1"/>
          <c:order val="1"/>
          <c:tx>
            <c:strRef>
              <c:f>'EDA &amp; Analysis 4'!$B$109</c:f>
              <c:strCache>
                <c:ptCount val="1"/>
                <c:pt idx="0">
                  <c:v>Lifestyle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'EDA &amp; Analysis 4'!$C$107:$F$107</c:f>
              <c:numCache>
                <c:formatCode>General</c:formatCode>
                <c:ptCount val="4"/>
                <c:pt idx="0">
                  <c:v>2019</c:v>
                </c:pt>
                <c:pt idx="1">
                  <c:v>2020</c:v>
                </c:pt>
                <c:pt idx="2">
                  <c:v>2021</c:v>
                </c:pt>
                <c:pt idx="3">
                  <c:v>2022</c:v>
                </c:pt>
              </c:numCache>
            </c:numRef>
          </c:cat>
          <c:val>
            <c:numRef>
              <c:f>'EDA &amp; Analysis 4'!$C$109:$F$109</c:f>
              <c:numCache>
                <c:formatCode>0%</c:formatCode>
                <c:ptCount val="4"/>
                <c:pt idx="0">
                  <c:v>-0.05</c:v>
                </c:pt>
                <c:pt idx="1">
                  <c:v>0.11</c:v>
                </c:pt>
                <c:pt idx="2">
                  <c:v>7.0000000000000007E-2</c:v>
                </c:pt>
                <c:pt idx="3">
                  <c:v>0.08</c:v>
                </c:pt>
              </c:numCache>
            </c:numRef>
          </c:val>
          <c:extLst>
            <c:ext xmlns:c16="http://schemas.microsoft.com/office/drawing/2014/chart" uri="{C3380CC4-5D6E-409C-BE32-E72D297353CC}">
              <c16:uniqueId val="{00000001-E24C-4144-908D-D518CD2D9DC8}"/>
            </c:ext>
          </c:extLst>
        </c:ser>
        <c:ser>
          <c:idx val="2"/>
          <c:order val="2"/>
          <c:tx>
            <c:strRef>
              <c:f>'EDA &amp; Analysis 4'!$B$110</c:f>
              <c:strCache>
                <c:ptCount val="1"/>
                <c:pt idx="0">
                  <c:v>Healthcare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'EDA &amp; Analysis 4'!$C$107:$F$107</c:f>
              <c:numCache>
                <c:formatCode>General</c:formatCode>
                <c:ptCount val="4"/>
                <c:pt idx="0">
                  <c:v>2019</c:v>
                </c:pt>
                <c:pt idx="1">
                  <c:v>2020</c:v>
                </c:pt>
                <c:pt idx="2">
                  <c:v>2021</c:v>
                </c:pt>
                <c:pt idx="3">
                  <c:v>2022</c:v>
                </c:pt>
              </c:numCache>
            </c:numRef>
          </c:cat>
          <c:val>
            <c:numRef>
              <c:f>'EDA &amp; Analysis 4'!$C$110:$F$110</c:f>
              <c:numCache>
                <c:formatCode>0%</c:formatCode>
                <c:ptCount val="4"/>
                <c:pt idx="0">
                  <c:v>-0.03</c:v>
                </c:pt>
                <c:pt idx="1">
                  <c:v>0.16</c:v>
                </c:pt>
                <c:pt idx="2">
                  <c:v>0.08</c:v>
                </c:pt>
                <c:pt idx="3">
                  <c:v>0.06</c:v>
                </c:pt>
              </c:numCache>
            </c:numRef>
          </c:val>
          <c:extLst>
            <c:ext xmlns:c16="http://schemas.microsoft.com/office/drawing/2014/chart" uri="{C3380CC4-5D6E-409C-BE32-E72D297353CC}">
              <c16:uniqueId val="{00000002-E24C-4144-908D-D518CD2D9DC8}"/>
            </c:ext>
          </c:extLst>
        </c:ser>
        <c:dLbls>
          <c:dLblPos val="outEnd"/>
          <c:showLegendKey val="0"/>
          <c:showVal val="1"/>
          <c:showCatName val="0"/>
          <c:showSerName val="0"/>
          <c:showPercent val="0"/>
          <c:showBubbleSize val="0"/>
        </c:dLbls>
        <c:gapWidth val="219"/>
        <c:overlap val="-27"/>
        <c:axId val="208642815"/>
        <c:axId val="208643295"/>
      </c:barChart>
      <c:catAx>
        <c:axId val="20864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43295"/>
        <c:crosses val="autoZero"/>
        <c:auto val="1"/>
        <c:lblAlgn val="ctr"/>
        <c:lblOffset val="100"/>
        <c:noMultiLvlLbl val="0"/>
      </c:catAx>
      <c:valAx>
        <c:axId val="2086432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42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waterfall" uniqueId="{1EA28253-0961-49C8-8679-4D5286009C7F}">
          <cx:tx>
            <cx:txData>
              <cx:f>_xlchart.v1.1</cx:f>
              <cx:v>Inflation Rate</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plotArea>
      <cx:plotAreaRegion>
        <cx:series layoutId="waterfall" uniqueId="{33AE21D5-6758-4C85-A30D-4FBE98DD5A86}">
          <cx:tx>
            <cx:txData>
              <cx:f>_xlchart.v1.4</cx:f>
              <cx:v>Inflation Rate</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149796</xdr:colOff>
      <xdr:row>33</xdr:row>
      <xdr:rowOff>65129</xdr:rowOff>
    </xdr:from>
    <xdr:to>
      <xdr:col>6</xdr:col>
      <xdr:colOff>149796</xdr:colOff>
      <xdr:row>38</xdr:row>
      <xdr:rowOff>169334</xdr:rowOff>
    </xdr:to>
    <xdr:sp macro="" textlink="">
      <xdr:nvSpPr>
        <xdr:cNvPr id="3" name="Rectangle: Top Corners Rounded 2">
          <a:extLst>
            <a:ext uri="{FF2B5EF4-FFF2-40B4-BE49-F238E27FC236}">
              <a16:creationId xmlns:a16="http://schemas.microsoft.com/office/drawing/2014/main" id="{900A02FC-5B81-3B8E-9513-73C3C97B3DBF}"/>
            </a:ext>
          </a:extLst>
        </xdr:cNvPr>
        <xdr:cNvSpPr/>
      </xdr:nvSpPr>
      <xdr:spPr>
        <a:xfrm>
          <a:off x="1693334" y="4806462"/>
          <a:ext cx="3490872" cy="1016000"/>
        </a:xfrm>
        <a:prstGeom prst="round2SameRect">
          <a:avLst/>
        </a:prstGeom>
        <a:solidFill>
          <a:schemeClr val="accent6">
            <a:lumMod val="20000"/>
            <a:lumOff val="80000"/>
          </a:schemeClr>
        </a:solidFill>
        <a:ln w="28575">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accent1">
                  <a:lumMod val="75000"/>
                </a:schemeClr>
              </a:solidFill>
            </a:rPr>
            <a:t>Key Findings</a:t>
          </a:r>
          <a:r>
            <a:rPr lang="en-IN" sz="1100" baseline="0">
              <a:solidFill>
                <a:schemeClr val="accent1">
                  <a:lumMod val="75000"/>
                </a:schemeClr>
              </a:solidFill>
            </a:rPr>
            <a:t> </a:t>
          </a:r>
          <a:r>
            <a:rPr lang="en-IN" sz="1100" baseline="0">
              <a:solidFill>
                <a:schemeClr val="tx1"/>
              </a:solidFill>
            </a:rPr>
            <a:t>: </a:t>
          </a:r>
          <a:r>
            <a:rPr lang="en-IN">
              <a:solidFill>
                <a:schemeClr val="tx1"/>
              </a:solidFill>
            </a:rPr>
            <a:t>After analyzing inflation across various sectors, I found that the </a:t>
          </a:r>
          <a:r>
            <a:rPr lang="en-IN">
              <a:solidFill>
                <a:srgbClr val="FF0000"/>
              </a:solidFill>
            </a:rPr>
            <a:t>food</a:t>
          </a:r>
          <a:r>
            <a:rPr lang="en-IN">
              <a:solidFill>
                <a:schemeClr val="tx1"/>
              </a:solidFill>
            </a:rPr>
            <a:t> category has the highest impact, contributing 151% to the total inflation. This makes it the most significant driver of inflation compared to all other categories.</a:t>
          </a:r>
          <a:endParaRPr lang="en-IN"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525780</xdr:colOff>
      <xdr:row>17</xdr:row>
      <xdr:rowOff>152400</xdr:rowOff>
    </xdr:from>
    <xdr:to>
      <xdr:col>12</xdr:col>
      <xdr:colOff>480060</xdr:colOff>
      <xdr:row>32</xdr:row>
      <xdr:rowOff>152400</xdr:rowOff>
    </xdr:to>
    <xdr:graphicFrame macro="">
      <xdr:nvGraphicFramePr>
        <xdr:cNvPr id="4" name="Chart 3">
          <a:extLst>
            <a:ext uri="{FF2B5EF4-FFF2-40B4-BE49-F238E27FC236}">
              <a16:creationId xmlns:a16="http://schemas.microsoft.com/office/drawing/2014/main" id="{E601CD2A-239C-D6B5-F95E-13EEB6CF4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579120</xdr:colOff>
      <xdr:row>31</xdr:row>
      <xdr:rowOff>91440</xdr:rowOff>
    </xdr:from>
    <xdr:to>
      <xdr:col>4</xdr:col>
      <xdr:colOff>1310640</xdr:colOff>
      <xdr:row>35</xdr:row>
      <xdr:rowOff>167640</xdr:rowOff>
    </xdr:to>
    <xdr:sp macro="" textlink="">
      <xdr:nvSpPr>
        <xdr:cNvPr id="5" name="Rectangle: Single Corner Rounded 4">
          <a:extLst>
            <a:ext uri="{FF2B5EF4-FFF2-40B4-BE49-F238E27FC236}">
              <a16:creationId xmlns:a16="http://schemas.microsoft.com/office/drawing/2014/main" id="{7FABDEA3-EFDA-865D-CCC7-DBEBDFBB3BF8}"/>
            </a:ext>
          </a:extLst>
        </xdr:cNvPr>
        <xdr:cNvSpPr/>
      </xdr:nvSpPr>
      <xdr:spPr>
        <a:xfrm>
          <a:off x="1188720" y="5029200"/>
          <a:ext cx="3733800" cy="807720"/>
        </a:xfrm>
        <a:prstGeom prst="round1Rect">
          <a:avLst/>
        </a:prstGeom>
        <a:solidFill>
          <a:schemeClr val="accent4">
            <a:lumMod val="20000"/>
            <a:lumOff val="80000"/>
          </a:schemeClr>
        </a:solidFill>
        <a:ln w="38100">
          <a:solidFill>
            <a:schemeClr val="accent4">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7030A0"/>
              </a:solidFill>
            </a:rPr>
            <a:t>Key Insights </a:t>
          </a:r>
          <a:r>
            <a:rPr lang="en-IN" sz="1100">
              <a:solidFill>
                <a:schemeClr val="tx1"/>
              </a:solidFill>
            </a:rPr>
            <a:t>: </a:t>
          </a:r>
          <a:r>
            <a:rPr lang="en-IN">
              <a:solidFill>
                <a:schemeClr val="tx1"/>
              </a:solidFill>
            </a:rPr>
            <a:t>The year </a:t>
          </a:r>
          <a:r>
            <a:rPr lang="en-IN">
              <a:solidFill>
                <a:srgbClr val="FF0000"/>
              </a:solidFill>
            </a:rPr>
            <a:t>2021</a:t>
          </a:r>
          <a:r>
            <a:rPr lang="en-IN">
              <a:solidFill>
                <a:schemeClr val="tx1"/>
              </a:solidFill>
            </a:rPr>
            <a:t> witnessed the highest inflation rate in India, largely driven by the economic disruptions caused by the COVID-19 pandemic, which severely impacted supply chains, demand patterns, and overall market stability.</a:t>
          </a:r>
          <a:endParaRPr lang="en-IN"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6</xdr:row>
      <xdr:rowOff>7620</xdr:rowOff>
    </xdr:from>
    <xdr:to>
      <xdr:col>13</xdr:col>
      <xdr:colOff>83820</xdr:colOff>
      <xdr:row>21</xdr:row>
      <xdr:rowOff>7620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8B5E4A0-734C-2EEB-58A7-A4BD8DB34A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155180" y="1234440"/>
              <a:ext cx="771906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106325</xdr:colOff>
      <xdr:row>22</xdr:row>
      <xdr:rowOff>168349</xdr:rowOff>
    </xdr:from>
    <xdr:to>
      <xdr:col>12</xdr:col>
      <xdr:colOff>558208</xdr:colOff>
      <xdr:row>26</xdr:row>
      <xdr:rowOff>97465</xdr:rowOff>
    </xdr:to>
    <xdr:sp macro="" textlink="">
      <xdr:nvSpPr>
        <xdr:cNvPr id="4" name="Rectangle: Single Corner Rounded 3">
          <a:extLst>
            <a:ext uri="{FF2B5EF4-FFF2-40B4-BE49-F238E27FC236}">
              <a16:creationId xmlns:a16="http://schemas.microsoft.com/office/drawing/2014/main" id="{0E6A8BB1-8E31-C4F6-75A9-EACE41F57B29}"/>
            </a:ext>
          </a:extLst>
        </xdr:cNvPr>
        <xdr:cNvSpPr/>
      </xdr:nvSpPr>
      <xdr:spPr>
        <a:xfrm>
          <a:off x="6087139" y="3331535"/>
          <a:ext cx="4120116" cy="673395"/>
        </a:xfrm>
        <a:prstGeom prst="round1Rect">
          <a:avLst/>
        </a:prstGeom>
        <a:solidFill>
          <a:schemeClr val="accent1">
            <a:lumMod val="20000"/>
            <a:lumOff val="80000"/>
          </a:schemeClr>
        </a:solid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solidFill>
                <a:schemeClr val="tx1"/>
              </a:solidFill>
            </a:rPr>
            <a:t>Key Insights </a:t>
          </a:r>
          <a:r>
            <a:rPr lang="en-IN" sz="1200">
              <a:solidFill>
                <a:srgbClr val="7030A0"/>
              </a:solidFill>
            </a:rPr>
            <a:t>: </a:t>
          </a:r>
          <a:r>
            <a:rPr lang="en-IN" sz="1200">
              <a:solidFill>
                <a:srgbClr val="FF0000"/>
              </a:solidFill>
            </a:rPr>
            <a:t>November</a:t>
          </a:r>
          <a:r>
            <a:rPr lang="en-IN" sz="1200">
              <a:solidFill>
                <a:srgbClr val="7030A0"/>
              </a:solidFill>
            </a:rPr>
            <a:t> marks the lowest inflation rate , while </a:t>
          </a:r>
          <a:r>
            <a:rPr lang="en-IN" sz="1200">
              <a:solidFill>
                <a:srgbClr val="FF0000"/>
              </a:solidFill>
            </a:rPr>
            <a:t>May</a:t>
          </a:r>
          <a:r>
            <a:rPr lang="en-IN" sz="1200">
              <a:solidFill>
                <a:srgbClr val="7030A0"/>
              </a:solidFill>
            </a:rPr>
            <a:t> experiences the highest, reflecting the dynamic shifts in economic pressures throughout the seasons.</a:t>
          </a:r>
        </a:p>
      </xdr:txBody>
    </xdr:sp>
    <xdr:clientData/>
  </xdr:twoCellAnchor>
  <xdr:twoCellAnchor>
    <xdr:from>
      <xdr:col>3</xdr:col>
      <xdr:colOff>684069</xdr:colOff>
      <xdr:row>61</xdr:row>
      <xdr:rowOff>87456</xdr:rowOff>
    </xdr:from>
    <xdr:to>
      <xdr:col>9</xdr:col>
      <xdr:colOff>484910</xdr:colOff>
      <xdr:row>80</xdr:row>
      <xdr:rowOff>164521</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D652B8C-CC61-EA02-CEB9-EBB19E7410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294169" y="11464116"/>
              <a:ext cx="5797781" cy="355178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710047</xdr:colOff>
      <xdr:row>82</xdr:row>
      <xdr:rowOff>138545</xdr:rowOff>
    </xdr:from>
    <xdr:to>
      <xdr:col>8</xdr:col>
      <xdr:colOff>164523</xdr:colOff>
      <xdr:row>86</xdr:row>
      <xdr:rowOff>121227</xdr:rowOff>
    </xdr:to>
    <xdr:sp macro="" textlink="">
      <xdr:nvSpPr>
        <xdr:cNvPr id="6" name="Rectangle: Single Corner Rounded 5">
          <a:extLst>
            <a:ext uri="{FF2B5EF4-FFF2-40B4-BE49-F238E27FC236}">
              <a16:creationId xmlns:a16="http://schemas.microsoft.com/office/drawing/2014/main" id="{D943B87D-AD69-CFF3-DC35-0F23BCE9FA45}"/>
            </a:ext>
          </a:extLst>
        </xdr:cNvPr>
        <xdr:cNvSpPr/>
      </xdr:nvSpPr>
      <xdr:spPr>
        <a:xfrm>
          <a:off x="5316683" y="15222681"/>
          <a:ext cx="4606635" cy="710046"/>
        </a:xfrm>
        <a:prstGeom prst="round1Rect">
          <a:avLst/>
        </a:prstGeom>
        <a:solidFill>
          <a:schemeClr val="accent2">
            <a:lumMod val="20000"/>
            <a:lumOff val="80000"/>
          </a:schemeClr>
        </a:solid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solidFill>
            </a:rPr>
            <a:t>Key Insights : </a:t>
          </a:r>
          <a:r>
            <a:rPr lang="en-IN">
              <a:solidFill>
                <a:schemeClr val="accent6">
                  <a:lumMod val="75000"/>
                </a:schemeClr>
              </a:solidFill>
            </a:rPr>
            <a:t>The </a:t>
          </a:r>
          <a:r>
            <a:rPr lang="en-IN">
              <a:solidFill>
                <a:srgbClr val="FF0000"/>
              </a:solidFill>
            </a:rPr>
            <a:t>meat and fish </a:t>
          </a:r>
          <a:r>
            <a:rPr lang="en-IN">
              <a:solidFill>
                <a:schemeClr val="accent6">
                  <a:lumMod val="75000"/>
                </a:schemeClr>
              </a:solidFill>
            </a:rPr>
            <a:t>category boasts the lowest inflation rate, while </a:t>
          </a:r>
          <a:r>
            <a:rPr lang="en-IN">
              <a:solidFill>
                <a:srgbClr val="FF0000"/>
              </a:solidFill>
            </a:rPr>
            <a:t>spices</a:t>
          </a:r>
          <a:r>
            <a:rPr lang="en-IN">
              <a:solidFill>
                <a:schemeClr val="accent6">
                  <a:lumMod val="75000"/>
                </a:schemeClr>
              </a:solidFill>
            </a:rPr>
            <a:t> lead with the highest, highlighting distinct price dynamics within the food sector.</a:t>
          </a:r>
          <a:endParaRPr lang="en-IN" sz="1100">
            <a:solidFill>
              <a:schemeClr val="accent6">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82176</xdr:colOff>
      <xdr:row>33</xdr:row>
      <xdr:rowOff>52294</xdr:rowOff>
    </xdr:from>
    <xdr:to>
      <xdr:col>0</xdr:col>
      <xdr:colOff>590176</xdr:colOff>
      <xdr:row>33</xdr:row>
      <xdr:rowOff>134470</xdr:rowOff>
    </xdr:to>
    <xdr:sp macro="" textlink="">
      <xdr:nvSpPr>
        <xdr:cNvPr id="2" name="Arrow: Right 1">
          <a:extLst>
            <a:ext uri="{FF2B5EF4-FFF2-40B4-BE49-F238E27FC236}">
              <a16:creationId xmlns:a16="http://schemas.microsoft.com/office/drawing/2014/main" id="{AE03C1B9-FE14-E4D7-8C26-868008A35BC0}"/>
            </a:ext>
          </a:extLst>
        </xdr:cNvPr>
        <xdr:cNvSpPr/>
      </xdr:nvSpPr>
      <xdr:spPr>
        <a:xfrm>
          <a:off x="82176" y="6118412"/>
          <a:ext cx="508000" cy="82176"/>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126999</xdr:colOff>
      <xdr:row>68</xdr:row>
      <xdr:rowOff>131233</xdr:rowOff>
    </xdr:from>
    <xdr:to>
      <xdr:col>8</xdr:col>
      <xdr:colOff>313266</xdr:colOff>
      <xdr:row>78</xdr:row>
      <xdr:rowOff>84666</xdr:rowOff>
    </xdr:to>
    <xdr:graphicFrame macro="">
      <xdr:nvGraphicFramePr>
        <xdr:cNvPr id="4" name="Chart 3">
          <a:extLst>
            <a:ext uri="{FF2B5EF4-FFF2-40B4-BE49-F238E27FC236}">
              <a16:creationId xmlns:a16="http://schemas.microsoft.com/office/drawing/2014/main" id="{CF0993CD-6E01-211D-6A12-A106C426DB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177801</xdr:colOff>
      <xdr:row>80</xdr:row>
      <xdr:rowOff>16934</xdr:rowOff>
    </xdr:from>
    <xdr:to>
      <xdr:col>8</xdr:col>
      <xdr:colOff>203201</xdr:colOff>
      <xdr:row>90</xdr:row>
      <xdr:rowOff>93135</xdr:rowOff>
    </xdr:to>
    <xdr:graphicFrame macro="">
      <xdr:nvGraphicFramePr>
        <xdr:cNvPr id="5" name="Chart 4">
          <a:extLst>
            <a:ext uri="{FF2B5EF4-FFF2-40B4-BE49-F238E27FC236}">
              <a16:creationId xmlns:a16="http://schemas.microsoft.com/office/drawing/2014/main" id="{EF6387F9-E5F1-65C6-F14D-4EDAD4F1A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194733</xdr:colOff>
      <xdr:row>92</xdr:row>
      <xdr:rowOff>76200</xdr:rowOff>
    </xdr:from>
    <xdr:to>
      <xdr:col>8</xdr:col>
      <xdr:colOff>584199</xdr:colOff>
      <xdr:row>103</xdr:row>
      <xdr:rowOff>110068</xdr:rowOff>
    </xdr:to>
    <xdr:graphicFrame macro="">
      <xdr:nvGraphicFramePr>
        <xdr:cNvPr id="6" name="Chart 5">
          <a:extLst>
            <a:ext uri="{FF2B5EF4-FFF2-40B4-BE49-F238E27FC236}">
              <a16:creationId xmlns:a16="http://schemas.microsoft.com/office/drawing/2014/main" id="{F5F9AB8A-FABB-F7E8-F566-A850D35B7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609601</xdr:colOff>
      <xdr:row>107</xdr:row>
      <xdr:rowOff>124014</xdr:rowOff>
    </xdr:from>
    <xdr:to>
      <xdr:col>16</xdr:col>
      <xdr:colOff>137460</xdr:colOff>
      <xdr:row>112</xdr:row>
      <xdr:rowOff>116542</xdr:rowOff>
    </xdr:to>
    <xdr:sp macro="" textlink="">
      <xdr:nvSpPr>
        <xdr:cNvPr id="8" name="Rectangle: Single Corner Rounded 7">
          <a:extLst>
            <a:ext uri="{FF2B5EF4-FFF2-40B4-BE49-F238E27FC236}">
              <a16:creationId xmlns:a16="http://schemas.microsoft.com/office/drawing/2014/main" id="{D8105E0D-415F-1574-9BFD-D585CE1780E0}"/>
            </a:ext>
          </a:extLst>
        </xdr:cNvPr>
        <xdr:cNvSpPr/>
      </xdr:nvSpPr>
      <xdr:spPr>
        <a:xfrm>
          <a:off x="11006668" y="20410147"/>
          <a:ext cx="3380192" cy="923862"/>
        </a:xfrm>
        <a:prstGeom prst="round1Rect">
          <a:avLst/>
        </a:prstGeom>
        <a:solidFill>
          <a:schemeClr val="accent1">
            <a:lumMod val="20000"/>
            <a:lumOff val="80000"/>
          </a:schemeClr>
        </a:solidFill>
        <a:ln w="19050">
          <a:solidFill>
            <a:schemeClr val="accent3">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accent6">
                  <a:lumMod val="50000"/>
                </a:schemeClr>
              </a:solidFill>
            </a:rPr>
            <a:t>Key Insights </a:t>
          </a:r>
          <a:r>
            <a:rPr lang="en-IN" sz="1100">
              <a:solidFill>
                <a:schemeClr val="tx1"/>
              </a:solidFill>
            </a:rPr>
            <a:t>: </a:t>
          </a:r>
          <a:r>
            <a:rPr lang="en-IN">
              <a:solidFill>
                <a:schemeClr val="tx1"/>
              </a:solidFill>
            </a:rPr>
            <a:t>Before </a:t>
          </a:r>
          <a:r>
            <a:rPr lang="en-IN">
              <a:solidFill>
                <a:srgbClr val="FF0000"/>
              </a:solidFill>
            </a:rPr>
            <a:t>2020</a:t>
          </a:r>
          <a:r>
            <a:rPr lang="en-IN">
              <a:solidFill>
                <a:schemeClr val="tx1"/>
              </a:solidFill>
            </a:rPr>
            <a:t>, inflation in </a:t>
          </a:r>
          <a:r>
            <a:rPr lang="en-IN">
              <a:solidFill>
                <a:srgbClr val="FF0000"/>
              </a:solidFill>
            </a:rPr>
            <a:t>Food, Lifestyle, and Healthcare</a:t>
          </a:r>
          <a:r>
            <a:rPr lang="en-IN">
              <a:solidFill>
                <a:schemeClr val="tx1"/>
              </a:solidFill>
            </a:rPr>
            <a:t> was negative, ranging from </a:t>
          </a:r>
          <a:r>
            <a:rPr lang="en-IN">
              <a:solidFill>
                <a:srgbClr val="FF0000"/>
              </a:solidFill>
            </a:rPr>
            <a:t>-3% to -5%, </a:t>
          </a:r>
          <a:r>
            <a:rPr lang="en-IN">
              <a:solidFill>
                <a:schemeClr val="tx1"/>
              </a:solidFill>
            </a:rPr>
            <a:t>but with the onset of</a:t>
          </a:r>
          <a:r>
            <a:rPr lang="en-IN">
              <a:solidFill>
                <a:srgbClr val="FF0000"/>
              </a:solidFill>
            </a:rPr>
            <a:t> COVID-19 in 2020</a:t>
          </a:r>
          <a:r>
            <a:rPr lang="en-IN">
              <a:solidFill>
                <a:schemeClr val="tx1"/>
              </a:solidFill>
            </a:rPr>
            <a:t>, it surged to </a:t>
          </a:r>
          <a:r>
            <a:rPr lang="en-IN">
              <a:solidFill>
                <a:srgbClr val="FF0000"/>
              </a:solidFill>
            </a:rPr>
            <a:t>11%-17%, </a:t>
          </a:r>
          <a:r>
            <a:rPr lang="en-IN">
              <a:solidFill>
                <a:schemeClr val="tx1"/>
              </a:solidFill>
            </a:rPr>
            <a:t>and has since remained elevated at </a:t>
          </a:r>
          <a:r>
            <a:rPr lang="en-IN">
              <a:solidFill>
                <a:srgbClr val="FF0000"/>
              </a:solidFill>
            </a:rPr>
            <a:t>6%-8%</a:t>
          </a:r>
          <a:r>
            <a:rPr lang="en-IN">
              <a:solidFill>
                <a:schemeClr val="tx1"/>
              </a:solidFill>
            </a:rPr>
            <a:t>.</a:t>
          </a:r>
          <a:endParaRPr lang="en-IN" sz="1100">
            <a:solidFill>
              <a:srgbClr val="FF0000"/>
            </a:solidFill>
          </a:endParaRPr>
        </a:p>
      </xdr:txBody>
    </xdr:sp>
    <xdr:clientData/>
  </xdr:twoCellAnchor>
  <xdr:twoCellAnchor>
    <xdr:from>
      <xdr:col>6</xdr:col>
      <xdr:colOff>414867</xdr:colOff>
      <xdr:row>105</xdr:row>
      <xdr:rowOff>148167</xdr:rowOff>
    </xdr:from>
    <xdr:to>
      <xdr:col>10</xdr:col>
      <xdr:colOff>93133</xdr:colOff>
      <xdr:row>120</xdr:row>
      <xdr:rowOff>97367</xdr:rowOff>
    </xdr:to>
    <xdr:graphicFrame macro="">
      <xdr:nvGraphicFramePr>
        <xdr:cNvPr id="3" name="Chart 2">
          <a:extLst>
            <a:ext uri="{FF2B5EF4-FFF2-40B4-BE49-F238E27FC236}">
              <a16:creationId xmlns:a16="http://schemas.microsoft.com/office/drawing/2014/main" id="{5C13426B-7AAF-8E4E-B88E-D2E68E5BD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510989</xdr:colOff>
      <xdr:row>32</xdr:row>
      <xdr:rowOff>98612</xdr:rowOff>
    </xdr:from>
    <xdr:to>
      <xdr:col>7</xdr:col>
      <xdr:colOff>125506</xdr:colOff>
      <xdr:row>32</xdr:row>
      <xdr:rowOff>144331</xdr:rowOff>
    </xdr:to>
    <xdr:sp macro="" textlink="">
      <xdr:nvSpPr>
        <xdr:cNvPr id="102" name="Arrow: Right 101">
          <a:extLst>
            <a:ext uri="{FF2B5EF4-FFF2-40B4-BE49-F238E27FC236}">
              <a16:creationId xmlns:a16="http://schemas.microsoft.com/office/drawing/2014/main" id="{CF3B5135-C19D-6B7A-5F58-1ABD17AB0D29}"/>
            </a:ext>
          </a:extLst>
        </xdr:cNvPr>
        <xdr:cNvSpPr/>
      </xdr:nvSpPr>
      <xdr:spPr>
        <a:xfrm>
          <a:off x="4338918" y="5853953"/>
          <a:ext cx="304800"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833718</xdr:colOff>
      <xdr:row>34</xdr:row>
      <xdr:rowOff>53789</xdr:rowOff>
    </xdr:from>
    <xdr:to>
      <xdr:col>15</xdr:col>
      <xdr:colOff>53788</xdr:colOff>
      <xdr:row>40</xdr:row>
      <xdr:rowOff>62753</xdr:rowOff>
    </xdr:to>
    <xdr:sp macro="" textlink="">
      <xdr:nvSpPr>
        <xdr:cNvPr id="103" name="Rectangle: Single Corner Rounded 102">
          <a:extLst>
            <a:ext uri="{FF2B5EF4-FFF2-40B4-BE49-F238E27FC236}">
              <a16:creationId xmlns:a16="http://schemas.microsoft.com/office/drawing/2014/main" id="{29D4C301-0E8C-A86E-D318-8ED0F097F69A}"/>
            </a:ext>
          </a:extLst>
        </xdr:cNvPr>
        <xdr:cNvSpPr/>
      </xdr:nvSpPr>
      <xdr:spPr>
        <a:xfrm>
          <a:off x="6651812" y="6167718"/>
          <a:ext cx="5145741" cy="1084729"/>
        </a:xfrm>
        <a:prstGeom prst="round1Rect">
          <a:avLst/>
        </a:prstGeom>
        <a:solidFill>
          <a:schemeClr val="accent1">
            <a:lumMod val="20000"/>
            <a:lumOff val="80000"/>
          </a:schemeClr>
        </a:solidFill>
        <a:ln w="28575">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400">
              <a:solidFill>
                <a:schemeClr val="tx1"/>
              </a:solidFill>
            </a:rPr>
            <a:t>Key Insights : </a:t>
          </a:r>
          <a:endParaRPr lang="en-IN" sz="1400"/>
        </a:p>
        <a:p>
          <a:r>
            <a:rPr lang="en-IN" sz="1400">
              <a:solidFill>
                <a:schemeClr val="tx1"/>
              </a:solidFill>
            </a:rPr>
            <a:t>The prices of </a:t>
          </a:r>
          <a:r>
            <a:rPr lang="en-IN" sz="1400">
              <a:solidFill>
                <a:srgbClr val="FF0000"/>
              </a:solidFill>
            </a:rPr>
            <a:t>eggs, vegetables, pulses, sugar,</a:t>
          </a:r>
          <a:r>
            <a:rPr lang="en-IN" sz="1400" baseline="0">
              <a:solidFill>
                <a:srgbClr val="FF0000"/>
              </a:solidFill>
            </a:rPr>
            <a:t> </a:t>
          </a:r>
          <a:r>
            <a:rPr lang="en-IN" sz="1400">
              <a:solidFill>
                <a:srgbClr val="FF0000"/>
              </a:solidFill>
            </a:rPr>
            <a:t>food</a:t>
          </a:r>
          <a:r>
            <a:rPr lang="en-IN" sz="1400" baseline="0">
              <a:solidFill>
                <a:srgbClr val="FF0000"/>
              </a:solidFill>
            </a:rPr>
            <a:t> and </a:t>
          </a:r>
          <a:r>
            <a:rPr lang="en-IN" sz="1400">
              <a:solidFill>
                <a:srgbClr val="FF0000"/>
              </a:solidFill>
            </a:rPr>
            <a:t>beverages</a:t>
          </a:r>
          <a:r>
            <a:rPr lang="en-IN" sz="1400">
              <a:solidFill>
                <a:schemeClr val="tx1"/>
              </a:solidFill>
            </a:rPr>
            <a:t> are closely tied to imported crude oil fluctuations due to their reliance on oil for transportation.</a:t>
          </a:r>
        </a:p>
        <a:p>
          <a:pPr algn="l"/>
          <a:endParaRPr lang="en-IN" sz="14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ana H" refreshedDate="45540.483786921293" createdVersion="8" refreshedVersion="8" minRefreshableVersion="3" recordCount="372" xr:uid="{C8778871-600C-4A75-BD3E-A16B54A8017C}">
  <cacheSource type="worksheet">
    <worksheetSource ref="A1:AK373" sheet="Main data"/>
  </cacheSource>
  <cacheFields count="37">
    <cacheField name="Sector" numFmtId="0">
      <sharedItems count="3">
        <s v="Rural"/>
        <s v="Urban"/>
        <s v="Rural+Urban"/>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ount="13">
        <s v="January"/>
        <s v="February"/>
        <s v="March"/>
        <s v="April"/>
        <s v="May"/>
        <s v="June"/>
        <s v="July"/>
        <s v="August"/>
        <s v="September"/>
        <s v="October"/>
        <s v="November "/>
        <s v="November"/>
        <s v="December"/>
      </sharedItems>
    </cacheField>
    <cacheField name="Cereals and products" numFmtId="0">
      <sharedItems containsSemiMixedTypes="0" containsString="0" containsNumber="1" minValue="107.5" maxValue="174.8"/>
    </cacheField>
    <cacheField name="Meat and fish" numFmtId="0">
      <sharedItems containsSemiMixedTypes="0" containsString="0" containsNumber="1" minValue="106.3" maxValue="223.4"/>
    </cacheField>
    <cacheField name="Egg" numFmtId="0">
      <sharedItems containsSemiMixedTypes="0" containsString="0" containsNumber="1" minValue="102.7" maxValue="197"/>
    </cacheField>
    <cacheField name="Milk and products" numFmtId="0">
      <sharedItems containsSemiMixedTypes="0" containsString="0" containsNumber="1" minValue="103.6" maxValue="179.6"/>
    </cacheField>
    <cacheField name="Oils and fats" numFmtId="0">
      <sharedItems containsSemiMixedTypes="0" containsString="0" containsNumber="1" minValue="101.1" maxValue="209.9"/>
    </cacheField>
    <cacheField name="Fruits" numFmtId="0">
      <sharedItems containsSemiMixedTypes="0" containsString="0" containsNumber="1" minValue="102.3" maxValue="179.5"/>
    </cacheField>
    <cacheField name="Vegetables" numFmtId="0">
      <sharedItems containsSemiMixedTypes="0" containsString="0" containsNumber="1" minValue="101.4" maxValue="245.3"/>
    </cacheField>
    <cacheField name="Pulses and products" numFmtId="0">
      <sharedItems containsSemiMixedTypes="0" containsString="0" containsNumber="1" minValue="103.5" maxValue="191.6"/>
    </cacheField>
    <cacheField name="Sugar and Confectionery" numFmtId="0">
      <sharedItems containsSemiMixedTypes="0" containsString="0" containsNumber="1" minValue="85.3" maxValue="124.2"/>
    </cacheField>
    <cacheField name="Spices" numFmtId="0">
      <sharedItems containsSemiMixedTypes="0" containsString="0" containsNumber="1" minValue="101.8" maxValue="221"/>
    </cacheField>
    <cacheField name="Non-alcoholic beverages" numFmtId="0">
      <sharedItems containsSemiMixedTypes="0" containsString="0" containsNumber="1" minValue="104.8" maxValue="178.7"/>
    </cacheField>
    <cacheField name="Prepared meals, snacks, sweets etc." numFmtId="0">
      <sharedItems containsSemiMixedTypes="0" containsString="0" containsNumber="1" minValue="106.7" maxValue="197.7"/>
    </cacheField>
    <cacheField name="Food and beverages" numFmtId="0">
      <sharedItems containsSemiMixedTypes="0" containsString="0" containsNumber="1" minValue="105.5" maxValue="183.3"/>
    </cacheField>
    <cacheField name="Pan, tobacco and intoxicants" numFmtId="0">
      <sharedItems containsSemiMixedTypes="0" containsString="0" containsNumber="1" minValue="105.1" maxValue="204.2"/>
    </cacheField>
    <cacheField name="Clothing" numFmtId="0">
      <sharedItems containsSemiMixedTypes="0" containsString="0" containsNumber="1" minValue="105.9" maxValue="191.2"/>
    </cacheField>
    <cacheField name="Footwear" numFmtId="0">
      <sharedItems containsSemiMixedTypes="0" containsString="0" containsNumber="1" minValue="105" maxValue="187.9"/>
    </cacheField>
    <cacheField name="Clothing and footwear" numFmtId="0">
      <sharedItems containsSemiMixedTypes="0" containsString="0" containsNumber="1" minValue="105.8" maxValue="190.8"/>
    </cacheField>
    <cacheField name="Housing" numFmtId="0">
      <sharedItems containsMixedTypes="1" containsNumber="1" minValue="100.3" maxValue="175.6"/>
    </cacheField>
    <cacheField name="Fuel and light" numFmtId="0">
      <sharedItems containsSemiMixedTypes="0" containsString="0" containsNumber="1" minValue="105.4" maxValue="183.4"/>
    </cacheField>
    <cacheField name="Household goods and services" numFmtId="0">
      <sharedItems containsSemiMixedTypes="0" containsString="0" containsNumber="1" minValue="104.8" maxValue="179.8"/>
    </cacheField>
    <cacheField name="Health" numFmtId="0">
      <sharedItems containsSemiMixedTypes="0" containsString="0" containsNumber="1" minValue="104" maxValue="187.8"/>
    </cacheField>
    <cacheField name="Transport and communication" numFmtId="0">
      <sharedItems containsSemiMixedTypes="0" containsString="0" containsNumber="1" minValue="103.2" maxValue="169.7"/>
    </cacheField>
    <cacheField name="Recreation and amusement" numFmtId="0">
      <sharedItems containsSemiMixedTypes="0" containsString="0" containsNumber="1" minValue="102.9" maxValue="173.8"/>
    </cacheField>
    <cacheField name="Education" numFmtId="0">
      <sharedItems containsSemiMixedTypes="0" containsString="0" containsNumber="1" minValue="103.5" maxValue="180.3"/>
    </cacheField>
    <cacheField name="Personal care and effects" numFmtId="0">
      <sharedItems containsSemiMixedTypes="0" containsString="0" containsNumber="1" minValue="102.1" maxValue="185.6"/>
    </cacheField>
    <cacheField name="Miscellaneous" numFmtId="0">
      <sharedItems containsSemiMixedTypes="0" containsString="0" containsNumber="1" minValue="103.7" maxValue="179.5"/>
    </cacheField>
    <cacheField name="General index" numFmtId="0">
      <sharedItems containsSemiMixedTypes="0" containsString="0" containsNumber="1" minValue="104" maxValue="179.8"/>
    </cacheField>
    <cacheField name="Food" numFmtId="0">
      <sharedItems containsSemiMixedTypes="0" containsString="0" containsNumber="1" minValue="1371.6999999999998" maxValue="2335.1"/>
    </cacheField>
    <cacheField name="Lifestyle" numFmtId="164">
      <sharedItems containsSemiMixedTypes="0" containsString="0" containsNumber="1" minValue="728.4" maxValue="1250.9000000000001"/>
    </cacheField>
    <cacheField name="Healthcare" numFmtId="0">
      <sharedItems containsSemiMixedTypes="0" containsString="0" containsNumber="1" minValue="207.8" maxValue="372.70000000000005"/>
    </cacheField>
    <cacheField name="Education2" numFmtId="0">
      <sharedItems containsSemiMixedTypes="0" containsString="0" containsNumber="1" minValue="103.5" maxValue="180.3"/>
    </cacheField>
    <cacheField name="Transportation" numFmtId="0">
      <sharedItems containsSemiMixedTypes="0" containsString="0" containsNumber="1" minValue="103.2" maxValue="169.7"/>
    </cacheField>
    <cacheField name="Energy" numFmtId="0">
      <sharedItems containsSemiMixedTypes="0" containsString="0" containsNumber="1" minValue="105.4" maxValue="183.4"/>
    </cacheField>
    <cacheField name="Alcohol(Drug)" numFmtId="0">
      <sharedItems containsSemiMixedTypes="0" containsString="0" containsNumber="1" minValue="105.1" maxValue="204.2"/>
    </cacheField>
  </cacheFields>
  <extLst>
    <ext xmlns:x14="http://schemas.microsoft.com/office/spreadsheetml/2009/9/main" uri="{725AE2AE-9491-48be-B2B4-4EB974FC3084}">
      <x14:pivotCacheDefinition pivotCacheId="7279800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n v="107.5"/>
    <n v="106.3"/>
    <n v="108.1"/>
    <n v="104.9"/>
    <n v="106.1"/>
    <n v="103.9"/>
    <n v="101.9"/>
    <n v="106.1"/>
    <n v="106.8"/>
    <n v="103.1"/>
    <n v="104.8"/>
    <n v="106.7"/>
    <n v="105.5"/>
    <n v="105.1"/>
    <n v="106.5"/>
    <n v="105.8"/>
    <n v="106.4"/>
    <n v="139.25609756097555"/>
    <n v="105.5"/>
    <n v="104.8"/>
    <n v="104"/>
    <n v="103.3"/>
    <n v="103.4"/>
    <n v="103.8"/>
    <n v="104.7"/>
    <n v="104"/>
    <n v="105.1"/>
    <n v="1371.6999999999998"/>
    <n v="770.15609756097558"/>
    <n v="208.7"/>
    <n v="103.8"/>
    <n v="103.3"/>
    <n v="105.5"/>
    <n v="105.1"/>
  </r>
  <r>
    <x v="1"/>
    <x v="0"/>
    <x v="0"/>
    <n v="110.5"/>
    <n v="109.1"/>
    <n v="113"/>
    <n v="103.6"/>
    <n v="103.4"/>
    <n v="102.3"/>
    <n v="102.9"/>
    <n v="105.8"/>
    <n v="105.1"/>
    <n v="101.8"/>
    <n v="105.1"/>
    <n v="107.9"/>
    <n v="105.9"/>
    <n v="105.2"/>
    <n v="105.9"/>
    <n v="105"/>
    <n v="105.8"/>
    <n v="100.3"/>
    <n v="105.4"/>
    <n v="104.8"/>
    <n v="104.1"/>
    <n v="103.2"/>
    <n v="102.9"/>
    <n v="103.5"/>
    <n v="104.3"/>
    <n v="103.7"/>
    <n v="104"/>
    <n v="1376.4"/>
    <n v="728.4"/>
    <n v="208.39999999999998"/>
    <n v="103.5"/>
    <n v="103.2"/>
    <n v="105.4"/>
    <n v="105.2"/>
  </r>
  <r>
    <x v="2"/>
    <x v="0"/>
    <x v="0"/>
    <n v="108.4"/>
    <n v="107.3"/>
    <n v="110"/>
    <n v="104.4"/>
    <n v="105.1"/>
    <n v="103.2"/>
    <n v="102.2"/>
    <n v="106"/>
    <n v="106.2"/>
    <n v="102.7"/>
    <n v="104.9"/>
    <n v="107.3"/>
    <n v="105.6"/>
    <n v="105.1"/>
    <n v="106.3"/>
    <n v="105.5"/>
    <n v="106.2"/>
    <n v="100.3"/>
    <n v="105.5"/>
    <n v="104.8"/>
    <n v="104"/>
    <n v="103.2"/>
    <n v="103.1"/>
    <n v="103.6"/>
    <n v="104.5"/>
    <n v="103.9"/>
    <n v="104.6"/>
    <n v="1373.3000000000002"/>
    <n v="730.1"/>
    <n v="208.5"/>
    <n v="103.6"/>
    <n v="103.2"/>
    <n v="105.5"/>
    <n v="105.1"/>
  </r>
  <r>
    <x v="0"/>
    <x v="0"/>
    <x v="1"/>
    <n v="109.2"/>
    <n v="108.7"/>
    <n v="110.2"/>
    <n v="105.4"/>
    <n v="106.7"/>
    <n v="104"/>
    <n v="102.4"/>
    <n v="105.9"/>
    <n v="105.7"/>
    <n v="103.1"/>
    <n v="105.1"/>
    <n v="107.7"/>
    <n v="106.3"/>
    <n v="105.6"/>
    <n v="107.1"/>
    <n v="106.3"/>
    <n v="107"/>
    <n v="139.25609756097555"/>
    <n v="106.2"/>
    <n v="105.2"/>
    <n v="104.4"/>
    <n v="103.9"/>
    <n v="104"/>
    <n v="104.1"/>
    <n v="104.6"/>
    <n v="104.4"/>
    <n v="105.8"/>
    <n v="1380.3999999999999"/>
    <n v="773.25609756097549"/>
    <n v="209"/>
    <n v="104.1"/>
    <n v="103.9"/>
    <n v="106.2"/>
    <n v="105.6"/>
  </r>
  <r>
    <x v="1"/>
    <x v="0"/>
    <x v="1"/>
    <n v="112.9"/>
    <n v="112.9"/>
    <n v="116.9"/>
    <n v="104"/>
    <n v="103.5"/>
    <n v="103.1"/>
    <n v="104.9"/>
    <n v="104.1"/>
    <n v="103.8"/>
    <n v="102.3"/>
    <n v="106"/>
    <n v="109"/>
    <n v="107.2"/>
    <n v="106"/>
    <n v="106.6"/>
    <n v="105.5"/>
    <n v="106.4"/>
    <n v="100.4"/>
    <n v="105.7"/>
    <n v="105.2"/>
    <n v="104.7"/>
    <n v="104.4"/>
    <n v="103.3"/>
    <n v="103.7"/>
    <n v="104.3"/>
    <n v="104.3"/>
    <n v="104.7"/>
    <n v="1390.6000000000001"/>
    <n v="731.69999999999993"/>
    <n v="209"/>
    <n v="103.7"/>
    <n v="104.4"/>
    <n v="105.7"/>
    <n v="106"/>
  </r>
  <r>
    <x v="2"/>
    <x v="0"/>
    <x v="1"/>
    <n v="110.4"/>
    <n v="110.2"/>
    <n v="112.8"/>
    <n v="104.9"/>
    <n v="105.5"/>
    <n v="103.6"/>
    <n v="103.2"/>
    <n v="105.3"/>
    <n v="105.1"/>
    <n v="102.8"/>
    <n v="105.5"/>
    <n v="108.3"/>
    <n v="106.6"/>
    <n v="105.7"/>
    <n v="106.9"/>
    <n v="106"/>
    <n v="106.8"/>
    <n v="100.4"/>
    <n v="106"/>
    <n v="105.2"/>
    <n v="104.5"/>
    <n v="104.2"/>
    <n v="103.6"/>
    <n v="103.9"/>
    <n v="104.5"/>
    <n v="104.4"/>
    <n v="105.3"/>
    <n v="1384.2"/>
    <n v="733.30000000000007"/>
    <n v="209"/>
    <n v="103.9"/>
    <n v="104.2"/>
    <n v="106"/>
    <n v="105.7"/>
  </r>
  <r>
    <x v="0"/>
    <x v="0"/>
    <x v="2"/>
    <n v="110.2"/>
    <n v="108.8"/>
    <n v="109.9"/>
    <n v="105.6"/>
    <n v="106.2"/>
    <n v="105.7"/>
    <n v="101.4"/>
    <n v="105.7"/>
    <n v="105"/>
    <n v="103.3"/>
    <n v="105.6"/>
    <n v="108.2"/>
    <n v="106.6"/>
    <n v="106.5"/>
    <n v="107.6"/>
    <n v="106.8"/>
    <n v="107.5"/>
    <n v="139.25609756097555"/>
    <n v="106.1"/>
    <n v="105.6"/>
    <n v="104.7"/>
    <n v="104.6"/>
    <n v="104"/>
    <n v="104.3"/>
    <n v="104.3"/>
    <n v="104.6"/>
    <n v="106"/>
    <n v="1382.2"/>
    <n v="775.35609756097551"/>
    <n v="209"/>
    <n v="104.3"/>
    <n v="104.6"/>
    <n v="106.1"/>
    <n v="106.5"/>
  </r>
  <r>
    <x v="1"/>
    <x v="0"/>
    <x v="2"/>
    <n v="113.9"/>
    <n v="111.4"/>
    <n v="113.2"/>
    <n v="104.3"/>
    <n v="102.7"/>
    <n v="104.9"/>
    <n v="103.8"/>
    <n v="103.5"/>
    <n v="102.6"/>
    <n v="102.4"/>
    <n v="107"/>
    <n v="109.8"/>
    <n v="107.3"/>
    <n v="106.8"/>
    <n v="107.2"/>
    <n v="106"/>
    <n v="107"/>
    <n v="100.4"/>
    <n v="106"/>
    <n v="105.7"/>
    <n v="105.2"/>
    <n v="105.5"/>
    <n v="103.5"/>
    <n v="103.8"/>
    <n v="104.2"/>
    <n v="104.9"/>
    <n v="105"/>
    <n v="1386.8"/>
    <n v="734.7"/>
    <n v="209.4"/>
    <n v="103.8"/>
    <n v="105.5"/>
    <n v="106"/>
    <n v="106.8"/>
  </r>
  <r>
    <x v="2"/>
    <x v="0"/>
    <x v="2"/>
    <n v="111.4"/>
    <n v="109.7"/>
    <n v="111.2"/>
    <n v="105.1"/>
    <n v="104.9"/>
    <n v="105.3"/>
    <n v="102.2"/>
    <n v="105"/>
    <n v="104.2"/>
    <n v="103"/>
    <n v="106.2"/>
    <n v="108.9"/>
    <n v="106.9"/>
    <n v="106.6"/>
    <n v="107.4"/>
    <n v="106.5"/>
    <n v="107.3"/>
    <n v="100.4"/>
    <n v="106.1"/>
    <n v="105.6"/>
    <n v="104.9"/>
    <n v="105.1"/>
    <n v="103.7"/>
    <n v="104"/>
    <n v="104.3"/>
    <n v="104.7"/>
    <n v="105.5"/>
    <n v="1384.0000000000002"/>
    <n v="735.60000000000014"/>
    <n v="209.2"/>
    <n v="104"/>
    <n v="105.1"/>
    <n v="106.1"/>
    <n v="106.6"/>
  </r>
  <r>
    <x v="0"/>
    <x v="0"/>
    <x v="3"/>
    <n v="110.2"/>
    <n v="109.5"/>
    <n v="106.9"/>
    <n v="106.3"/>
    <n v="105.7"/>
    <n v="108.3"/>
    <n v="103.4"/>
    <n v="105.7"/>
    <n v="104.2"/>
    <n v="103.2"/>
    <n v="106.5"/>
    <n v="108.8"/>
    <n v="107.1"/>
    <n v="107.1"/>
    <n v="108.1"/>
    <n v="107.4"/>
    <n v="108"/>
    <n v="139.25609756097555"/>
    <n v="106.5"/>
    <n v="106.1"/>
    <n v="105.1"/>
    <n v="104.4"/>
    <n v="104.5"/>
    <n v="104.8"/>
    <n v="102.7"/>
    <n v="104.6"/>
    <n v="106.4"/>
    <n v="1385.8"/>
    <n v="777.95609756097599"/>
    <n v="207.8"/>
    <n v="104.8"/>
    <n v="104.4"/>
    <n v="106.5"/>
    <n v="107.1"/>
  </r>
  <r>
    <x v="1"/>
    <x v="0"/>
    <x v="3"/>
    <n v="114.6"/>
    <n v="113.4"/>
    <n v="106"/>
    <n v="104.7"/>
    <n v="102.1"/>
    <n v="109.5"/>
    <n v="109.7"/>
    <n v="104.6"/>
    <n v="102"/>
    <n v="103.5"/>
    <n v="108.2"/>
    <n v="110.6"/>
    <n v="108.8"/>
    <n v="108.5"/>
    <n v="107.9"/>
    <n v="106.4"/>
    <n v="107.7"/>
    <n v="100.5"/>
    <n v="106.4"/>
    <n v="106.5"/>
    <n v="105.7"/>
    <n v="105"/>
    <n v="104"/>
    <n v="105.2"/>
    <n v="103.2"/>
    <n v="105.1"/>
    <n v="105.7"/>
    <n v="1397.6999999999998"/>
    <n v="738.1"/>
    <n v="208.9"/>
    <n v="105.2"/>
    <n v="105"/>
    <n v="106.4"/>
    <n v="108.5"/>
  </r>
  <r>
    <x v="2"/>
    <x v="0"/>
    <x v="3"/>
    <n v="111.6"/>
    <n v="110.9"/>
    <n v="106.6"/>
    <n v="105.7"/>
    <n v="104.4"/>
    <n v="108.9"/>
    <n v="105.5"/>
    <n v="105.3"/>
    <n v="103.5"/>
    <n v="103.3"/>
    <n v="107.2"/>
    <n v="109.6"/>
    <n v="107.7"/>
    <n v="107.5"/>
    <n v="108"/>
    <n v="107"/>
    <n v="107.9"/>
    <n v="100.5"/>
    <n v="106.5"/>
    <n v="106.3"/>
    <n v="105.3"/>
    <n v="104.7"/>
    <n v="104.2"/>
    <n v="105"/>
    <n v="102.9"/>
    <n v="104.8"/>
    <n v="106.1"/>
    <n v="1390.2"/>
    <n v="738.7"/>
    <n v="208.2"/>
    <n v="105"/>
    <n v="104.7"/>
    <n v="106.5"/>
    <n v="107.5"/>
  </r>
  <r>
    <x v="0"/>
    <x v="0"/>
    <x v="4"/>
    <n v="110.9"/>
    <n v="109.8"/>
    <n v="105.9"/>
    <n v="107.5"/>
    <n v="105.3"/>
    <n v="108.1"/>
    <n v="107.3"/>
    <n v="106.1"/>
    <n v="103.7"/>
    <n v="104"/>
    <n v="107.4"/>
    <n v="109.9"/>
    <n v="108.1"/>
    <n v="108.1"/>
    <n v="108.8"/>
    <n v="107.9"/>
    <n v="108.6"/>
    <n v="139.25609756097555"/>
    <n v="107.5"/>
    <n v="106.8"/>
    <n v="105.7"/>
    <n v="104.1"/>
    <n v="105"/>
    <n v="105.5"/>
    <n v="102.1"/>
    <n v="104.8"/>
    <n v="107.2"/>
    <n v="1394"/>
    <n v="781.15609756097547"/>
    <n v="207.8"/>
    <n v="105.5"/>
    <n v="104.1"/>
    <n v="107.5"/>
    <n v="108.1"/>
  </r>
  <r>
    <x v="1"/>
    <x v="0"/>
    <x v="4"/>
    <n v="115.4"/>
    <n v="114.2"/>
    <n v="102.7"/>
    <n v="105.5"/>
    <n v="101.5"/>
    <n v="110.6"/>
    <n v="123.7"/>
    <n v="105.2"/>
    <n v="101.9"/>
    <n v="105"/>
    <n v="109.1"/>
    <n v="111.3"/>
    <n v="111.1"/>
    <n v="109.8"/>
    <n v="108.5"/>
    <n v="106.7"/>
    <n v="108.3"/>
    <n v="100.5"/>
    <n v="107.2"/>
    <n v="107.1"/>
    <n v="106.2"/>
    <n v="103.9"/>
    <n v="104.6"/>
    <n v="105.7"/>
    <n v="102.6"/>
    <n v="104.9"/>
    <n v="106.6"/>
    <n v="1417.1999999999998"/>
    <n v="740.6"/>
    <n v="208.8"/>
    <n v="105.7"/>
    <n v="103.9"/>
    <n v="107.2"/>
    <n v="109.8"/>
  </r>
  <r>
    <x v="2"/>
    <x v="0"/>
    <x v="4"/>
    <n v="112.3"/>
    <n v="111.3"/>
    <n v="104.7"/>
    <n v="106.8"/>
    <n v="103.9"/>
    <n v="109.3"/>
    <n v="112.9"/>
    <n v="105.8"/>
    <n v="103.1"/>
    <n v="104.3"/>
    <n v="108.1"/>
    <n v="110.5"/>
    <n v="109.2"/>
    <n v="108.6"/>
    <n v="108.7"/>
    <n v="107.4"/>
    <n v="108.5"/>
    <n v="100.5"/>
    <n v="107.4"/>
    <n v="106.9"/>
    <n v="105.9"/>
    <n v="104"/>
    <n v="104.8"/>
    <n v="105.6"/>
    <n v="102.3"/>
    <n v="104.8"/>
    <n v="106.9"/>
    <n v="1402.1999999999998"/>
    <n v="741.59999999999991"/>
    <n v="208.2"/>
    <n v="105.6"/>
    <n v="104"/>
    <n v="107.4"/>
    <n v="108.6"/>
  </r>
  <r>
    <x v="0"/>
    <x v="0"/>
    <x v="5"/>
    <n v="112.3"/>
    <n v="112.1"/>
    <n v="108.1"/>
    <n v="108.3"/>
    <n v="105.9"/>
    <n v="109.2"/>
    <n v="118"/>
    <n v="106.8"/>
    <n v="104.1"/>
    <n v="105.4"/>
    <n v="108.2"/>
    <n v="111"/>
    <n v="110.6"/>
    <n v="109"/>
    <n v="109.7"/>
    <n v="108.8"/>
    <n v="109.5"/>
    <n v="139.25609756097555"/>
    <n v="108.5"/>
    <n v="107.5"/>
    <n v="106.3"/>
    <n v="105"/>
    <n v="105.6"/>
    <n v="106.5"/>
    <n v="102.5"/>
    <n v="105.5"/>
    <n v="108.9"/>
    <n v="1420"/>
    <n v="785.85609756097563"/>
    <n v="208.8"/>
    <n v="106.5"/>
    <n v="105"/>
    <n v="108.5"/>
    <n v="109"/>
  </r>
  <r>
    <x v="1"/>
    <x v="0"/>
    <x v="5"/>
    <n v="117"/>
    <n v="120.1"/>
    <n v="112.5"/>
    <n v="107.3"/>
    <n v="101.3"/>
    <n v="112.4"/>
    <n v="143.6"/>
    <n v="105.4"/>
    <n v="101.4"/>
    <n v="106.4"/>
    <n v="110"/>
    <n v="112.2"/>
    <n v="115"/>
    <n v="110.9"/>
    <n v="109.2"/>
    <n v="107.2"/>
    <n v="108.9"/>
    <n v="106.6"/>
    <n v="108"/>
    <n v="107.7"/>
    <n v="106.5"/>
    <n v="105.2"/>
    <n v="105.2"/>
    <n v="108.1"/>
    <n v="103.3"/>
    <n v="106.1"/>
    <n v="109.7"/>
    <n v="1464.6000000000001"/>
    <n v="750.90000000000009"/>
    <n v="209.8"/>
    <n v="108.1"/>
    <n v="105.2"/>
    <n v="108"/>
    <n v="110.9"/>
  </r>
  <r>
    <x v="2"/>
    <x v="0"/>
    <x v="5"/>
    <n v="113.8"/>
    <n v="114.9"/>
    <n v="109.8"/>
    <n v="107.9"/>
    <n v="104.2"/>
    <n v="110.7"/>
    <n v="126.7"/>
    <n v="106.3"/>
    <n v="103.2"/>
    <n v="105.7"/>
    <n v="109"/>
    <n v="111.6"/>
    <n v="112.2"/>
    <n v="109.5"/>
    <n v="109.5"/>
    <n v="108.1"/>
    <n v="109.3"/>
    <n v="106.6"/>
    <n v="108.3"/>
    <n v="107.6"/>
    <n v="106.4"/>
    <n v="105.1"/>
    <n v="105.4"/>
    <n v="107.4"/>
    <n v="102.8"/>
    <n v="105.8"/>
    <n v="109.3"/>
    <n v="1436"/>
    <n v="752.3"/>
    <n v="209.2"/>
    <n v="107.4"/>
    <n v="105.1"/>
    <n v="108.3"/>
    <n v="109.5"/>
  </r>
  <r>
    <x v="0"/>
    <x v="0"/>
    <x v="6"/>
    <n v="113.4"/>
    <n v="114.9"/>
    <n v="110.5"/>
    <n v="109.3"/>
    <n v="106.2"/>
    <n v="110.3"/>
    <n v="129.19999999999999"/>
    <n v="107.1"/>
    <n v="104.3"/>
    <n v="106.4"/>
    <n v="109.1"/>
    <n v="112.1"/>
    <n v="113.1"/>
    <n v="109.8"/>
    <n v="110.5"/>
    <n v="109.5"/>
    <n v="110.3"/>
    <n v="139.25609756097555"/>
    <n v="109.5"/>
    <n v="108.3"/>
    <n v="106.9"/>
    <n v="106.8"/>
    <n v="106.4"/>
    <n v="107.8"/>
    <n v="102.5"/>
    <n v="106.5"/>
    <n v="110.7"/>
    <n v="1445.8999999999996"/>
    <n v="790.75609756097549"/>
    <n v="209.4"/>
    <n v="107.8"/>
    <n v="106.8"/>
    <n v="109.5"/>
    <n v="109.8"/>
  </r>
  <r>
    <x v="1"/>
    <x v="0"/>
    <x v="6"/>
    <n v="117.8"/>
    <n v="119.2"/>
    <n v="114"/>
    <n v="108.3"/>
    <n v="101.1"/>
    <n v="113.2"/>
    <n v="160.9"/>
    <n v="105.1"/>
    <n v="101.3"/>
    <n v="107.5"/>
    <n v="110.4"/>
    <n v="113.1"/>
    <n v="117.5"/>
    <n v="111.7"/>
    <n v="109.8"/>
    <n v="107.8"/>
    <n v="109.5"/>
    <n v="107.7"/>
    <n v="108.6"/>
    <n v="108.1"/>
    <n v="107.1"/>
    <n v="107.3"/>
    <n v="105.9"/>
    <n v="110.1"/>
    <n v="103.2"/>
    <n v="107.3"/>
    <n v="111.4"/>
    <n v="1489.4"/>
    <n v="756.09999999999991"/>
    <n v="210.3"/>
    <n v="110.1"/>
    <n v="107.3"/>
    <n v="108.6"/>
    <n v="111.7"/>
  </r>
  <r>
    <x v="2"/>
    <x v="0"/>
    <x v="6"/>
    <n v="114.8"/>
    <n v="116.4"/>
    <n v="111.9"/>
    <n v="108.9"/>
    <n v="104.3"/>
    <n v="111.7"/>
    <n v="140"/>
    <n v="106.4"/>
    <n v="103.3"/>
    <n v="106.8"/>
    <n v="109.6"/>
    <n v="112.6"/>
    <n v="114.7"/>
    <n v="110.3"/>
    <n v="110.2"/>
    <n v="108.8"/>
    <n v="110"/>
    <n v="107.7"/>
    <n v="109.2"/>
    <n v="108.2"/>
    <n v="107"/>
    <n v="107.1"/>
    <n v="106.1"/>
    <n v="109.1"/>
    <n v="102.8"/>
    <n v="106.9"/>
    <n v="111"/>
    <n v="1461.3999999999999"/>
    <n v="757.9"/>
    <n v="209.8"/>
    <n v="109.1"/>
    <n v="107.1"/>
    <n v="109.2"/>
    <n v="110.3"/>
  </r>
  <r>
    <x v="0"/>
    <x v="0"/>
    <x v="7"/>
    <n v="114.3"/>
    <n v="115.4"/>
    <n v="111.1"/>
    <n v="110"/>
    <n v="106.4"/>
    <n v="110.8"/>
    <n v="138.9"/>
    <n v="107.4"/>
    <n v="104.1"/>
    <n v="106.9"/>
    <n v="109.7"/>
    <n v="112.6"/>
    <n v="114.9"/>
    <n v="110.7"/>
    <n v="111.3"/>
    <n v="110.2"/>
    <n v="111.1"/>
    <n v="139.25609756097555"/>
    <n v="109.9"/>
    <n v="108.7"/>
    <n v="107.5"/>
    <n v="107.8"/>
    <n v="106.8"/>
    <n v="108.7"/>
    <n v="105"/>
    <n v="107.5"/>
    <n v="112.1"/>
    <n v="1462.5"/>
    <n v="794.85609756097551"/>
    <n v="212.5"/>
    <n v="108.7"/>
    <n v="107.8"/>
    <n v="109.9"/>
    <n v="110.7"/>
  </r>
  <r>
    <x v="1"/>
    <x v="0"/>
    <x v="7"/>
    <n v="118.3"/>
    <n v="120.4"/>
    <n v="112.7"/>
    <n v="108.9"/>
    <n v="101.1"/>
    <n v="108.7"/>
    <n v="177"/>
    <n v="104.7"/>
    <n v="101"/>
    <n v="108.5"/>
    <n v="110.9"/>
    <n v="114.3"/>
    <n v="119.6"/>
    <n v="112.4"/>
    <n v="110.6"/>
    <n v="108.3"/>
    <n v="110.2"/>
    <n v="108.9"/>
    <n v="109.3"/>
    <n v="108.7"/>
    <n v="107.6"/>
    <n v="108.1"/>
    <n v="106.5"/>
    <n v="110.8"/>
    <n v="106"/>
    <n v="108.3"/>
    <n v="112.7"/>
    <n v="1506.1000000000001"/>
    <n v="761.5"/>
    <n v="213.6"/>
    <n v="110.8"/>
    <n v="108.1"/>
    <n v="109.3"/>
    <n v="112.4"/>
  </r>
  <r>
    <x v="2"/>
    <x v="0"/>
    <x v="7"/>
    <n v="115.6"/>
    <n v="117.2"/>
    <n v="111.7"/>
    <n v="109.6"/>
    <n v="104.5"/>
    <n v="109.8"/>
    <n v="151.80000000000001"/>
    <n v="106.5"/>
    <n v="103.1"/>
    <n v="107.4"/>
    <n v="110.2"/>
    <n v="113.4"/>
    <n v="116.6"/>
    <n v="111.2"/>
    <n v="111"/>
    <n v="109.4"/>
    <n v="110.7"/>
    <n v="108.9"/>
    <n v="109.7"/>
    <n v="108.7"/>
    <n v="107.5"/>
    <n v="108"/>
    <n v="106.6"/>
    <n v="109.9"/>
    <n v="105.4"/>
    <n v="107.9"/>
    <n v="112.4"/>
    <n v="1477.4"/>
    <n v="763.2"/>
    <n v="212.9"/>
    <n v="109.9"/>
    <n v="108"/>
    <n v="109.7"/>
    <n v="111.2"/>
  </r>
  <r>
    <x v="0"/>
    <x v="0"/>
    <x v="8"/>
    <n v="115.4"/>
    <n v="115.7"/>
    <n v="111.7"/>
    <n v="111"/>
    <n v="107.4"/>
    <n v="110.9"/>
    <n v="154"/>
    <n v="108.1"/>
    <n v="104.2"/>
    <n v="107.9"/>
    <n v="110.4"/>
    <n v="114"/>
    <n v="117.8"/>
    <n v="111.7"/>
    <n v="112.7"/>
    <n v="111.4"/>
    <n v="112.5"/>
    <n v="139.25609756097555"/>
    <n v="111.1"/>
    <n v="109.6"/>
    <n v="108.3"/>
    <n v="109.3"/>
    <n v="107.7"/>
    <n v="109.8"/>
    <n v="106.7"/>
    <n v="108.7"/>
    <n v="114.2"/>
    <n v="1488.5000000000002"/>
    <n v="801.85609756097563"/>
    <n v="215"/>
    <n v="109.8"/>
    <n v="109.3"/>
    <n v="111.1"/>
    <n v="111.7"/>
  </r>
  <r>
    <x v="1"/>
    <x v="0"/>
    <x v="8"/>
    <n v="118.6"/>
    <n v="119.1"/>
    <n v="113.2"/>
    <n v="109.6"/>
    <n v="101.7"/>
    <n v="103.2"/>
    <n v="174.3"/>
    <n v="105.1"/>
    <n v="100.8"/>
    <n v="109.1"/>
    <n v="111.1"/>
    <n v="115.4"/>
    <n v="119.2"/>
    <n v="112.9"/>
    <n v="111.4"/>
    <n v="109"/>
    <n v="111.1"/>
    <n v="109.7"/>
    <n v="109.5"/>
    <n v="109.6"/>
    <n v="107.9"/>
    <n v="110.4"/>
    <n v="107.4"/>
    <n v="111.2"/>
    <n v="106.9"/>
    <n v="109.4"/>
    <n v="113.2"/>
    <n v="1500.4"/>
    <n v="767.59999999999991"/>
    <n v="214.8"/>
    <n v="111.2"/>
    <n v="110.4"/>
    <n v="109.5"/>
    <n v="112.9"/>
  </r>
  <r>
    <x v="2"/>
    <x v="0"/>
    <x v="8"/>
    <n v="116.4"/>
    <n v="116.9"/>
    <n v="112.3"/>
    <n v="110.5"/>
    <n v="105.3"/>
    <n v="107.3"/>
    <n v="160.9"/>
    <n v="107.1"/>
    <n v="103.1"/>
    <n v="108.3"/>
    <n v="110.7"/>
    <n v="114.6"/>
    <n v="118.3"/>
    <n v="112"/>
    <n v="112.2"/>
    <n v="110.4"/>
    <n v="111.9"/>
    <n v="109.7"/>
    <n v="110.5"/>
    <n v="109.6"/>
    <n v="108.1"/>
    <n v="109.9"/>
    <n v="107.5"/>
    <n v="110.6"/>
    <n v="106.8"/>
    <n v="109"/>
    <n v="113.7"/>
    <n v="1491.6999999999998"/>
    <n v="770.3"/>
    <n v="214.89999999999998"/>
    <n v="110.6"/>
    <n v="109.9"/>
    <n v="110.5"/>
    <n v="112"/>
  </r>
  <r>
    <x v="0"/>
    <x v="0"/>
    <x v="9"/>
    <n v="116.3"/>
    <n v="115.4"/>
    <n v="112.6"/>
    <n v="111.7"/>
    <n v="107.7"/>
    <n v="113.2"/>
    <n v="164.9"/>
    <n v="108.3"/>
    <n v="103.9"/>
    <n v="108.2"/>
    <n v="111.1"/>
    <n v="114.9"/>
    <n v="119.8"/>
    <n v="112.2"/>
    <n v="113.6"/>
    <n v="112.3"/>
    <n v="113.4"/>
    <n v="139.25609756097555"/>
    <n v="111.6"/>
    <n v="110.4"/>
    <n v="108.9"/>
    <n v="109.3"/>
    <n v="108.3"/>
    <n v="110.2"/>
    <n v="107.5"/>
    <n v="109.1"/>
    <n v="115.5"/>
    <n v="1508"/>
    <n v="806.35609756097551"/>
    <n v="216.4"/>
    <n v="110.2"/>
    <n v="109.3"/>
    <n v="111.6"/>
    <n v="112.2"/>
  </r>
  <r>
    <x v="1"/>
    <x v="0"/>
    <x v="9"/>
    <n v="118.9"/>
    <n v="118.1"/>
    <n v="114.5"/>
    <n v="110.4"/>
    <n v="102.3"/>
    <n v="106.2"/>
    <n v="183.5"/>
    <n v="105.3"/>
    <n v="100.2"/>
    <n v="109.6"/>
    <n v="111.4"/>
    <n v="116"/>
    <n v="120.8"/>
    <n v="113.5"/>
    <n v="112.5"/>
    <n v="109.7"/>
    <n v="112"/>
    <n v="110.5"/>
    <n v="109.7"/>
    <n v="110.2"/>
    <n v="108.2"/>
    <n v="109.7"/>
    <n v="108"/>
    <n v="111.3"/>
    <n v="107.3"/>
    <n v="109.4"/>
    <n v="114"/>
    <n v="1517.1999999999998"/>
    <n v="772.3"/>
    <n v="215.5"/>
    <n v="111.3"/>
    <n v="109.7"/>
    <n v="109.7"/>
    <n v="113.5"/>
  </r>
  <r>
    <x v="2"/>
    <x v="0"/>
    <x v="9"/>
    <n v="117.1"/>
    <n v="116.3"/>
    <n v="113.3"/>
    <n v="111.2"/>
    <n v="105.7"/>
    <n v="109.9"/>
    <n v="171.2"/>
    <n v="107.3"/>
    <n v="102.7"/>
    <n v="108.7"/>
    <n v="111.2"/>
    <n v="115.4"/>
    <n v="120.2"/>
    <n v="112.5"/>
    <n v="113.2"/>
    <n v="111.2"/>
    <n v="112.8"/>
    <n v="110.5"/>
    <n v="110.9"/>
    <n v="110.3"/>
    <n v="108.6"/>
    <n v="109.5"/>
    <n v="108.1"/>
    <n v="110.8"/>
    <n v="107.4"/>
    <n v="109.2"/>
    <n v="114.8"/>
    <n v="1510.2000000000003"/>
    <n v="775.30000000000007"/>
    <n v="216"/>
    <n v="110.8"/>
    <n v="109.5"/>
    <n v="110.9"/>
    <n v="112.5"/>
  </r>
  <r>
    <x v="0"/>
    <x v="0"/>
    <x v="10"/>
    <n v="117.3"/>
    <n v="114.9"/>
    <n v="116.2"/>
    <n v="112.8"/>
    <n v="108.9"/>
    <n v="116.6"/>
    <n v="178.1"/>
    <n v="109.1"/>
    <n v="103.6"/>
    <n v="109"/>
    <n v="111.8"/>
    <n v="116"/>
    <n v="122.5"/>
    <n v="112.8"/>
    <n v="114.6"/>
    <n v="113.1"/>
    <n v="114.4"/>
    <n v="139.25609756097555"/>
    <n v="112.6"/>
    <n v="111.3"/>
    <n v="109.7"/>
    <n v="109.6"/>
    <n v="108.7"/>
    <n v="111"/>
    <n v="108.2"/>
    <n v="109.8"/>
    <n v="117.4"/>
    <n v="1536.8"/>
    <n v="811.15609756097558"/>
    <n v="217.9"/>
    <n v="111"/>
    <n v="109.6"/>
    <n v="112.6"/>
    <n v="112.8"/>
  </r>
  <r>
    <x v="1"/>
    <x v="0"/>
    <x v="11"/>
    <n v="119.8"/>
    <n v="116.3"/>
    <n v="122.6"/>
    <n v="112"/>
    <n v="103.2"/>
    <n v="110"/>
    <n v="192.8"/>
    <n v="106.3"/>
    <n v="99.5"/>
    <n v="110.3"/>
    <n v="111.8"/>
    <n v="117.1"/>
    <n v="122.9"/>
    <n v="114.1"/>
    <n v="113.5"/>
    <n v="110.3"/>
    <n v="113"/>
    <n v="111.1"/>
    <n v="110"/>
    <n v="110.9"/>
    <n v="108.6"/>
    <n v="109.5"/>
    <n v="108.5"/>
    <n v="111.3"/>
    <n v="107.9"/>
    <n v="109.6"/>
    <n v="115"/>
    <n v="1544.6"/>
    <n v="776.9"/>
    <n v="216.5"/>
    <n v="111.3"/>
    <n v="109.5"/>
    <n v="110"/>
    <n v="114.1"/>
  </r>
  <r>
    <x v="2"/>
    <x v="0"/>
    <x v="11"/>
    <n v="118.1"/>
    <n v="115.4"/>
    <n v="118.7"/>
    <n v="112.5"/>
    <n v="106.8"/>
    <n v="113.5"/>
    <n v="183.1"/>
    <n v="108.2"/>
    <n v="102.2"/>
    <n v="109.4"/>
    <n v="111.8"/>
    <n v="116.5"/>
    <n v="122.6"/>
    <n v="113.1"/>
    <n v="114.2"/>
    <n v="111.9"/>
    <n v="113.8"/>
    <n v="111.1"/>
    <n v="111.6"/>
    <n v="111.1"/>
    <n v="109.3"/>
    <n v="109.5"/>
    <n v="108.6"/>
    <n v="111.2"/>
    <n v="108.1"/>
    <n v="109.7"/>
    <n v="116.3"/>
    <n v="1538.8"/>
    <n v="780.40000000000009"/>
    <n v="217.39999999999998"/>
    <n v="111.2"/>
    <n v="109.5"/>
    <n v="111.6"/>
    <n v="113.1"/>
  </r>
  <r>
    <x v="0"/>
    <x v="0"/>
    <x v="12"/>
    <n v="118.4"/>
    <n v="115.9"/>
    <n v="120.4"/>
    <n v="113.8"/>
    <n v="109.5"/>
    <n v="115.5"/>
    <n v="145.69999999999999"/>
    <n v="109.5"/>
    <n v="102.9"/>
    <n v="109.8"/>
    <n v="112.1"/>
    <n v="116.8"/>
    <n v="118.7"/>
    <n v="113.6"/>
    <n v="115.8"/>
    <n v="114"/>
    <n v="115.5"/>
    <n v="139.25609756097555"/>
    <n v="112.8"/>
    <n v="112.1"/>
    <n v="110.1"/>
    <n v="109.9"/>
    <n v="109.2"/>
    <n v="111.6"/>
    <n v="108.1"/>
    <n v="110.1"/>
    <n v="115.5"/>
    <n v="1509"/>
    <n v="815.95609756097565"/>
    <n v="218.2"/>
    <n v="111.6"/>
    <n v="109.9"/>
    <n v="112.8"/>
    <n v="113.6"/>
  </r>
  <r>
    <x v="1"/>
    <x v="0"/>
    <x v="12"/>
    <n v="120.5"/>
    <n v="118.1"/>
    <n v="128.5"/>
    <n v="112.8"/>
    <n v="103.4"/>
    <n v="110.7"/>
    <n v="144.80000000000001"/>
    <n v="107.1"/>
    <n v="98.6"/>
    <n v="111.9"/>
    <n v="112.1"/>
    <n v="118.1"/>
    <n v="117.8"/>
    <n v="115"/>
    <n v="114.2"/>
    <n v="110.9"/>
    <n v="113.7"/>
    <n v="110.7"/>
    <n v="110.4"/>
    <n v="111.3"/>
    <n v="109"/>
    <n v="109.7"/>
    <n v="108.9"/>
    <n v="111.4"/>
    <n v="107.7"/>
    <n v="109.8"/>
    <n v="113.3"/>
    <n v="1504.4"/>
    <n v="779.49999999999989"/>
    <n v="216.7"/>
    <n v="111.4"/>
    <n v="109.7"/>
    <n v="110.4"/>
    <n v="115"/>
  </r>
  <r>
    <x v="2"/>
    <x v="0"/>
    <x v="12"/>
    <n v="119.1"/>
    <n v="116.7"/>
    <n v="123.5"/>
    <n v="113.4"/>
    <n v="107.3"/>
    <n v="113.3"/>
    <n v="145.4"/>
    <n v="108.7"/>
    <n v="101.5"/>
    <n v="110.5"/>
    <n v="112.1"/>
    <n v="117.4"/>
    <n v="118.4"/>
    <n v="114"/>
    <n v="115.2"/>
    <n v="112.7"/>
    <n v="114.8"/>
    <n v="110.7"/>
    <n v="111.9"/>
    <n v="111.7"/>
    <n v="109.7"/>
    <n v="109.8"/>
    <n v="109"/>
    <n v="111.5"/>
    <n v="107.9"/>
    <n v="110"/>
    <n v="114.5"/>
    <n v="1507.3000000000002"/>
    <n v="784.1"/>
    <n v="217.60000000000002"/>
    <n v="111.5"/>
    <n v="109.8"/>
    <n v="111.9"/>
    <n v="114"/>
  </r>
  <r>
    <x v="0"/>
    <x v="1"/>
    <x v="0"/>
    <n v="118.9"/>
    <n v="117.1"/>
    <n v="120.5"/>
    <n v="114.4"/>
    <n v="109"/>
    <n v="115.5"/>
    <n v="123.9"/>
    <n v="109.6"/>
    <n v="101.8"/>
    <n v="110.2"/>
    <n v="112.4"/>
    <n v="117.3"/>
    <n v="116"/>
    <n v="114"/>
    <n v="116.5"/>
    <n v="114.5"/>
    <n v="116.2"/>
    <n v="139.25609756097555"/>
    <n v="113"/>
    <n v="112.6"/>
    <n v="110.6"/>
    <n v="110.5"/>
    <n v="109.6"/>
    <n v="111.8"/>
    <n v="108.3"/>
    <n v="110.6"/>
    <n v="114.2"/>
    <n v="1486.6000000000001"/>
    <n v="819.2560975609756"/>
    <n v="218.89999999999998"/>
    <n v="111.8"/>
    <n v="110.5"/>
    <n v="113"/>
    <n v="114"/>
  </r>
  <r>
    <x v="1"/>
    <x v="1"/>
    <x v="0"/>
    <n v="121.2"/>
    <n v="122"/>
    <n v="129.9"/>
    <n v="113.6"/>
    <n v="102.9"/>
    <n v="112.1"/>
    <n v="118.9"/>
    <n v="107.5"/>
    <n v="96.9"/>
    <n v="112.7"/>
    <n v="112.1"/>
    <n v="119"/>
    <n v="115.5"/>
    <n v="115.7"/>
    <n v="114.8"/>
    <n v="111.3"/>
    <n v="114.3"/>
    <n v="111.6"/>
    <n v="111"/>
    <n v="111.9"/>
    <n v="109.7"/>
    <n v="110.8"/>
    <n v="109.8"/>
    <n v="111.5"/>
    <n v="108"/>
    <n v="110.5"/>
    <n v="112.9"/>
    <n v="1484.3"/>
    <n v="784.19999999999993"/>
    <n v="217.7"/>
    <n v="111.5"/>
    <n v="110.8"/>
    <n v="111"/>
    <n v="115.7"/>
  </r>
  <r>
    <x v="2"/>
    <x v="1"/>
    <x v="0"/>
    <n v="119.6"/>
    <n v="118.8"/>
    <n v="124.1"/>
    <n v="114.1"/>
    <n v="106.8"/>
    <n v="113.9"/>
    <n v="122.2"/>
    <n v="108.9"/>
    <n v="100.2"/>
    <n v="111"/>
    <n v="112.3"/>
    <n v="118.1"/>
    <n v="115.8"/>
    <n v="114.5"/>
    <n v="115.8"/>
    <n v="113.2"/>
    <n v="115.4"/>
    <n v="111.6"/>
    <n v="112.2"/>
    <n v="112.3"/>
    <n v="110.3"/>
    <n v="110.7"/>
    <n v="109.7"/>
    <n v="111.6"/>
    <n v="108.2"/>
    <n v="110.6"/>
    <n v="113.6"/>
    <n v="1485.7999999999997"/>
    <n v="788.6"/>
    <n v="218.5"/>
    <n v="111.6"/>
    <n v="110.7"/>
    <n v="112.2"/>
    <n v="114.5"/>
  </r>
  <r>
    <x v="0"/>
    <x v="1"/>
    <x v="1"/>
    <n v="119.4"/>
    <n v="117.7"/>
    <n v="121.2"/>
    <n v="115"/>
    <n v="109"/>
    <n v="116.6"/>
    <n v="116"/>
    <n v="109.8"/>
    <n v="101.1"/>
    <n v="110.4"/>
    <n v="112.9"/>
    <n v="117.8"/>
    <n v="115.3"/>
    <n v="114.2"/>
    <n v="117.1"/>
    <n v="114.5"/>
    <n v="116.7"/>
    <n v="139.25609756097555"/>
    <n v="113.2"/>
    <n v="112.9"/>
    <n v="110.9"/>
    <n v="110.8"/>
    <n v="109.9"/>
    <n v="112"/>
    <n v="108.7"/>
    <n v="110.9"/>
    <n v="114"/>
    <n v="1482.2"/>
    <n v="821.25609756097549"/>
    <n v="219.60000000000002"/>
    <n v="112"/>
    <n v="110.8"/>
    <n v="113.2"/>
    <n v="114.2"/>
  </r>
  <r>
    <x v="1"/>
    <x v="1"/>
    <x v="1"/>
    <n v="121.9"/>
    <n v="122"/>
    <n v="124.5"/>
    <n v="115.2"/>
    <n v="102.5"/>
    <n v="114.1"/>
    <n v="111.5"/>
    <n v="108.2"/>
    <n v="95.4"/>
    <n v="113.5"/>
    <n v="112.1"/>
    <n v="119.9"/>
    <n v="115.2"/>
    <n v="116.2"/>
    <n v="115.3"/>
    <n v="111.7"/>
    <n v="114.7"/>
    <n v="112.5"/>
    <n v="111.1"/>
    <n v="112.6"/>
    <n v="110.4"/>
    <n v="111.3"/>
    <n v="110.3"/>
    <n v="111.6"/>
    <n v="108.7"/>
    <n v="111"/>
    <n v="113.1"/>
    <n v="1476"/>
    <n v="788.09999999999991"/>
    <n v="219.10000000000002"/>
    <n v="111.6"/>
    <n v="111.3"/>
    <n v="111.1"/>
    <n v="116.2"/>
  </r>
  <r>
    <x v="2"/>
    <x v="1"/>
    <x v="1"/>
    <n v="120.2"/>
    <n v="119.2"/>
    <n v="122.5"/>
    <n v="115.1"/>
    <n v="106.6"/>
    <n v="115.4"/>
    <n v="114.5"/>
    <n v="109.3"/>
    <n v="99.2"/>
    <n v="111.4"/>
    <n v="112.6"/>
    <n v="118.8"/>
    <n v="115.3"/>
    <n v="114.7"/>
    <n v="116.4"/>
    <n v="113.3"/>
    <n v="115.9"/>
    <n v="112.5"/>
    <n v="112.4"/>
    <n v="112.8"/>
    <n v="110.7"/>
    <n v="111.1"/>
    <n v="110.1"/>
    <n v="111.8"/>
    <n v="108.7"/>
    <n v="110.9"/>
    <n v="113.6"/>
    <n v="1480.1"/>
    <n v="791.9"/>
    <n v="219.4"/>
    <n v="111.8"/>
    <n v="111.1"/>
    <n v="112.4"/>
    <n v="114.7"/>
  </r>
  <r>
    <x v="0"/>
    <x v="1"/>
    <x v="2"/>
    <n v="120.1"/>
    <n v="118.1"/>
    <n v="120.7"/>
    <n v="116.1"/>
    <n v="109.3"/>
    <n v="119.6"/>
    <n v="117.9"/>
    <n v="110.2"/>
    <n v="101.2"/>
    <n v="110.7"/>
    <n v="113"/>
    <n v="118.3"/>
    <n v="116.2"/>
    <n v="114.6"/>
    <n v="117.5"/>
    <n v="114.9"/>
    <n v="117.2"/>
    <n v="139.25609756097555"/>
    <n v="113.4"/>
    <n v="113.4"/>
    <n v="111.4"/>
    <n v="111.2"/>
    <n v="110.2"/>
    <n v="112.4"/>
    <n v="108.9"/>
    <n v="111.3"/>
    <n v="114.6"/>
    <n v="1491.4"/>
    <n v="823.7560975609756"/>
    <n v="220.3"/>
    <n v="112.4"/>
    <n v="111.2"/>
    <n v="113.4"/>
    <n v="114.6"/>
  </r>
  <r>
    <x v="1"/>
    <x v="1"/>
    <x v="2"/>
    <n v="122.1"/>
    <n v="121.4"/>
    <n v="121.5"/>
    <n v="116.2"/>
    <n v="102.8"/>
    <n v="117.7"/>
    <n v="113.3"/>
    <n v="108.9"/>
    <n v="96.3"/>
    <n v="114.1"/>
    <n v="112.2"/>
    <n v="120.5"/>
    <n v="116"/>
    <n v="116.7"/>
    <n v="115.8"/>
    <n v="112.1"/>
    <n v="115.2"/>
    <n v="113.2"/>
    <n v="110.9"/>
    <n v="113"/>
    <n v="110.8"/>
    <n v="111.6"/>
    <n v="110.9"/>
    <n v="111.8"/>
    <n v="109.2"/>
    <n v="111.4"/>
    <n v="113.7"/>
    <n v="1483"/>
    <n v="791.59999999999991"/>
    <n v="220"/>
    <n v="111.8"/>
    <n v="111.6"/>
    <n v="110.9"/>
    <n v="116.7"/>
  </r>
  <r>
    <x v="2"/>
    <x v="1"/>
    <x v="2"/>
    <n v="120.7"/>
    <n v="119.3"/>
    <n v="121"/>
    <n v="116.1"/>
    <n v="106.9"/>
    <n v="118.7"/>
    <n v="116.3"/>
    <n v="109.8"/>
    <n v="99.6"/>
    <n v="111.8"/>
    <n v="112.7"/>
    <n v="119.3"/>
    <n v="116.1"/>
    <n v="115.2"/>
    <n v="116.8"/>
    <n v="113.7"/>
    <n v="116.4"/>
    <n v="113.2"/>
    <n v="112.5"/>
    <n v="113.2"/>
    <n v="111.2"/>
    <n v="111.4"/>
    <n v="110.6"/>
    <n v="112"/>
    <n v="109"/>
    <n v="111.3"/>
    <n v="114.2"/>
    <n v="1488.2999999999997"/>
    <n v="795.19999999999993"/>
    <n v="220.2"/>
    <n v="112"/>
    <n v="111.4"/>
    <n v="112.5"/>
    <n v="115.2"/>
  </r>
  <r>
    <x v="0"/>
    <x v="1"/>
    <x v="3"/>
    <n v="120.2"/>
    <n v="118.9"/>
    <n v="118.1"/>
    <n v="117"/>
    <n v="109.7"/>
    <n v="125.5"/>
    <n v="120.5"/>
    <n v="111"/>
    <n v="102.6"/>
    <n v="111.2"/>
    <n v="113.5"/>
    <n v="118.7"/>
    <n v="117.2"/>
    <n v="115.4"/>
    <n v="118.1"/>
    <n v="116.1"/>
    <n v="117.8"/>
    <n v="139.25609756097555"/>
    <n v="113.4"/>
    <n v="113.7"/>
    <n v="111.8"/>
    <n v="111.2"/>
    <n v="110.5"/>
    <n v="113"/>
    <n v="108.9"/>
    <n v="111.5"/>
    <n v="115.4"/>
    <n v="1504.1000000000001"/>
    <n v="826.95609756097554"/>
    <n v="220.7"/>
    <n v="113"/>
    <n v="111.2"/>
    <n v="113.4"/>
    <n v="115.4"/>
  </r>
  <r>
    <x v="1"/>
    <x v="1"/>
    <x v="3"/>
    <n v="122.5"/>
    <n v="121.7"/>
    <n v="113.3"/>
    <n v="117"/>
    <n v="103.1"/>
    <n v="126.7"/>
    <n v="121.2"/>
    <n v="111"/>
    <n v="100.3"/>
    <n v="115.3"/>
    <n v="112.7"/>
    <n v="121"/>
    <n v="118.2"/>
    <n v="117.6"/>
    <n v="116.3"/>
    <n v="112.5"/>
    <n v="115.7"/>
    <n v="113.9"/>
    <n v="110.9"/>
    <n v="113.4"/>
    <n v="111"/>
    <n v="111.2"/>
    <n v="111.2"/>
    <n v="112.5"/>
    <n v="109.1"/>
    <n v="111.4"/>
    <n v="114.7"/>
    <n v="1504.0000000000002"/>
    <n v="794.4"/>
    <n v="220.1"/>
    <n v="112.5"/>
    <n v="111.2"/>
    <n v="110.9"/>
    <n v="117.6"/>
  </r>
  <r>
    <x v="2"/>
    <x v="1"/>
    <x v="3"/>
    <n v="120.9"/>
    <n v="119.9"/>
    <n v="116.2"/>
    <n v="117"/>
    <n v="107.3"/>
    <n v="126.1"/>
    <n v="120.7"/>
    <n v="111"/>
    <n v="101.8"/>
    <n v="112.6"/>
    <n v="113.2"/>
    <n v="119.8"/>
    <n v="117.6"/>
    <n v="116"/>
    <n v="117.4"/>
    <n v="114.6"/>
    <n v="117"/>
    <n v="113.9"/>
    <n v="112.5"/>
    <n v="113.6"/>
    <n v="111.5"/>
    <n v="111.2"/>
    <n v="110.9"/>
    <n v="112.7"/>
    <n v="109"/>
    <n v="111.5"/>
    <n v="115.1"/>
    <n v="1504.1"/>
    <n v="798.9"/>
    <n v="220.5"/>
    <n v="112.7"/>
    <n v="111.2"/>
    <n v="112.5"/>
    <n v="116"/>
  </r>
  <r>
    <x v="0"/>
    <x v="1"/>
    <x v="4"/>
    <n v="120.3"/>
    <n v="120.2"/>
    <n v="116.9"/>
    <n v="118"/>
    <n v="110.1"/>
    <n v="126.3"/>
    <n v="123.9"/>
    <n v="111.5"/>
    <n v="103.5"/>
    <n v="111.6"/>
    <n v="114.2"/>
    <n v="119.2"/>
    <n v="118.2"/>
    <n v="116.3"/>
    <n v="118.7"/>
    <n v="116.8"/>
    <n v="118.5"/>
    <n v="139.25609756097555"/>
    <n v="113.4"/>
    <n v="114.1"/>
    <n v="112.1"/>
    <n v="111.4"/>
    <n v="110.9"/>
    <n v="113.1"/>
    <n v="108.9"/>
    <n v="111.8"/>
    <n v="116"/>
    <n v="1513.8999999999999"/>
    <n v="830.05609756097545"/>
    <n v="221"/>
    <n v="113.1"/>
    <n v="111.4"/>
    <n v="113.4"/>
    <n v="116.3"/>
  </r>
  <r>
    <x v="1"/>
    <x v="1"/>
    <x v="4"/>
    <n v="122.7"/>
    <n v="124.1"/>
    <n v="114.2"/>
    <n v="119.1"/>
    <n v="103.5"/>
    <n v="129.19999999999999"/>
    <n v="127"/>
    <n v="112.6"/>
    <n v="101.3"/>
    <n v="117"/>
    <n v="112.9"/>
    <n v="121.7"/>
    <n v="120"/>
    <n v="118.3"/>
    <n v="116.8"/>
    <n v="112.9"/>
    <n v="116.2"/>
    <n v="114.3"/>
    <n v="111.1"/>
    <n v="114.1"/>
    <n v="111.2"/>
    <n v="111.3"/>
    <n v="111.5"/>
    <n v="112.9"/>
    <n v="109.3"/>
    <n v="111.7"/>
    <n v="115.6"/>
    <n v="1525.3000000000002"/>
    <n v="797.5"/>
    <n v="220.5"/>
    <n v="112.9"/>
    <n v="111.3"/>
    <n v="111.1"/>
    <n v="118.3"/>
  </r>
  <r>
    <x v="2"/>
    <x v="1"/>
    <x v="4"/>
    <n v="121.1"/>
    <n v="121.6"/>
    <n v="115.9"/>
    <n v="118.4"/>
    <n v="107.7"/>
    <n v="127.7"/>
    <n v="125"/>
    <n v="111.9"/>
    <n v="102.8"/>
    <n v="113.4"/>
    <n v="113.7"/>
    <n v="120.4"/>
    <n v="118.9"/>
    <n v="116.8"/>
    <n v="118"/>
    <n v="115.2"/>
    <n v="117.6"/>
    <n v="114.3"/>
    <n v="112.5"/>
    <n v="114.1"/>
    <n v="111.8"/>
    <n v="111.3"/>
    <n v="111.2"/>
    <n v="113"/>
    <n v="109.1"/>
    <n v="111.8"/>
    <n v="115.8"/>
    <n v="1518.5000000000005"/>
    <n v="802.19999999999993"/>
    <n v="220.89999999999998"/>
    <n v="113"/>
    <n v="111.3"/>
    <n v="112.5"/>
    <n v="116.8"/>
  </r>
  <r>
    <x v="0"/>
    <x v="1"/>
    <x v="5"/>
    <n v="120.7"/>
    <n v="121.6"/>
    <n v="116.1"/>
    <n v="119.3"/>
    <n v="110.3"/>
    <n v="125.8"/>
    <n v="129.30000000000001"/>
    <n v="112.2"/>
    <n v="103.6"/>
    <n v="112.3"/>
    <n v="114.9"/>
    <n v="120.1"/>
    <n v="119.5"/>
    <n v="117.3"/>
    <n v="119.7"/>
    <n v="117.3"/>
    <n v="119.3"/>
    <n v="139.25609756097555"/>
    <n v="114.4"/>
    <n v="114.9"/>
    <n v="112.8"/>
    <n v="112.2"/>
    <n v="111.4"/>
    <n v="114.3"/>
    <n v="108"/>
    <n v="112.3"/>
    <n v="117"/>
    <n v="1525.6999999999998"/>
    <n v="834.15609756097547"/>
    <n v="220.8"/>
    <n v="114.3"/>
    <n v="112.2"/>
    <n v="114.4"/>
    <n v="117.3"/>
  </r>
  <r>
    <x v="1"/>
    <x v="1"/>
    <x v="5"/>
    <n v="123.1"/>
    <n v="125.9"/>
    <n v="115.4"/>
    <n v="120.4"/>
    <n v="103.4"/>
    <n v="131.19999999999999"/>
    <n v="137.5"/>
    <n v="112.8"/>
    <n v="101.4"/>
    <n v="118.3"/>
    <n v="113.2"/>
    <n v="122.4"/>
    <n v="122"/>
    <n v="119"/>
    <n v="117.4"/>
    <n v="113.2"/>
    <n v="116.7"/>
    <n v="113.9"/>
    <n v="111.2"/>
    <n v="114.3"/>
    <n v="111.4"/>
    <n v="111.5"/>
    <n v="111.8"/>
    <n v="115.1"/>
    <n v="108.7"/>
    <n v="112.2"/>
    <n v="116.4"/>
    <n v="1547"/>
    <n v="799.5"/>
    <n v="220.10000000000002"/>
    <n v="115.1"/>
    <n v="111.5"/>
    <n v="111.2"/>
    <n v="119"/>
  </r>
  <r>
    <x v="2"/>
    <x v="1"/>
    <x v="5"/>
    <n v="121.5"/>
    <n v="123.1"/>
    <n v="115.8"/>
    <n v="119.7"/>
    <n v="107.8"/>
    <n v="128.30000000000001"/>
    <n v="132.1"/>
    <n v="112.4"/>
    <n v="102.9"/>
    <n v="114.3"/>
    <n v="114.2"/>
    <n v="121.2"/>
    <n v="120.4"/>
    <n v="117.8"/>
    <n v="118.8"/>
    <n v="115.6"/>
    <n v="118.3"/>
    <n v="113.9"/>
    <n v="113.2"/>
    <n v="114.6"/>
    <n v="112.3"/>
    <n v="111.8"/>
    <n v="111.6"/>
    <n v="114.8"/>
    <n v="108.3"/>
    <n v="112.3"/>
    <n v="116.7"/>
    <n v="1533.7000000000003"/>
    <n v="805.1"/>
    <n v="220.6"/>
    <n v="114.8"/>
    <n v="111.8"/>
    <n v="113.2"/>
    <n v="117.8"/>
  </r>
  <r>
    <x v="0"/>
    <x v="1"/>
    <x v="6"/>
    <n v="121.7"/>
    <n v="122.5"/>
    <n v="117.7"/>
    <n v="120.6"/>
    <n v="110.4"/>
    <n v="129.1"/>
    <n v="150.1"/>
    <n v="113.2"/>
    <n v="104.8"/>
    <n v="113.3"/>
    <n v="115.6"/>
    <n v="120.9"/>
    <n v="123.3"/>
    <n v="118"/>
    <n v="120.7"/>
    <n v="118.3"/>
    <n v="120.3"/>
    <n v="139.25609756097555"/>
    <n v="115.3"/>
    <n v="115.4"/>
    <n v="113.4"/>
    <n v="113.2"/>
    <n v="111.8"/>
    <n v="115.5"/>
    <n v="108.8"/>
    <n v="113.1"/>
    <n v="119.5"/>
    <n v="1563.2"/>
    <n v="838.85609756097551"/>
    <n v="222.2"/>
    <n v="115.5"/>
    <n v="113.2"/>
    <n v="115.3"/>
    <n v="118"/>
  </r>
  <r>
    <x v="1"/>
    <x v="1"/>
    <x v="6"/>
    <n v="123.8"/>
    <n v="126.4"/>
    <n v="118"/>
    <n v="121.6"/>
    <n v="103.5"/>
    <n v="133.69999999999999"/>
    <n v="172.4"/>
    <n v="113.1"/>
    <n v="102.7"/>
    <n v="120"/>
    <n v="113.8"/>
    <n v="123.4"/>
    <n v="127.1"/>
    <n v="121"/>
    <n v="118"/>
    <n v="113.6"/>
    <n v="117.4"/>
    <n v="114.8"/>
    <n v="111.6"/>
    <n v="114.9"/>
    <n v="111.5"/>
    <n v="113"/>
    <n v="112.4"/>
    <n v="117.8"/>
    <n v="109.7"/>
    <n v="113.5"/>
    <n v="118.9"/>
    <n v="1599.5"/>
    <n v="804.6"/>
    <n v="221.2"/>
    <n v="117.8"/>
    <n v="113"/>
    <n v="111.6"/>
    <n v="121"/>
  </r>
  <r>
    <x v="2"/>
    <x v="1"/>
    <x v="6"/>
    <n v="122.4"/>
    <n v="123.9"/>
    <n v="117.8"/>
    <n v="121"/>
    <n v="107.9"/>
    <n v="131.19999999999999"/>
    <n v="157.69999999999999"/>
    <n v="113.2"/>
    <n v="104.1"/>
    <n v="115.5"/>
    <n v="114.8"/>
    <n v="122.1"/>
    <n v="124.7"/>
    <n v="118.8"/>
    <n v="119.6"/>
    <n v="116.3"/>
    <n v="119.1"/>
    <n v="114.8"/>
    <n v="113.9"/>
    <n v="115.2"/>
    <n v="112.7"/>
    <n v="113.1"/>
    <n v="112.1"/>
    <n v="116.8"/>
    <n v="109.2"/>
    <n v="113.3"/>
    <n v="119.2"/>
    <n v="1576.3"/>
    <n v="810.4"/>
    <n v="221.9"/>
    <n v="116.8"/>
    <n v="113.1"/>
    <n v="113.9"/>
    <n v="118.8"/>
  </r>
  <r>
    <x v="0"/>
    <x v="1"/>
    <x v="7"/>
    <n v="121.8"/>
    <n v="122.8"/>
    <n v="117.8"/>
    <n v="121.9"/>
    <n v="110.6"/>
    <n v="129.69999999999999"/>
    <n v="161.1"/>
    <n v="114.1"/>
    <n v="105.1"/>
    <n v="114.6"/>
    <n v="115.8"/>
    <n v="121.7"/>
    <n v="125.3"/>
    <n v="118.8"/>
    <n v="120.9"/>
    <n v="118.8"/>
    <n v="120.7"/>
    <n v="139.25609756097555"/>
    <n v="115.4"/>
    <n v="115.9"/>
    <n v="114"/>
    <n v="113.2"/>
    <n v="112.2"/>
    <n v="116.2"/>
    <n v="109.4"/>
    <n v="113.5"/>
    <n v="120.7"/>
    <n v="1582.2999999999997"/>
    <n v="841.2560975609756"/>
    <n v="223.4"/>
    <n v="116.2"/>
    <n v="113.2"/>
    <n v="115.4"/>
    <n v="118.8"/>
  </r>
  <r>
    <x v="1"/>
    <x v="1"/>
    <x v="7"/>
    <n v="124.8"/>
    <n v="127.3"/>
    <n v="116.5"/>
    <n v="122.2"/>
    <n v="103.6"/>
    <n v="132.69999999999999"/>
    <n v="181.9"/>
    <n v="115.2"/>
    <n v="102.7"/>
    <n v="122.1"/>
    <n v="114.4"/>
    <n v="124.7"/>
    <n v="128.9"/>
    <n v="123"/>
    <n v="118.6"/>
    <n v="114.1"/>
    <n v="117.9"/>
    <n v="115.5"/>
    <n v="111.8"/>
    <n v="115.3"/>
    <n v="112.2"/>
    <n v="112.5"/>
    <n v="112.9"/>
    <n v="119.2"/>
    <n v="110.5"/>
    <n v="113.9"/>
    <n v="119.9"/>
    <n v="1617"/>
    <n v="808.19999999999993"/>
    <n v="222.7"/>
    <n v="119.2"/>
    <n v="112.5"/>
    <n v="111.8"/>
    <n v="123"/>
  </r>
  <r>
    <x v="2"/>
    <x v="1"/>
    <x v="7"/>
    <n v="122.7"/>
    <n v="124.4"/>
    <n v="117.3"/>
    <n v="122"/>
    <n v="108"/>
    <n v="131.1"/>
    <n v="168.2"/>
    <n v="114.5"/>
    <n v="104.3"/>
    <n v="117.1"/>
    <n v="115.2"/>
    <n v="123.1"/>
    <n v="126.6"/>
    <n v="119.9"/>
    <n v="120"/>
    <n v="116.8"/>
    <n v="119.6"/>
    <n v="115.5"/>
    <n v="114"/>
    <n v="115.6"/>
    <n v="113.3"/>
    <n v="112.8"/>
    <n v="112.6"/>
    <n v="118"/>
    <n v="109.9"/>
    <n v="113.7"/>
    <n v="120.3"/>
    <n v="1594.4999999999998"/>
    <n v="813.80000000000007"/>
    <n v="223.2"/>
    <n v="118"/>
    <n v="112.8"/>
    <n v="114"/>
    <n v="119.9"/>
  </r>
  <r>
    <x v="0"/>
    <x v="1"/>
    <x v="8"/>
    <n v="122.3"/>
    <n v="122.4"/>
    <n v="117.8"/>
    <n v="122.7"/>
    <n v="110.4"/>
    <n v="129.80000000000001"/>
    <n v="158.80000000000001"/>
    <n v="115"/>
    <n v="104.7"/>
    <n v="114.9"/>
    <n v="116.5"/>
    <n v="122.6"/>
    <n v="125.3"/>
    <n v="119.5"/>
    <n v="121.7"/>
    <n v="119.2"/>
    <n v="121.3"/>
    <n v="139.25609756097555"/>
    <n v="115.8"/>
    <n v="116.7"/>
    <n v="114.5"/>
    <n v="112.8"/>
    <n v="112.6"/>
    <n v="116.6"/>
    <n v="109.1"/>
    <n v="113.7"/>
    <n v="120.9"/>
    <n v="1583.2"/>
    <n v="844.45609756097565"/>
    <n v="223.6"/>
    <n v="116.6"/>
    <n v="112.8"/>
    <n v="115.8"/>
    <n v="119.5"/>
  </r>
  <r>
    <x v="1"/>
    <x v="1"/>
    <x v="8"/>
    <n v="124.2"/>
    <n v="125.4"/>
    <n v="116.4"/>
    <n v="122.7"/>
    <n v="103.5"/>
    <n v="124.5"/>
    <n v="168.6"/>
    <n v="116.9"/>
    <n v="101.9"/>
    <n v="122.9"/>
    <n v="114.8"/>
    <n v="125.2"/>
    <n v="126.7"/>
    <n v="124.3"/>
    <n v="119.2"/>
    <n v="114.5"/>
    <n v="118.4"/>
    <n v="116.1"/>
    <n v="111.8"/>
    <n v="115.5"/>
    <n v="112.3"/>
    <n v="111.2"/>
    <n v="113.4"/>
    <n v="120"/>
    <n v="110"/>
    <n v="113.6"/>
    <n v="119.2"/>
    <n v="1593.7000000000003"/>
    <n v="810.7"/>
    <n v="222.3"/>
    <n v="120"/>
    <n v="111.2"/>
    <n v="111.8"/>
    <n v="124.3"/>
  </r>
  <r>
    <x v="2"/>
    <x v="1"/>
    <x v="8"/>
    <n v="122.9"/>
    <n v="123.5"/>
    <n v="117.3"/>
    <n v="122.7"/>
    <n v="107.9"/>
    <n v="127.3"/>
    <n v="162.1"/>
    <n v="115.6"/>
    <n v="103.8"/>
    <n v="117.6"/>
    <n v="115.8"/>
    <n v="123.8"/>
    <n v="125.8"/>
    <n v="120.8"/>
    <n v="120.7"/>
    <n v="117.2"/>
    <n v="120.1"/>
    <n v="116.1"/>
    <n v="114.3"/>
    <n v="116.1"/>
    <n v="113.7"/>
    <n v="112"/>
    <n v="113.1"/>
    <n v="118.6"/>
    <n v="109.5"/>
    <n v="113.7"/>
    <n v="120.1"/>
    <n v="1586.0999999999997"/>
    <n v="817.00000000000011"/>
    <n v="223.2"/>
    <n v="118.6"/>
    <n v="112"/>
    <n v="114.3"/>
    <n v="120.8"/>
  </r>
  <r>
    <x v="0"/>
    <x v="1"/>
    <x v="9"/>
    <n v="122.6"/>
    <n v="122.5"/>
    <n v="118.3"/>
    <n v="123.2"/>
    <n v="110.5"/>
    <n v="128.9"/>
    <n v="155.30000000000001"/>
    <n v="115.5"/>
    <n v="104"/>
    <n v="115.3"/>
    <n v="116.8"/>
    <n v="123.2"/>
    <n v="125.1"/>
    <n v="120"/>
    <n v="122.7"/>
    <n v="120.3"/>
    <n v="122.3"/>
    <n v="139.25609756097555"/>
    <n v="116.4"/>
    <n v="117.5"/>
    <n v="115.3"/>
    <n v="112.6"/>
    <n v="113"/>
    <n v="116.9"/>
    <n v="109.3"/>
    <n v="114"/>
    <n v="121"/>
    <n v="1581.1999999999998"/>
    <n v="849.05609756097556"/>
    <n v="224.6"/>
    <n v="116.9"/>
    <n v="112.6"/>
    <n v="116.4"/>
    <n v="120"/>
  </r>
  <r>
    <x v="1"/>
    <x v="1"/>
    <x v="9"/>
    <n v="124.6"/>
    <n v="126.1"/>
    <n v="117.8"/>
    <n v="123.1"/>
    <n v="103.5"/>
    <n v="123.5"/>
    <n v="159.6"/>
    <n v="117.4"/>
    <n v="101.2"/>
    <n v="123.8"/>
    <n v="115.2"/>
    <n v="125.9"/>
    <n v="125.8"/>
    <n v="124.3"/>
    <n v="119.6"/>
    <n v="114.9"/>
    <n v="118.9"/>
    <n v="116.7"/>
    <n v="112"/>
    <n v="115.8"/>
    <n v="112.6"/>
    <n v="111"/>
    <n v="113.6"/>
    <n v="120.2"/>
    <n v="110.1"/>
    <n v="113.7"/>
    <n v="119.1"/>
    <n v="1587.5"/>
    <n v="813.2"/>
    <n v="222.7"/>
    <n v="120.2"/>
    <n v="111"/>
    <n v="112"/>
    <n v="124.3"/>
  </r>
  <r>
    <x v="2"/>
    <x v="1"/>
    <x v="9"/>
    <n v="123.2"/>
    <n v="123.8"/>
    <n v="118.1"/>
    <n v="123.2"/>
    <n v="107.9"/>
    <n v="126.4"/>
    <n v="156.80000000000001"/>
    <n v="116.1"/>
    <n v="103.1"/>
    <n v="118.1"/>
    <n v="116.1"/>
    <n v="124.5"/>
    <n v="125.4"/>
    <n v="121.1"/>
    <n v="121.5"/>
    <n v="118.1"/>
    <n v="121"/>
    <n v="116.7"/>
    <n v="114.7"/>
    <n v="116.7"/>
    <n v="114.3"/>
    <n v="111.8"/>
    <n v="113.3"/>
    <n v="118.8"/>
    <n v="109.6"/>
    <n v="113.9"/>
    <n v="120.1"/>
    <n v="1582.7"/>
    <n v="821.19999999999993"/>
    <n v="223.89999999999998"/>
    <n v="118.8"/>
    <n v="111.8"/>
    <n v="114.7"/>
    <n v="121.1"/>
  </r>
  <r>
    <x v="0"/>
    <x v="1"/>
    <x v="11"/>
    <n v="122.7"/>
    <n v="122.6"/>
    <n v="119.9"/>
    <n v="124"/>
    <n v="110.5"/>
    <n v="128.80000000000001"/>
    <n v="152"/>
    <n v="116.2"/>
    <n v="103.3"/>
    <n v="115.8"/>
    <n v="116.8"/>
    <n v="124.5"/>
    <n v="124.9"/>
    <n v="120.8"/>
    <n v="123.3"/>
    <n v="120.5"/>
    <n v="122.9"/>
    <n v="139.25609756097555"/>
    <n v="117.3"/>
    <n v="118.1"/>
    <n v="115.9"/>
    <n v="112"/>
    <n v="113.3"/>
    <n v="117.2"/>
    <n v="108.8"/>
    <n v="114.1"/>
    <n v="121.1"/>
    <n v="1582"/>
    <n v="851.45609756097554"/>
    <n v="224.7"/>
    <n v="117.2"/>
    <n v="112"/>
    <n v="117.3"/>
    <n v="120.8"/>
  </r>
  <r>
    <x v="1"/>
    <x v="1"/>
    <x v="11"/>
    <n v="124.5"/>
    <n v="125.6"/>
    <n v="122.7"/>
    <n v="124.6"/>
    <n v="103.2"/>
    <n v="122.2"/>
    <n v="153.19999999999999"/>
    <n v="119.3"/>
    <n v="99.8"/>
    <n v="124.6"/>
    <n v="115.8"/>
    <n v="126.9"/>
    <n v="125.4"/>
    <n v="125.8"/>
    <n v="120.3"/>
    <n v="115.4"/>
    <n v="119.5"/>
    <n v="117.1"/>
    <n v="112.6"/>
    <n v="116.4"/>
    <n v="113"/>
    <n v="109.7"/>
    <n v="114"/>
    <n v="120.3"/>
    <n v="109.6"/>
    <n v="113.4"/>
    <n v="119"/>
    <n v="1587.8"/>
    <n v="816.09999999999991"/>
    <n v="222.6"/>
    <n v="120.3"/>
    <n v="109.7"/>
    <n v="112.6"/>
    <n v="125.8"/>
  </r>
  <r>
    <x v="2"/>
    <x v="1"/>
    <x v="11"/>
    <n v="123.3"/>
    <n v="123.7"/>
    <n v="121"/>
    <n v="124.2"/>
    <n v="107.8"/>
    <n v="125.7"/>
    <n v="152.4"/>
    <n v="117.2"/>
    <n v="102.1"/>
    <n v="118.7"/>
    <n v="116.4"/>
    <n v="125.6"/>
    <n v="125.1"/>
    <n v="122.1"/>
    <n v="122.1"/>
    <n v="118.4"/>
    <n v="121.6"/>
    <n v="117.1"/>
    <n v="115.5"/>
    <n v="117.3"/>
    <n v="114.8"/>
    <n v="110.8"/>
    <n v="113.7"/>
    <n v="119"/>
    <n v="109.1"/>
    <n v="113.8"/>
    <n v="120.1"/>
    <n v="1583.2"/>
    <n v="824"/>
    <n v="223.89999999999998"/>
    <n v="119"/>
    <n v="110.8"/>
    <n v="115.5"/>
    <n v="122.1"/>
  </r>
  <r>
    <x v="0"/>
    <x v="1"/>
    <x v="12"/>
    <n v="122.4"/>
    <n v="122.4"/>
    <n v="121.8"/>
    <n v="124.2"/>
    <n v="110.2"/>
    <n v="128.6"/>
    <n v="140.30000000000001"/>
    <n v="116.3"/>
    <n v="102"/>
    <n v="116"/>
    <n v="117.3"/>
    <n v="124.8"/>
    <n v="123.3"/>
    <n v="121.7"/>
    <n v="123.8"/>
    <n v="120.6"/>
    <n v="123.3"/>
    <n v="139.25609756097555"/>
    <n v="117.4"/>
    <n v="118.2"/>
    <n v="116.2"/>
    <n v="111.5"/>
    <n v="113.3"/>
    <n v="117.7"/>
    <n v="109.4"/>
    <n v="114.2"/>
    <n v="120.3"/>
    <n v="1569.6"/>
    <n v="852.65609756097558"/>
    <n v="225.60000000000002"/>
    <n v="117.7"/>
    <n v="111.5"/>
    <n v="117.4"/>
    <n v="121.7"/>
  </r>
  <r>
    <x v="1"/>
    <x v="1"/>
    <x v="12"/>
    <n v="124"/>
    <n v="124.7"/>
    <n v="126.3"/>
    <n v="124.9"/>
    <n v="103"/>
    <n v="122.3"/>
    <n v="141"/>
    <n v="120.1"/>
    <n v="97.8"/>
    <n v="125.4"/>
    <n v="116.1"/>
    <n v="127.6"/>
    <n v="124"/>
    <n v="126.4"/>
    <n v="120.7"/>
    <n v="115.8"/>
    <n v="120"/>
    <n v="116.5"/>
    <n v="113"/>
    <n v="116.8"/>
    <n v="113.2"/>
    <n v="108.8"/>
    <n v="114.3"/>
    <n v="120.7"/>
    <n v="110.4"/>
    <n v="113.4"/>
    <n v="118.4"/>
    <n v="1577.1999999999998"/>
    <n v="817.49999999999989"/>
    <n v="223.60000000000002"/>
    <n v="120.7"/>
    <n v="108.8"/>
    <n v="113"/>
    <n v="126.4"/>
  </r>
  <r>
    <x v="2"/>
    <x v="1"/>
    <x v="12"/>
    <n v="122.9"/>
    <n v="123.2"/>
    <n v="123.5"/>
    <n v="124.5"/>
    <n v="107.6"/>
    <n v="125.7"/>
    <n v="140.5"/>
    <n v="117.6"/>
    <n v="100.6"/>
    <n v="119.1"/>
    <n v="116.8"/>
    <n v="126.1"/>
    <n v="123.6"/>
    <n v="123"/>
    <n v="122.6"/>
    <n v="118.6"/>
    <n v="122"/>
    <n v="116.5"/>
    <n v="115.7"/>
    <n v="117.5"/>
    <n v="115.1"/>
    <n v="110.1"/>
    <n v="113.9"/>
    <n v="119.5"/>
    <n v="109.8"/>
    <n v="113.8"/>
    <n v="119.4"/>
    <n v="1571.6999999999998"/>
    <n v="824.9"/>
    <n v="224.89999999999998"/>
    <n v="119.5"/>
    <n v="110.1"/>
    <n v="115.7"/>
    <n v="123"/>
  </r>
  <r>
    <x v="0"/>
    <x v="2"/>
    <x v="0"/>
    <n v="123.1"/>
    <n v="123.1"/>
    <n v="122.1"/>
    <n v="124.9"/>
    <n v="111"/>
    <n v="130.4"/>
    <n v="132.30000000000001"/>
    <n v="117.2"/>
    <n v="100.5"/>
    <n v="117.2"/>
    <n v="117.9"/>
    <n v="125.6"/>
    <n v="122.8"/>
    <n v="122.7"/>
    <n v="124.4"/>
    <n v="121.6"/>
    <n v="124"/>
    <n v="139.25609756097555"/>
    <n v="118.4"/>
    <n v="118.9"/>
    <n v="116.6"/>
    <n v="111"/>
    <n v="114"/>
    <n v="118.2"/>
    <n v="110.2"/>
    <n v="114.5"/>
    <n v="120.3"/>
    <n v="1568.1"/>
    <n v="856.65609756097558"/>
    <n v="226.8"/>
    <n v="118.2"/>
    <n v="111"/>
    <n v="118.4"/>
    <n v="122.7"/>
  </r>
  <r>
    <x v="1"/>
    <x v="2"/>
    <x v="0"/>
    <n v="124"/>
    <n v="125.5"/>
    <n v="126.6"/>
    <n v="125.2"/>
    <n v="104.3"/>
    <n v="121.3"/>
    <n v="134.4"/>
    <n v="122.9"/>
    <n v="96.1"/>
    <n v="126.6"/>
    <n v="116.5"/>
    <n v="128"/>
    <n v="123.5"/>
    <n v="127.4"/>
    <n v="121"/>
    <n v="116.1"/>
    <n v="120.2"/>
    <n v="117.3"/>
    <n v="113.4"/>
    <n v="117.2"/>
    <n v="113.7"/>
    <n v="107.9"/>
    <n v="114.6"/>
    <n v="120.8"/>
    <n v="111.4"/>
    <n v="113.4"/>
    <n v="118.5"/>
    <n v="1574.8999999999999"/>
    <n v="819.80000000000007"/>
    <n v="225.10000000000002"/>
    <n v="120.8"/>
    <n v="107.9"/>
    <n v="113.4"/>
    <n v="127.4"/>
  </r>
  <r>
    <x v="2"/>
    <x v="2"/>
    <x v="0"/>
    <n v="123.4"/>
    <n v="123.9"/>
    <n v="123.8"/>
    <n v="125"/>
    <n v="108.5"/>
    <n v="126.2"/>
    <n v="133"/>
    <n v="119.1"/>
    <n v="99"/>
    <n v="120.3"/>
    <n v="117.3"/>
    <n v="126.7"/>
    <n v="123.1"/>
    <n v="124"/>
    <n v="123.1"/>
    <n v="119.3"/>
    <n v="122.5"/>
    <n v="117.3"/>
    <n v="116.5"/>
    <n v="118.1"/>
    <n v="115.5"/>
    <n v="109.4"/>
    <n v="114.3"/>
    <n v="119.7"/>
    <n v="110.7"/>
    <n v="114"/>
    <n v="119.5"/>
    <n v="1569.3"/>
    <n v="828.59999999999991"/>
    <n v="226.2"/>
    <n v="119.7"/>
    <n v="109.4"/>
    <n v="116.5"/>
    <n v="124"/>
  </r>
  <r>
    <x v="0"/>
    <x v="2"/>
    <x v="1"/>
    <n v="123.4"/>
    <n v="124.4"/>
    <n v="122.1"/>
    <n v="125.8"/>
    <n v="111.5"/>
    <n v="129.4"/>
    <n v="128.19999999999999"/>
    <n v="118.8"/>
    <n v="100"/>
    <n v="118.6"/>
    <n v="118.8"/>
    <n v="126.8"/>
    <n v="122.8"/>
    <n v="124.2"/>
    <n v="125.4"/>
    <n v="122.7"/>
    <n v="125"/>
    <n v="139.25609756097555"/>
    <n v="120"/>
    <n v="119.6"/>
    <n v="117.7"/>
    <n v="110.9"/>
    <n v="114.8"/>
    <n v="118.7"/>
    <n v="110.8"/>
    <n v="115"/>
    <n v="120.6"/>
    <n v="1570.5999999999997"/>
    <n v="861.75609756097549"/>
    <n v="228.5"/>
    <n v="118.7"/>
    <n v="110.9"/>
    <n v="120"/>
    <n v="124.2"/>
  </r>
  <r>
    <x v="1"/>
    <x v="2"/>
    <x v="1"/>
    <n v="124.3"/>
    <n v="126.5"/>
    <n v="119.5"/>
    <n v="125.6"/>
    <n v="104.9"/>
    <n v="121.6"/>
    <n v="131.80000000000001"/>
    <n v="125.1"/>
    <n v="95"/>
    <n v="127.7"/>
    <n v="116.8"/>
    <n v="128.6"/>
    <n v="123.7"/>
    <n v="128.1"/>
    <n v="121.3"/>
    <n v="116.5"/>
    <n v="120.6"/>
    <n v="118.1"/>
    <n v="114"/>
    <n v="117.7"/>
    <n v="114.1"/>
    <n v="106.8"/>
    <n v="114.9"/>
    <n v="120.4"/>
    <n v="111.7"/>
    <n v="113.2"/>
    <n v="118.7"/>
    <n v="1571.1000000000001"/>
    <n v="822.30000000000007"/>
    <n v="225.8"/>
    <n v="120.4"/>
    <n v="106.8"/>
    <n v="114"/>
    <n v="128.1"/>
  </r>
  <r>
    <x v="2"/>
    <x v="2"/>
    <x v="1"/>
    <n v="123.7"/>
    <n v="125.1"/>
    <n v="121.1"/>
    <n v="125.7"/>
    <n v="109.1"/>
    <n v="125.8"/>
    <n v="129.4"/>
    <n v="120.9"/>
    <n v="98.3"/>
    <n v="121.6"/>
    <n v="118"/>
    <n v="127.6"/>
    <n v="123.1"/>
    <n v="125.2"/>
    <n v="123.8"/>
    <n v="120.1"/>
    <n v="123.3"/>
    <n v="118.1"/>
    <n v="117.7"/>
    <n v="118.7"/>
    <n v="116.3"/>
    <n v="108.7"/>
    <n v="114.9"/>
    <n v="119.7"/>
    <n v="111.2"/>
    <n v="114.1"/>
    <n v="119.7"/>
    <n v="1569.3999999999996"/>
    <n v="833"/>
    <n v="227.5"/>
    <n v="119.7"/>
    <n v="108.7"/>
    <n v="117.7"/>
    <n v="125.2"/>
  </r>
  <r>
    <x v="0"/>
    <x v="2"/>
    <x v="2"/>
    <n v="123.3"/>
    <n v="124.7"/>
    <n v="118.9"/>
    <n v="126"/>
    <n v="111.8"/>
    <n v="130.9"/>
    <n v="128"/>
    <n v="119.9"/>
    <n v="98.9"/>
    <n v="119.4"/>
    <n v="118.9"/>
    <n v="127.7"/>
    <n v="123.1"/>
    <n v="124.7"/>
    <n v="126"/>
    <n v="122.9"/>
    <n v="125.5"/>
    <n v="139.25609756097555"/>
    <n v="120.6"/>
    <n v="120.2"/>
    <n v="118.2"/>
    <n v="111.6"/>
    <n v="115.5"/>
    <n v="119.4"/>
    <n v="110.8"/>
    <n v="115.5"/>
    <n v="121.1"/>
    <n v="1571.5"/>
    <n v="864.85609756097551"/>
    <n v="229"/>
    <n v="119.4"/>
    <n v="111.6"/>
    <n v="120.6"/>
    <n v="124.7"/>
  </r>
  <r>
    <x v="1"/>
    <x v="2"/>
    <x v="2"/>
    <n v="124"/>
    <n v="126.7"/>
    <n v="113.5"/>
    <n v="125.9"/>
    <n v="104.8"/>
    <n v="123.8"/>
    <n v="131.4"/>
    <n v="127.2"/>
    <n v="93.2"/>
    <n v="127.4"/>
    <n v="117"/>
    <n v="129.19999999999999"/>
    <n v="123.9"/>
    <n v="128.80000000000001"/>
    <n v="121.7"/>
    <n v="116.9"/>
    <n v="120.9"/>
    <n v="118.6"/>
    <n v="114.4"/>
    <n v="118"/>
    <n v="114.3"/>
    <n v="108.4"/>
    <n v="115.4"/>
    <n v="120.6"/>
    <n v="111.3"/>
    <n v="113.8"/>
    <n v="119.1"/>
    <n v="1568.0000000000002"/>
    <n v="825.3"/>
    <n v="225.6"/>
    <n v="120.6"/>
    <n v="108.4"/>
    <n v="114.4"/>
    <n v="128.80000000000001"/>
  </r>
  <r>
    <x v="2"/>
    <x v="2"/>
    <x v="2"/>
    <n v="123.5"/>
    <n v="125.4"/>
    <n v="116.8"/>
    <n v="126"/>
    <n v="109.2"/>
    <n v="127.6"/>
    <n v="129.19999999999999"/>
    <n v="122.4"/>
    <n v="97"/>
    <n v="122.1"/>
    <n v="118.1"/>
    <n v="128.4"/>
    <n v="123.4"/>
    <n v="125.8"/>
    <n v="124.3"/>
    <n v="120.4"/>
    <n v="123.7"/>
    <n v="118.6"/>
    <n v="118.3"/>
    <n v="119.2"/>
    <n v="116.7"/>
    <n v="109.9"/>
    <n v="115.4"/>
    <n v="120.1"/>
    <n v="111"/>
    <n v="114.7"/>
    <n v="120.2"/>
    <n v="1569.1"/>
    <n v="836.30000000000007"/>
    <n v="227.7"/>
    <n v="120.1"/>
    <n v="109.9"/>
    <n v="118.3"/>
    <n v="125.8"/>
  </r>
  <r>
    <x v="0"/>
    <x v="2"/>
    <x v="3"/>
    <n v="123.3"/>
    <n v="125.5"/>
    <n v="117.2"/>
    <n v="126.8"/>
    <n v="111.9"/>
    <n v="134.19999999999999"/>
    <n v="127.5"/>
    <n v="121.5"/>
    <n v="97.8"/>
    <n v="119.8"/>
    <n v="119.4"/>
    <n v="128.69999999999999"/>
    <n v="123.6"/>
    <n v="125.7"/>
    <n v="126.4"/>
    <n v="123.3"/>
    <n v="126"/>
    <n v="139.25609756097555"/>
    <n v="121.2"/>
    <n v="120.9"/>
    <n v="118.6"/>
    <n v="111.9"/>
    <n v="116.2"/>
    <n v="119.9"/>
    <n v="111.6"/>
    <n v="116"/>
    <n v="121.5"/>
    <n v="1577.2"/>
    <n v="868.05609756097556"/>
    <n v="230.2"/>
    <n v="119.9"/>
    <n v="111.9"/>
    <n v="121.2"/>
    <n v="125.7"/>
  </r>
  <r>
    <x v="1"/>
    <x v="2"/>
    <x v="3"/>
    <n v="123.8"/>
    <n v="128.19999999999999"/>
    <n v="110"/>
    <n v="126.3"/>
    <n v="104.5"/>
    <n v="130.6"/>
    <n v="130.80000000000001"/>
    <n v="131.30000000000001"/>
    <n v="91.6"/>
    <n v="127.7"/>
    <n v="117.2"/>
    <n v="129.5"/>
    <n v="124.6"/>
    <n v="130.1"/>
    <n v="122.1"/>
    <n v="117.2"/>
    <n v="121.3"/>
    <n v="119.2"/>
    <n v="114.7"/>
    <n v="118.4"/>
    <n v="114.6"/>
    <n v="108.4"/>
    <n v="115.6"/>
    <n v="121.7"/>
    <n v="111.8"/>
    <n v="114.2"/>
    <n v="119.7"/>
    <n v="1576.1"/>
    <n v="828.00000000000011"/>
    <n v="226.39999999999998"/>
    <n v="121.7"/>
    <n v="108.4"/>
    <n v="114.7"/>
    <n v="130.1"/>
  </r>
  <r>
    <x v="2"/>
    <x v="2"/>
    <x v="3"/>
    <n v="123.5"/>
    <n v="126.4"/>
    <n v="114.4"/>
    <n v="126.6"/>
    <n v="109.2"/>
    <n v="132.5"/>
    <n v="128.6"/>
    <n v="124.8"/>
    <n v="95.7"/>
    <n v="122.4"/>
    <n v="118.5"/>
    <n v="129.1"/>
    <n v="124"/>
    <n v="126.9"/>
    <n v="124.7"/>
    <n v="120.8"/>
    <n v="124.1"/>
    <n v="119.2"/>
    <n v="118.7"/>
    <n v="119.7"/>
    <n v="117.1"/>
    <n v="110.1"/>
    <n v="115.9"/>
    <n v="121"/>
    <n v="111.7"/>
    <n v="115.1"/>
    <n v="120.7"/>
    <n v="1575.7"/>
    <n v="839.5"/>
    <n v="228.8"/>
    <n v="121"/>
    <n v="110.1"/>
    <n v="118.7"/>
    <n v="126.9"/>
  </r>
  <r>
    <x v="0"/>
    <x v="2"/>
    <x v="4"/>
    <n v="123.5"/>
    <n v="127.1"/>
    <n v="117.3"/>
    <n v="127.7"/>
    <n v="112.5"/>
    <n v="134.1"/>
    <n v="128.5"/>
    <n v="124.3"/>
    <n v="97.6"/>
    <n v="120.7"/>
    <n v="120.2"/>
    <n v="129.80000000000001"/>
    <n v="124.4"/>
    <n v="126.7"/>
    <n v="127.3"/>
    <n v="124.1"/>
    <n v="126.8"/>
    <n v="139.25609756097555"/>
    <n v="121.9"/>
    <n v="121.5"/>
    <n v="119.4"/>
    <n v="113.3"/>
    <n v="116.7"/>
    <n v="120.5"/>
    <n v="112.3"/>
    <n v="116.9"/>
    <n v="122.4"/>
    <n v="1587.7"/>
    <n v="872.55609756097556"/>
    <n v="231.7"/>
    <n v="120.5"/>
    <n v="113.3"/>
    <n v="121.9"/>
    <n v="126.7"/>
  </r>
  <r>
    <x v="1"/>
    <x v="2"/>
    <x v="4"/>
    <n v="123.8"/>
    <n v="129.69999999999999"/>
    <n v="111.3"/>
    <n v="126.6"/>
    <n v="105.2"/>
    <n v="130.80000000000001"/>
    <n v="135.6"/>
    <n v="142.6"/>
    <n v="90.8"/>
    <n v="128.80000000000001"/>
    <n v="117.7"/>
    <n v="129.9"/>
    <n v="126.1"/>
    <n v="131.30000000000001"/>
    <n v="122.4"/>
    <n v="117.4"/>
    <n v="121.6"/>
    <n v="119.6"/>
    <n v="114.9"/>
    <n v="118.7"/>
    <n v="114.9"/>
    <n v="110.8"/>
    <n v="116"/>
    <n v="122"/>
    <n v="112.4"/>
    <n v="115.2"/>
    <n v="120.7"/>
    <n v="1598.9"/>
    <n v="830.90000000000009"/>
    <n v="227.3"/>
    <n v="122"/>
    <n v="110.8"/>
    <n v="114.9"/>
    <n v="131.30000000000001"/>
  </r>
  <r>
    <x v="2"/>
    <x v="2"/>
    <x v="4"/>
    <n v="123.6"/>
    <n v="128"/>
    <n v="115"/>
    <n v="127.3"/>
    <n v="109.8"/>
    <n v="132.6"/>
    <n v="130.9"/>
    <n v="130.5"/>
    <n v="95.3"/>
    <n v="123.4"/>
    <n v="119.2"/>
    <n v="129.80000000000001"/>
    <n v="125"/>
    <n v="127.9"/>
    <n v="125.4"/>
    <n v="121.3"/>
    <n v="124.7"/>
    <n v="119.6"/>
    <n v="119.2"/>
    <n v="120.2"/>
    <n v="117.7"/>
    <n v="112"/>
    <n v="116.3"/>
    <n v="121.4"/>
    <n v="112.3"/>
    <n v="116.1"/>
    <n v="121.6"/>
    <n v="1590.4"/>
    <n v="843.6"/>
    <n v="230"/>
    <n v="121.4"/>
    <n v="112"/>
    <n v="119.2"/>
    <n v="127.9"/>
  </r>
  <r>
    <x v="0"/>
    <x v="2"/>
    <x v="5"/>
    <n v="124.1"/>
    <n v="130.4"/>
    <n v="122.1"/>
    <n v="128.69999999999999"/>
    <n v="114.1"/>
    <n v="133.19999999999999"/>
    <n v="135.19999999999999"/>
    <n v="131.9"/>
    <n v="96.3"/>
    <n v="123"/>
    <n v="121.1"/>
    <n v="131.19999999999999"/>
    <n v="126.6"/>
    <n v="128.19999999999999"/>
    <n v="128.4"/>
    <n v="125.1"/>
    <n v="128"/>
    <n v="139.25609756097555"/>
    <n v="122.6"/>
    <n v="122.8"/>
    <n v="120.4"/>
    <n v="114.2"/>
    <n v="117.9"/>
    <n v="122"/>
    <n v="113"/>
    <n v="117.9"/>
    <n v="124.1"/>
    <n v="1617.8999999999999"/>
    <n v="879.35609756097551"/>
    <n v="233.4"/>
    <n v="122"/>
    <n v="114.2"/>
    <n v="122.6"/>
    <n v="128.19999999999999"/>
  </r>
  <r>
    <x v="1"/>
    <x v="2"/>
    <x v="5"/>
    <n v="123.6"/>
    <n v="134.4"/>
    <n v="120.9"/>
    <n v="127.3"/>
    <n v="106"/>
    <n v="132.30000000000001"/>
    <n v="146.69999999999999"/>
    <n v="148.1"/>
    <n v="89.8"/>
    <n v="130.5"/>
    <n v="118"/>
    <n v="130.5"/>
    <n v="128.5"/>
    <n v="132.1"/>
    <n v="123.2"/>
    <n v="117.6"/>
    <n v="122.3"/>
    <n v="119"/>
    <n v="115.1"/>
    <n v="119.2"/>
    <n v="115.4"/>
    <n v="111.7"/>
    <n v="116.2"/>
    <n v="123.8"/>
    <n v="112.5"/>
    <n v="116"/>
    <n v="121.7"/>
    <n v="1636.6"/>
    <n v="833.50000000000011"/>
    <n v="227.9"/>
    <n v="123.8"/>
    <n v="111.7"/>
    <n v="115.1"/>
    <n v="132.1"/>
  </r>
  <r>
    <x v="2"/>
    <x v="2"/>
    <x v="5"/>
    <n v="123.9"/>
    <n v="131.80000000000001"/>
    <n v="121.6"/>
    <n v="128.19999999999999"/>
    <n v="111.1"/>
    <n v="132.80000000000001"/>
    <n v="139.1"/>
    <n v="137.4"/>
    <n v="94.1"/>
    <n v="125.5"/>
    <n v="119.8"/>
    <n v="130.9"/>
    <n v="127.3"/>
    <n v="129.19999999999999"/>
    <n v="126.4"/>
    <n v="122"/>
    <n v="125.7"/>
    <n v="119"/>
    <n v="119.8"/>
    <n v="121.1"/>
    <n v="118.5"/>
    <n v="112.9"/>
    <n v="116.9"/>
    <n v="123.1"/>
    <n v="112.8"/>
    <n v="117"/>
    <n v="123"/>
    <n v="1623.5"/>
    <n v="848.1"/>
    <n v="231.3"/>
    <n v="123.1"/>
    <n v="112.9"/>
    <n v="119.8"/>
    <n v="129.19999999999999"/>
  </r>
  <r>
    <x v="0"/>
    <x v="2"/>
    <x v="6"/>
    <n v="124"/>
    <n v="131.5"/>
    <n v="122"/>
    <n v="128.69999999999999"/>
    <n v="113.5"/>
    <n v="133.30000000000001"/>
    <n v="140.80000000000001"/>
    <n v="133.80000000000001"/>
    <n v="94.1"/>
    <n v="123.4"/>
    <n v="121"/>
    <n v="131.69999999999999"/>
    <n v="127.5"/>
    <n v="129.4"/>
    <n v="128.80000000000001"/>
    <n v="125.5"/>
    <n v="128.30000000000001"/>
    <n v="139.25609756097555"/>
    <n v="123"/>
    <n v="123"/>
    <n v="120.8"/>
    <n v="114.1"/>
    <n v="118"/>
    <n v="122.9"/>
    <n v="112.7"/>
    <n v="118.1"/>
    <n v="124.7"/>
    <n v="1625.3"/>
    <n v="880.95609756097554"/>
    <n v="233.5"/>
    <n v="122.9"/>
    <n v="114.1"/>
    <n v="123"/>
    <n v="129.4"/>
  </r>
  <r>
    <x v="1"/>
    <x v="2"/>
    <x v="6"/>
    <n v="123.2"/>
    <n v="134.30000000000001"/>
    <n v="119.5"/>
    <n v="127.7"/>
    <n v="106.3"/>
    <n v="132.80000000000001"/>
    <n v="153.5"/>
    <n v="149.5"/>
    <n v="85.7"/>
    <n v="131.5"/>
    <n v="118.3"/>
    <n v="131.1"/>
    <n v="129.5"/>
    <n v="133.1"/>
    <n v="123.5"/>
    <n v="117.9"/>
    <n v="122.7"/>
    <n v="119.9"/>
    <n v="115.3"/>
    <n v="119.5"/>
    <n v="116"/>
    <n v="111.5"/>
    <n v="116.6"/>
    <n v="125.4"/>
    <n v="111.7"/>
    <n v="116.3"/>
    <n v="122.4"/>
    <n v="1642.8999999999999"/>
    <n v="836.4"/>
    <n v="227.7"/>
    <n v="125.4"/>
    <n v="111.5"/>
    <n v="115.3"/>
    <n v="133.1"/>
  </r>
  <r>
    <x v="2"/>
    <x v="2"/>
    <x v="6"/>
    <n v="123.7"/>
    <n v="132.5"/>
    <n v="121"/>
    <n v="128.30000000000001"/>
    <n v="110.9"/>
    <n v="133.1"/>
    <n v="145.1"/>
    <n v="139.1"/>
    <n v="91.3"/>
    <n v="126.1"/>
    <n v="119.9"/>
    <n v="131.4"/>
    <n v="128.19999999999999"/>
    <n v="130.4"/>
    <n v="126.7"/>
    <n v="122.3"/>
    <n v="126.1"/>
    <n v="119.9"/>
    <n v="120.1"/>
    <n v="121.3"/>
    <n v="119"/>
    <n v="112.7"/>
    <n v="117.2"/>
    <n v="124.4"/>
    <n v="112.3"/>
    <n v="117.2"/>
    <n v="123.6"/>
    <n v="1630.6000000000001"/>
    <n v="850.7"/>
    <n v="231.3"/>
    <n v="124.4"/>
    <n v="112.7"/>
    <n v="120.1"/>
    <n v="130.4"/>
  </r>
  <r>
    <x v="0"/>
    <x v="2"/>
    <x v="7"/>
    <n v="124.7"/>
    <n v="131.30000000000001"/>
    <n v="121.3"/>
    <n v="128.80000000000001"/>
    <n v="114"/>
    <n v="134.19999999999999"/>
    <n v="153.6"/>
    <n v="137.9"/>
    <n v="93.1"/>
    <n v="123.9"/>
    <n v="121.5"/>
    <n v="132.5"/>
    <n v="129.80000000000001"/>
    <n v="130.1"/>
    <n v="129.5"/>
    <n v="126.3"/>
    <n v="129"/>
    <n v="139.25609756097555"/>
    <n v="123.8"/>
    <n v="123.7"/>
    <n v="121.1"/>
    <n v="113.6"/>
    <n v="118.5"/>
    <n v="123.6"/>
    <n v="112.5"/>
    <n v="118.2"/>
    <n v="126.1"/>
    <n v="1646.6"/>
    <n v="884.45609756097565"/>
    <n v="233.6"/>
    <n v="123.6"/>
    <n v="113.6"/>
    <n v="123.8"/>
    <n v="130.1"/>
  </r>
  <r>
    <x v="1"/>
    <x v="2"/>
    <x v="7"/>
    <n v="123.1"/>
    <n v="131.69999999999999"/>
    <n v="118.1"/>
    <n v="128"/>
    <n v="106.8"/>
    <n v="130.1"/>
    <n v="165.5"/>
    <n v="156"/>
    <n v="85.3"/>
    <n v="132.69999999999999"/>
    <n v="118.8"/>
    <n v="131.69999999999999"/>
    <n v="131.1"/>
    <n v="134.19999999999999"/>
    <n v="123.7"/>
    <n v="118.2"/>
    <n v="122.9"/>
    <n v="120.9"/>
    <n v="115.3"/>
    <n v="120"/>
    <n v="116.6"/>
    <n v="109.9"/>
    <n v="117.2"/>
    <n v="126.2"/>
    <n v="112"/>
    <n v="116.2"/>
    <n v="123.2"/>
    <n v="1658.8999999999999"/>
    <n v="839.10000000000014"/>
    <n v="228.6"/>
    <n v="126.2"/>
    <n v="109.9"/>
    <n v="115.3"/>
    <n v="134.19999999999999"/>
  </r>
  <r>
    <x v="2"/>
    <x v="2"/>
    <x v="7"/>
    <n v="124.2"/>
    <n v="131.4"/>
    <n v="120.1"/>
    <n v="128.5"/>
    <n v="111.4"/>
    <n v="132.30000000000001"/>
    <n v="157.6"/>
    <n v="144"/>
    <n v="90.5"/>
    <n v="126.8"/>
    <n v="120.4"/>
    <n v="132.1"/>
    <n v="130.30000000000001"/>
    <n v="131.19999999999999"/>
    <n v="127.2"/>
    <n v="122.9"/>
    <n v="126.6"/>
    <n v="120.9"/>
    <n v="120.6"/>
    <n v="122"/>
    <n v="119.4"/>
    <n v="111.7"/>
    <n v="117.8"/>
    <n v="125.1"/>
    <n v="112.3"/>
    <n v="117.2"/>
    <n v="124.8"/>
    <n v="1649.6"/>
    <n v="854.6"/>
    <n v="231.7"/>
    <n v="125.1"/>
    <n v="111.7"/>
    <n v="120.6"/>
    <n v="131.19999999999999"/>
  </r>
  <r>
    <x v="0"/>
    <x v="2"/>
    <x v="8"/>
    <n v="125.1"/>
    <n v="131.1"/>
    <n v="120.7"/>
    <n v="129.19999999999999"/>
    <n v="114.7"/>
    <n v="132.30000000000001"/>
    <n v="158.9"/>
    <n v="142.1"/>
    <n v="92.5"/>
    <n v="125.4"/>
    <n v="121.9"/>
    <n v="132.69999999999999"/>
    <n v="131"/>
    <n v="131"/>
    <n v="130.4"/>
    <n v="126.8"/>
    <n v="129.9"/>
    <n v="139.25609756097555"/>
    <n v="123.7"/>
    <n v="124.5"/>
    <n v="121.4"/>
    <n v="113.8"/>
    <n v="119.6"/>
    <n v="124.5"/>
    <n v="113.7"/>
    <n v="118.8"/>
    <n v="127"/>
    <n v="1657.6000000000001"/>
    <n v="889.25609756097549"/>
    <n v="235.10000000000002"/>
    <n v="124.5"/>
    <n v="113.8"/>
    <n v="123.7"/>
    <n v="131"/>
  </r>
  <r>
    <x v="1"/>
    <x v="2"/>
    <x v="8"/>
    <n v="123.4"/>
    <n v="129"/>
    <n v="115.6"/>
    <n v="128.30000000000001"/>
    <n v="107"/>
    <n v="124"/>
    <n v="168.5"/>
    <n v="165.4"/>
    <n v="86.3"/>
    <n v="134.4"/>
    <n v="119.1"/>
    <n v="132.30000000000001"/>
    <n v="131.5"/>
    <n v="134.69999999999999"/>
    <n v="124"/>
    <n v="118.6"/>
    <n v="123.2"/>
    <n v="121.6"/>
    <n v="115.1"/>
    <n v="120.4"/>
    <n v="117.1"/>
    <n v="109.1"/>
    <n v="117.3"/>
    <n v="126.5"/>
    <n v="112.9"/>
    <n v="116.2"/>
    <n v="123.5"/>
    <n v="1664.8"/>
    <n v="841.3"/>
    <n v="230"/>
    <n v="126.5"/>
    <n v="109.1"/>
    <n v="115.1"/>
    <n v="134.69999999999999"/>
  </r>
  <r>
    <x v="2"/>
    <x v="2"/>
    <x v="8"/>
    <n v="124.6"/>
    <n v="130.4"/>
    <n v="118.7"/>
    <n v="128.9"/>
    <n v="111.9"/>
    <n v="128.4"/>
    <n v="162.19999999999999"/>
    <n v="150"/>
    <n v="90.4"/>
    <n v="128.4"/>
    <n v="120.7"/>
    <n v="132.5"/>
    <n v="131.19999999999999"/>
    <n v="132"/>
    <n v="127.9"/>
    <n v="123.4"/>
    <n v="127.2"/>
    <n v="121.6"/>
    <n v="120.4"/>
    <n v="122.6"/>
    <n v="119.8"/>
    <n v="111.3"/>
    <n v="118.3"/>
    <n v="125.7"/>
    <n v="113.4"/>
    <n v="117.5"/>
    <n v="125.4"/>
    <n v="1658.3000000000002"/>
    <n v="858.5"/>
    <n v="233.2"/>
    <n v="125.7"/>
    <n v="111.3"/>
    <n v="120.4"/>
    <n v="132"/>
  </r>
  <r>
    <x v="0"/>
    <x v="2"/>
    <x v="9"/>
    <n v="125.6"/>
    <n v="130.4"/>
    <n v="120.8"/>
    <n v="129.4"/>
    <n v="115.8"/>
    <n v="133.19999999999999"/>
    <n v="157.69999999999999"/>
    <n v="154.19999999999999"/>
    <n v="93.7"/>
    <n v="126.6"/>
    <n v="122.3"/>
    <n v="133.1"/>
    <n v="131.80000000000001"/>
    <n v="131.5"/>
    <n v="131.1"/>
    <n v="127.3"/>
    <n v="130.6"/>
    <n v="139.25609756097555"/>
    <n v="124.4"/>
    <n v="125.1"/>
    <n v="122"/>
    <n v="113.8"/>
    <n v="120.1"/>
    <n v="125.1"/>
    <n v="114.2"/>
    <n v="119.2"/>
    <n v="127.7"/>
    <n v="1674.6"/>
    <n v="892.6560975609757"/>
    <n v="236.2"/>
    <n v="125.1"/>
    <n v="113.8"/>
    <n v="124.4"/>
    <n v="131.5"/>
  </r>
  <r>
    <x v="1"/>
    <x v="2"/>
    <x v="9"/>
    <n v="123.6"/>
    <n v="128.6"/>
    <n v="115.9"/>
    <n v="128.5"/>
    <n v="109"/>
    <n v="124.1"/>
    <n v="165.8"/>
    <n v="187.2"/>
    <n v="89.4"/>
    <n v="135.80000000000001"/>
    <n v="119.4"/>
    <n v="132.9"/>
    <n v="132.6"/>
    <n v="135.30000000000001"/>
    <n v="124.4"/>
    <n v="118.8"/>
    <n v="123.6"/>
    <n v="122.4"/>
    <n v="114.9"/>
    <n v="120.7"/>
    <n v="117.7"/>
    <n v="109.3"/>
    <n v="117.7"/>
    <n v="126.5"/>
    <n v="113.5"/>
    <n v="116.5"/>
    <n v="124.2"/>
    <n v="1692.8000000000002"/>
    <n v="844.1"/>
    <n v="231.2"/>
    <n v="126.5"/>
    <n v="109.3"/>
    <n v="114.9"/>
    <n v="135.30000000000001"/>
  </r>
  <r>
    <x v="2"/>
    <x v="2"/>
    <x v="9"/>
    <n v="125"/>
    <n v="129.80000000000001"/>
    <n v="118.9"/>
    <n v="129.1"/>
    <n v="113.3"/>
    <n v="129"/>
    <n v="160.4"/>
    <n v="165.3"/>
    <n v="92.3"/>
    <n v="129.69999999999999"/>
    <n v="121.1"/>
    <n v="133"/>
    <n v="132.1"/>
    <n v="132.5"/>
    <n v="128.5"/>
    <n v="123.8"/>
    <n v="127.8"/>
    <n v="122.4"/>
    <n v="120.8"/>
    <n v="123"/>
    <n v="120.4"/>
    <n v="111.4"/>
    <n v="118.7"/>
    <n v="125.9"/>
    <n v="113.9"/>
    <n v="117.9"/>
    <n v="126.1"/>
    <n v="1678.9999999999998"/>
    <n v="862.1"/>
    <n v="234.3"/>
    <n v="125.9"/>
    <n v="111.4"/>
    <n v="120.8"/>
    <n v="132.5"/>
  </r>
  <r>
    <x v="0"/>
    <x v="2"/>
    <x v="11"/>
    <n v="126.1"/>
    <n v="130.6"/>
    <n v="121.7"/>
    <n v="129.5"/>
    <n v="117.8"/>
    <n v="132.1"/>
    <n v="155.19999999999999"/>
    <n v="160.80000000000001"/>
    <n v="94.5"/>
    <n v="128.30000000000001"/>
    <n v="123.1"/>
    <n v="134.19999999999999"/>
    <n v="132.4"/>
    <n v="132.19999999999999"/>
    <n v="132.1"/>
    <n v="128.19999999999999"/>
    <n v="131.5"/>
    <n v="139.25609756097555"/>
    <n v="125.6"/>
    <n v="125.6"/>
    <n v="122.6"/>
    <n v="114"/>
    <n v="120.9"/>
    <n v="125.8"/>
    <n v="114.2"/>
    <n v="119.6"/>
    <n v="128.30000000000001"/>
    <n v="1686.3"/>
    <n v="897.15609756097558"/>
    <n v="236.8"/>
    <n v="125.8"/>
    <n v="114"/>
    <n v="125.6"/>
    <n v="132.19999999999999"/>
  </r>
  <r>
    <x v="1"/>
    <x v="2"/>
    <x v="11"/>
    <n v="124"/>
    <n v="129.80000000000001"/>
    <n v="121.5"/>
    <n v="128.6"/>
    <n v="110"/>
    <n v="123.7"/>
    <n v="164.6"/>
    <n v="191.6"/>
    <n v="90.8"/>
    <n v="137.1"/>
    <n v="119.8"/>
    <n v="133.69999999999999"/>
    <n v="133.30000000000001"/>
    <n v="137.6"/>
    <n v="125"/>
    <n v="119.3"/>
    <n v="124.2"/>
    <n v="122.9"/>
    <n v="115.1"/>
    <n v="121"/>
    <n v="118.1"/>
    <n v="109.3"/>
    <n v="117.9"/>
    <n v="126.6"/>
    <n v="113.3"/>
    <n v="116.6"/>
    <n v="124.6"/>
    <n v="1708.4999999999998"/>
    <n v="846.9"/>
    <n v="231.39999999999998"/>
    <n v="126.6"/>
    <n v="109.3"/>
    <n v="115.1"/>
    <n v="137.6"/>
  </r>
  <r>
    <x v="2"/>
    <x v="2"/>
    <x v="11"/>
    <n v="125.4"/>
    <n v="130.30000000000001"/>
    <n v="121.6"/>
    <n v="129.19999999999999"/>
    <n v="114.9"/>
    <n v="128.19999999999999"/>
    <n v="158.4"/>
    <n v="171.2"/>
    <n v="93.3"/>
    <n v="131.19999999999999"/>
    <n v="121.7"/>
    <n v="134"/>
    <n v="132.69999999999999"/>
    <n v="133.6"/>
    <n v="129.30000000000001"/>
    <n v="124.5"/>
    <n v="128.6"/>
    <n v="122.9"/>
    <n v="121.6"/>
    <n v="123.4"/>
    <n v="120.9"/>
    <n v="111.5"/>
    <n v="119.2"/>
    <n v="126.3"/>
    <n v="113.8"/>
    <n v="118.1"/>
    <n v="126.6"/>
    <n v="1692.1"/>
    <n v="866"/>
    <n v="234.7"/>
    <n v="126.3"/>
    <n v="111.5"/>
    <n v="121.6"/>
    <n v="133.6"/>
  </r>
  <r>
    <x v="0"/>
    <x v="2"/>
    <x v="12"/>
    <n v="126.3"/>
    <n v="131.30000000000001"/>
    <n v="123.3"/>
    <n v="129.80000000000001"/>
    <n v="118.3"/>
    <n v="131.6"/>
    <n v="145.5"/>
    <n v="162.1"/>
    <n v="95.4"/>
    <n v="128.9"/>
    <n v="123.3"/>
    <n v="135.1"/>
    <n v="131.4"/>
    <n v="133.1"/>
    <n v="132.5"/>
    <n v="128.5"/>
    <n v="131.9"/>
    <n v="139.25609756097555"/>
    <n v="125.7"/>
    <n v="126"/>
    <n v="123.1"/>
    <n v="114"/>
    <n v="121.6"/>
    <n v="125.6"/>
    <n v="114.1"/>
    <n v="119.8"/>
    <n v="127.9"/>
    <n v="1682.3000000000002"/>
    <n v="899.55609756097545"/>
    <n v="237.2"/>
    <n v="125.6"/>
    <n v="114"/>
    <n v="125.7"/>
    <n v="133.1"/>
  </r>
  <r>
    <x v="1"/>
    <x v="2"/>
    <x v="12"/>
    <n v="124.3"/>
    <n v="131.69999999999999"/>
    <n v="127.1"/>
    <n v="128.6"/>
    <n v="110"/>
    <n v="120.8"/>
    <n v="149"/>
    <n v="190.1"/>
    <n v="92.7"/>
    <n v="138.6"/>
    <n v="120.2"/>
    <n v="134.19999999999999"/>
    <n v="131.5"/>
    <n v="138.19999999999999"/>
    <n v="125.4"/>
    <n v="119.5"/>
    <n v="124.5"/>
    <n v="122.4"/>
    <n v="116"/>
    <n v="121"/>
    <n v="118.6"/>
    <n v="109.3"/>
    <n v="118.1"/>
    <n v="126.6"/>
    <n v="113.2"/>
    <n v="116.7"/>
    <n v="124"/>
    <n v="1698.8"/>
    <n v="847.6"/>
    <n v="231.8"/>
    <n v="126.6"/>
    <n v="109.3"/>
    <n v="116"/>
    <n v="138.19999999999999"/>
  </r>
  <r>
    <x v="2"/>
    <x v="2"/>
    <x v="12"/>
    <n v="125.7"/>
    <n v="131.4"/>
    <n v="124.8"/>
    <n v="129.4"/>
    <n v="115.3"/>
    <n v="126.6"/>
    <n v="146.69999999999999"/>
    <n v="171.5"/>
    <n v="94.5"/>
    <n v="132.1"/>
    <n v="122"/>
    <n v="134.69999999999999"/>
    <n v="131.4"/>
    <n v="134.5"/>
    <n v="129.69999999999999"/>
    <n v="124.8"/>
    <n v="129"/>
    <n v="122.4"/>
    <n v="122"/>
    <n v="123.6"/>
    <n v="121.4"/>
    <n v="111.5"/>
    <n v="119.6"/>
    <n v="126.2"/>
    <n v="113.7"/>
    <n v="118.3"/>
    <n v="126.1"/>
    <n v="1686.1000000000001"/>
    <n v="867.4"/>
    <n v="235.10000000000002"/>
    <n v="126.2"/>
    <n v="111.5"/>
    <n v="122"/>
    <n v="134.5"/>
  </r>
  <r>
    <x v="0"/>
    <x v="3"/>
    <x v="0"/>
    <n v="126.8"/>
    <n v="133.19999999999999"/>
    <n v="126.5"/>
    <n v="130.30000000000001"/>
    <n v="118.9"/>
    <n v="131.6"/>
    <n v="140.1"/>
    <n v="163.80000000000001"/>
    <n v="97.7"/>
    <n v="129.6"/>
    <n v="124.3"/>
    <n v="135.9"/>
    <n v="131.4"/>
    <n v="133.6"/>
    <n v="133.19999999999999"/>
    <n v="128.9"/>
    <n v="132.6"/>
    <n v="139.25609756097555"/>
    <n v="126.2"/>
    <n v="126.6"/>
    <n v="123.7"/>
    <n v="113.6"/>
    <n v="121.4"/>
    <n v="126.2"/>
    <n v="114.9"/>
    <n v="120.1"/>
    <n v="128.1"/>
    <n v="1690.1000000000001"/>
    <n v="902.05609756097567"/>
    <n v="238.60000000000002"/>
    <n v="126.2"/>
    <n v="113.6"/>
    <n v="126.2"/>
    <n v="133.6"/>
  </r>
  <r>
    <x v="1"/>
    <x v="3"/>
    <x v="0"/>
    <n v="124.7"/>
    <n v="135.9"/>
    <n v="132"/>
    <n v="129.19999999999999"/>
    <n v="109.7"/>
    <n v="119"/>
    <n v="144.1"/>
    <n v="184.2"/>
    <n v="96.7"/>
    <n v="139.5"/>
    <n v="120.5"/>
    <n v="134.69999999999999"/>
    <n v="131.19999999999999"/>
    <n v="139.5"/>
    <n v="125.8"/>
    <n v="119.8"/>
    <n v="124.9"/>
    <n v="123.4"/>
    <n v="116.9"/>
    <n v="121.6"/>
    <n v="119.1"/>
    <n v="108.9"/>
    <n v="118.5"/>
    <n v="126.4"/>
    <n v="114"/>
    <n v="116.8"/>
    <n v="124.2"/>
    <n v="1701.4"/>
    <n v="850.8"/>
    <n v="233.1"/>
    <n v="126.4"/>
    <n v="108.9"/>
    <n v="116.9"/>
    <n v="139.5"/>
  </r>
  <r>
    <x v="2"/>
    <x v="3"/>
    <x v="0"/>
    <n v="126.1"/>
    <n v="134.1"/>
    <n v="128.6"/>
    <n v="129.9"/>
    <n v="115.5"/>
    <n v="125.7"/>
    <n v="141.5"/>
    <n v="170.7"/>
    <n v="97.4"/>
    <n v="132.9"/>
    <n v="122.7"/>
    <n v="135.30000000000001"/>
    <n v="131.30000000000001"/>
    <n v="135.19999999999999"/>
    <n v="130.30000000000001"/>
    <n v="125.1"/>
    <n v="129.5"/>
    <n v="123.4"/>
    <n v="122.7"/>
    <n v="124.2"/>
    <n v="122"/>
    <n v="111.1"/>
    <n v="119.8"/>
    <n v="126.3"/>
    <n v="114.5"/>
    <n v="118.5"/>
    <n v="126.3"/>
    <n v="1691.7"/>
    <n v="870.8"/>
    <n v="236.5"/>
    <n v="126.3"/>
    <n v="111.1"/>
    <n v="122.7"/>
    <n v="135.19999999999999"/>
  </r>
  <r>
    <x v="0"/>
    <x v="3"/>
    <x v="1"/>
    <n v="127.1"/>
    <n v="133.69999999999999"/>
    <n v="127.7"/>
    <n v="130.69999999999999"/>
    <n v="118.5"/>
    <n v="130.4"/>
    <n v="130.9"/>
    <n v="162.80000000000001"/>
    <n v="98.7"/>
    <n v="130.6"/>
    <n v="124.8"/>
    <n v="136.4"/>
    <n v="130.30000000000001"/>
    <n v="134.4"/>
    <n v="133.9"/>
    <n v="129.80000000000001"/>
    <n v="133.4"/>
    <n v="139.25609756097555"/>
    <n v="127.5"/>
    <n v="127.1"/>
    <n v="124.3"/>
    <n v="113.9"/>
    <n v="122.3"/>
    <n v="127.1"/>
    <n v="116.8"/>
    <n v="120.9"/>
    <n v="127.9"/>
    <n v="1682.6"/>
    <n v="906.65609756097547"/>
    <n v="241.1"/>
    <n v="127.1"/>
    <n v="113.9"/>
    <n v="127.5"/>
    <n v="134.4"/>
  </r>
  <r>
    <x v="1"/>
    <x v="3"/>
    <x v="1"/>
    <n v="124.8"/>
    <n v="135.1"/>
    <n v="130.30000000000001"/>
    <n v="129.6"/>
    <n v="108.4"/>
    <n v="118.6"/>
    <n v="129.19999999999999"/>
    <n v="176.4"/>
    <n v="99.1"/>
    <n v="139.69999999999999"/>
    <n v="120.6"/>
    <n v="135.19999999999999"/>
    <n v="129.1"/>
    <n v="140"/>
    <n v="126.2"/>
    <n v="120.1"/>
    <n v="125.3"/>
    <n v="124.4"/>
    <n v="116"/>
    <n v="121.8"/>
    <n v="119.5"/>
    <n v="109.1"/>
    <n v="118.8"/>
    <n v="126.3"/>
    <n v="116.2"/>
    <n v="117.2"/>
    <n v="123.8"/>
    <n v="1676.1"/>
    <n v="853.8"/>
    <n v="235.7"/>
    <n v="126.3"/>
    <n v="109.1"/>
    <n v="116"/>
    <n v="140"/>
  </r>
  <r>
    <x v="2"/>
    <x v="3"/>
    <x v="1"/>
    <n v="126.4"/>
    <n v="134.19999999999999"/>
    <n v="128.69999999999999"/>
    <n v="130.30000000000001"/>
    <n v="114.8"/>
    <n v="124.9"/>
    <n v="130.30000000000001"/>
    <n v="167.4"/>
    <n v="98.8"/>
    <n v="133.6"/>
    <n v="123"/>
    <n v="135.80000000000001"/>
    <n v="129.9"/>
    <n v="135.9"/>
    <n v="130.9"/>
    <n v="125.8"/>
    <n v="130.19999999999999"/>
    <n v="124.4"/>
    <n v="123.1"/>
    <n v="124.6"/>
    <n v="122.5"/>
    <n v="111.4"/>
    <n v="120.3"/>
    <n v="126.6"/>
    <n v="116.6"/>
    <n v="119.1"/>
    <n v="126"/>
    <n v="1678.1"/>
    <n v="875.3"/>
    <n v="239.1"/>
    <n v="126.6"/>
    <n v="111.4"/>
    <n v="123.1"/>
    <n v="135.9"/>
  </r>
  <r>
    <x v="0"/>
    <x v="3"/>
    <x v="2"/>
    <n v="127.3"/>
    <n v="134.4"/>
    <n v="125.1"/>
    <n v="130.5"/>
    <n v="118.3"/>
    <n v="131.69999999999999"/>
    <n v="130.69999999999999"/>
    <n v="161.19999999999999"/>
    <n v="100.4"/>
    <n v="130.80000000000001"/>
    <n v="124.9"/>
    <n v="137"/>
    <n v="130.4"/>
    <n v="135"/>
    <n v="134.4"/>
    <n v="130.19999999999999"/>
    <n v="133.80000000000001"/>
    <n v="139.25609756097555"/>
    <n v="127"/>
    <n v="127.7"/>
    <n v="124.8"/>
    <n v="113.6"/>
    <n v="122.5"/>
    <n v="127.5"/>
    <n v="117.4"/>
    <n v="121.1"/>
    <n v="128"/>
    <n v="1682.7000000000003"/>
    <n v="908.95609756097565"/>
    <n v="242.2"/>
    <n v="127.5"/>
    <n v="113.6"/>
    <n v="127"/>
    <n v="135"/>
  </r>
  <r>
    <x v="1"/>
    <x v="3"/>
    <x v="2"/>
    <n v="124.8"/>
    <n v="136.30000000000001"/>
    <n v="123.7"/>
    <n v="129.69999999999999"/>
    <n v="107.9"/>
    <n v="119.9"/>
    <n v="128.1"/>
    <n v="170.3"/>
    <n v="101.8"/>
    <n v="140.1"/>
    <n v="120.7"/>
    <n v="135.4"/>
    <n v="128.9"/>
    <n v="140.6"/>
    <n v="126.4"/>
    <n v="120.3"/>
    <n v="125.5"/>
    <n v="124.9"/>
    <n v="114.8"/>
    <n v="122.3"/>
    <n v="119.7"/>
    <n v="108.5"/>
    <n v="119.1"/>
    <n v="126.4"/>
    <n v="117.1"/>
    <n v="117.3"/>
    <n v="123.8"/>
    <n v="1667.6000000000001"/>
    <n v="855.8"/>
    <n v="236.8"/>
    <n v="126.4"/>
    <n v="108.5"/>
    <n v="114.8"/>
    <n v="140.6"/>
  </r>
  <r>
    <x v="2"/>
    <x v="3"/>
    <x v="2"/>
    <n v="126.5"/>
    <n v="135.1"/>
    <n v="124.6"/>
    <n v="130.19999999999999"/>
    <n v="114.5"/>
    <n v="126.2"/>
    <n v="129.80000000000001"/>
    <n v="164.3"/>
    <n v="100.9"/>
    <n v="133.9"/>
    <n v="123.1"/>
    <n v="136.30000000000001"/>
    <n v="129.80000000000001"/>
    <n v="136.5"/>
    <n v="131.30000000000001"/>
    <n v="126.1"/>
    <n v="130.5"/>
    <n v="124.9"/>
    <n v="122.4"/>
    <n v="125.1"/>
    <n v="122.9"/>
    <n v="110.9"/>
    <n v="120.6"/>
    <n v="126.9"/>
    <n v="117.3"/>
    <n v="119.3"/>
    <n v="126"/>
    <n v="1675.2"/>
    <n v="877.8"/>
    <n v="240.2"/>
    <n v="126.9"/>
    <n v="110.9"/>
    <n v="122.4"/>
    <n v="136.5"/>
  </r>
  <r>
    <x v="0"/>
    <x v="3"/>
    <x v="3"/>
    <n v="127.4"/>
    <n v="135.4"/>
    <n v="123.4"/>
    <n v="131.30000000000001"/>
    <n v="118.2"/>
    <n v="138.1"/>
    <n v="134.1"/>
    <n v="162.69999999999999"/>
    <n v="105"/>
    <n v="131.4"/>
    <n v="125.4"/>
    <n v="137.4"/>
    <n v="131.80000000000001"/>
    <n v="135.5"/>
    <n v="135"/>
    <n v="130.6"/>
    <n v="134.4"/>
    <n v="139.25609756097555"/>
    <n v="127"/>
    <n v="128"/>
    <n v="125.2"/>
    <n v="114.4"/>
    <n v="123.2"/>
    <n v="127.9"/>
    <n v="118.4"/>
    <n v="121.7"/>
    <n v="129"/>
    <n v="1701.6000000000004"/>
    <n v="912.1560975609757"/>
    <n v="243.60000000000002"/>
    <n v="127.9"/>
    <n v="114.4"/>
    <n v="127"/>
    <n v="135.5"/>
  </r>
  <r>
    <x v="1"/>
    <x v="3"/>
    <x v="3"/>
    <n v="124.9"/>
    <n v="139.30000000000001"/>
    <n v="119.9"/>
    <n v="130.19999999999999"/>
    <n v="108.9"/>
    <n v="131.1"/>
    <n v="136.80000000000001"/>
    <n v="176.9"/>
    <n v="109.1"/>
    <n v="140.4"/>
    <n v="121.1"/>
    <n v="135.9"/>
    <n v="131.80000000000001"/>
    <n v="141.5"/>
    <n v="126.8"/>
    <n v="120.5"/>
    <n v="125.8"/>
    <n v="125.6"/>
    <n v="114.6"/>
    <n v="122.8"/>
    <n v="120"/>
    <n v="110"/>
    <n v="119.5"/>
    <n v="127.6"/>
    <n v="117.6"/>
    <n v="118.2"/>
    <n v="125.3"/>
    <n v="1706.3"/>
    <n v="859.2"/>
    <n v="237.6"/>
    <n v="127.6"/>
    <n v="110"/>
    <n v="114.6"/>
    <n v="141.5"/>
  </r>
  <r>
    <x v="2"/>
    <x v="3"/>
    <x v="3"/>
    <n v="126.6"/>
    <n v="136.80000000000001"/>
    <n v="122"/>
    <n v="130.9"/>
    <n v="114.8"/>
    <n v="134.80000000000001"/>
    <n v="135"/>
    <n v="167.5"/>
    <n v="106.4"/>
    <n v="134.4"/>
    <n v="123.6"/>
    <n v="136.69999999999999"/>
    <n v="131.80000000000001"/>
    <n v="137.1"/>
    <n v="131.80000000000001"/>
    <n v="126.4"/>
    <n v="131"/>
    <n v="125.6"/>
    <n v="122.3"/>
    <n v="125.5"/>
    <n v="123.2"/>
    <n v="112.1"/>
    <n v="121.1"/>
    <n v="127.7"/>
    <n v="118.1"/>
    <n v="120"/>
    <n v="127.3"/>
    <n v="1701.3"/>
    <n v="881.40000000000009"/>
    <n v="241.3"/>
    <n v="127.7"/>
    <n v="112.1"/>
    <n v="122.3"/>
    <n v="137.1"/>
  </r>
  <r>
    <x v="0"/>
    <x v="3"/>
    <x v="4"/>
    <n v="127.6"/>
    <n v="137.5"/>
    <n v="124.4"/>
    <n v="132.4"/>
    <n v="118.2"/>
    <n v="138.1"/>
    <n v="141.80000000000001"/>
    <n v="166"/>
    <n v="107.5"/>
    <n v="132.19999999999999"/>
    <n v="126.1"/>
    <n v="138.30000000000001"/>
    <n v="133.6"/>
    <n v="136"/>
    <n v="135.4"/>
    <n v="131.1"/>
    <n v="134.80000000000001"/>
    <n v="139.25609756097555"/>
    <n v="127.4"/>
    <n v="128.5"/>
    <n v="125.8"/>
    <n v="115.1"/>
    <n v="123.6"/>
    <n v="129.1"/>
    <n v="119.7"/>
    <n v="122.5"/>
    <n v="130.30000000000001"/>
    <n v="1723.6999999999998"/>
    <n v="915.15609756097558"/>
    <n v="245.5"/>
    <n v="129.1"/>
    <n v="115.1"/>
    <n v="127.4"/>
    <n v="136"/>
  </r>
  <r>
    <x v="1"/>
    <x v="3"/>
    <x v="4"/>
    <n v="125"/>
    <n v="142.1"/>
    <n v="127"/>
    <n v="130.4"/>
    <n v="109.6"/>
    <n v="133.5"/>
    <n v="151.4"/>
    <n v="182.8"/>
    <n v="111.1"/>
    <n v="141.5"/>
    <n v="121.5"/>
    <n v="136.30000000000001"/>
    <n v="134.6"/>
    <n v="142.19999999999999"/>
    <n v="127.2"/>
    <n v="120.7"/>
    <n v="126.2"/>
    <n v="126"/>
    <n v="115"/>
    <n v="123.2"/>
    <n v="120.3"/>
    <n v="110.7"/>
    <n v="119.8"/>
    <n v="128"/>
    <n v="118.5"/>
    <n v="118.7"/>
    <n v="126.6"/>
    <n v="1746.7999999999997"/>
    <n v="861.80000000000007"/>
    <n v="238.8"/>
    <n v="128"/>
    <n v="110.7"/>
    <n v="115"/>
    <n v="142.19999999999999"/>
  </r>
  <r>
    <x v="2"/>
    <x v="3"/>
    <x v="4"/>
    <n v="126.8"/>
    <n v="139.1"/>
    <n v="125.4"/>
    <n v="131.69999999999999"/>
    <n v="115"/>
    <n v="136"/>
    <n v="145.1"/>
    <n v="171.7"/>
    <n v="108.7"/>
    <n v="135.30000000000001"/>
    <n v="124.2"/>
    <n v="137.4"/>
    <n v="134"/>
    <n v="137.69999999999999"/>
    <n v="132.19999999999999"/>
    <n v="126.8"/>
    <n v="131.4"/>
    <n v="126"/>
    <n v="122.7"/>
    <n v="126"/>
    <n v="123.7"/>
    <n v="112.8"/>
    <n v="121.5"/>
    <n v="128.5"/>
    <n v="119.2"/>
    <n v="120.7"/>
    <n v="128.6"/>
    <n v="1730.4"/>
    <n v="884.6"/>
    <n v="242.9"/>
    <n v="128.5"/>
    <n v="112.8"/>
    <n v="122.7"/>
    <n v="137.69999999999999"/>
  </r>
  <r>
    <x v="0"/>
    <x v="3"/>
    <x v="5"/>
    <n v="128.6"/>
    <n v="138.6"/>
    <n v="126.6"/>
    <n v="133.6"/>
    <n v="118.6"/>
    <n v="137.4"/>
    <n v="152.5"/>
    <n v="169.2"/>
    <n v="108.8"/>
    <n v="133.1"/>
    <n v="126.4"/>
    <n v="139.19999999999999"/>
    <n v="136"/>
    <n v="137.19999999999999"/>
    <n v="136.30000000000001"/>
    <n v="131.6"/>
    <n v="135.6"/>
    <n v="139.25609756097555"/>
    <n v="128"/>
    <n v="129.30000000000001"/>
    <n v="126.2"/>
    <n v="116.3"/>
    <n v="124.1"/>
    <n v="130.19999999999999"/>
    <n v="119.9"/>
    <n v="123.3"/>
    <n v="131.9"/>
    <n v="1748.6"/>
    <n v="919.45609756097554"/>
    <n v="246.10000000000002"/>
    <n v="130.19999999999999"/>
    <n v="116.3"/>
    <n v="128"/>
    <n v="137.19999999999999"/>
  </r>
  <r>
    <x v="1"/>
    <x v="3"/>
    <x v="5"/>
    <n v="125.9"/>
    <n v="143.9"/>
    <n v="130.9"/>
    <n v="131"/>
    <n v="110.2"/>
    <n v="135.5"/>
    <n v="173.7"/>
    <n v="184.4"/>
    <n v="112"/>
    <n v="142.80000000000001"/>
    <n v="121.6"/>
    <n v="136.9"/>
    <n v="138.19999999999999"/>
    <n v="142.69999999999999"/>
    <n v="127.6"/>
    <n v="121.1"/>
    <n v="126.6"/>
    <n v="125.5"/>
    <n v="115.5"/>
    <n v="123.2"/>
    <n v="120.6"/>
    <n v="112.3"/>
    <n v="119.9"/>
    <n v="129.30000000000001"/>
    <n v="118.8"/>
    <n v="119.6"/>
    <n v="128.1"/>
    <n v="1787.0000000000002"/>
    <n v="863.5"/>
    <n v="239.39999999999998"/>
    <n v="129.30000000000001"/>
    <n v="112.3"/>
    <n v="115.5"/>
    <n v="142.69999999999999"/>
  </r>
  <r>
    <x v="2"/>
    <x v="3"/>
    <x v="5"/>
    <n v="127.7"/>
    <n v="140.5"/>
    <n v="128.30000000000001"/>
    <n v="132.6"/>
    <n v="115.5"/>
    <n v="136.5"/>
    <n v="159.69999999999999"/>
    <n v="174.3"/>
    <n v="109.9"/>
    <n v="136.30000000000001"/>
    <n v="124.4"/>
    <n v="138.1"/>
    <n v="136.80000000000001"/>
    <n v="138.69999999999999"/>
    <n v="132.9"/>
    <n v="127.2"/>
    <n v="132"/>
    <n v="125.5"/>
    <n v="123.3"/>
    <n v="126.4"/>
    <n v="124.1"/>
    <n v="114.2"/>
    <n v="121.7"/>
    <n v="129.69999999999999"/>
    <n v="119.4"/>
    <n v="121.5"/>
    <n v="130.1"/>
    <n v="1760.6"/>
    <n v="887.2"/>
    <n v="243.5"/>
    <n v="129.69999999999999"/>
    <n v="114.2"/>
    <n v="123.3"/>
    <n v="138.69999999999999"/>
  </r>
  <r>
    <x v="0"/>
    <x v="3"/>
    <x v="6"/>
    <n v="129.30000000000001"/>
    <n v="139.5"/>
    <n v="129.6"/>
    <n v="134.5"/>
    <n v="119.5"/>
    <n v="138.5"/>
    <n v="158.19999999999999"/>
    <n v="171.8"/>
    <n v="110.3"/>
    <n v="134.30000000000001"/>
    <n v="127.3"/>
    <n v="139.9"/>
    <n v="137.6"/>
    <n v="138"/>
    <n v="137.19999999999999"/>
    <n v="132.19999999999999"/>
    <n v="136.5"/>
    <n v="139.25609756097555"/>
    <n v="128.19999999999999"/>
    <n v="130"/>
    <n v="126.7"/>
    <n v="116.4"/>
    <n v="125.2"/>
    <n v="130.80000000000001"/>
    <n v="120.9"/>
    <n v="123.8"/>
    <n v="133"/>
    <n v="1770.2999999999997"/>
    <n v="924.15609756097547"/>
    <n v="247.60000000000002"/>
    <n v="130.80000000000001"/>
    <n v="116.4"/>
    <n v="128.19999999999999"/>
    <n v="138"/>
  </r>
  <r>
    <x v="1"/>
    <x v="3"/>
    <x v="6"/>
    <n v="126.8"/>
    <n v="144.19999999999999"/>
    <n v="136.6"/>
    <n v="131.80000000000001"/>
    <n v="111"/>
    <n v="137"/>
    <n v="179.5"/>
    <n v="188.4"/>
    <n v="113.3"/>
    <n v="143.9"/>
    <n v="121.7"/>
    <n v="137.5"/>
    <n v="139.80000000000001"/>
    <n v="142.9"/>
    <n v="127.9"/>
    <n v="121.1"/>
    <n v="126.9"/>
    <n v="126.4"/>
    <n v="115.5"/>
    <n v="123.5"/>
    <n v="120.9"/>
    <n v="111.7"/>
    <n v="120.3"/>
    <n v="130.80000000000001"/>
    <n v="120"/>
    <n v="119.9"/>
    <n v="129"/>
    <n v="1811.5000000000002"/>
    <n v="865.99999999999989"/>
    <n v="240.9"/>
    <n v="130.80000000000001"/>
    <n v="111.7"/>
    <n v="115.5"/>
    <n v="142.9"/>
  </r>
  <r>
    <x v="2"/>
    <x v="3"/>
    <x v="6"/>
    <n v="128.5"/>
    <n v="141.19999999999999"/>
    <n v="132.30000000000001"/>
    <n v="133.5"/>
    <n v="116.4"/>
    <n v="137.80000000000001"/>
    <n v="165.4"/>
    <n v="177.4"/>
    <n v="111.3"/>
    <n v="137.5"/>
    <n v="125"/>
    <n v="138.80000000000001"/>
    <n v="138.4"/>
    <n v="139.30000000000001"/>
    <n v="133.5"/>
    <n v="127.6"/>
    <n v="132.69999999999999"/>
    <n v="126.4"/>
    <n v="123.4"/>
    <n v="126.9"/>
    <n v="124.5"/>
    <n v="113.9"/>
    <n v="122.4"/>
    <n v="130.80000000000001"/>
    <n v="120.5"/>
    <n v="121.9"/>
    <n v="131.1"/>
    <n v="1783.5"/>
    <n v="891.4"/>
    <n v="245"/>
    <n v="130.80000000000001"/>
    <n v="113.9"/>
    <n v="123.4"/>
    <n v="139.30000000000001"/>
  </r>
  <r>
    <x v="0"/>
    <x v="3"/>
    <x v="7"/>
    <n v="130.1"/>
    <n v="138.80000000000001"/>
    <n v="130.30000000000001"/>
    <n v="135.30000000000001"/>
    <n v="119.9"/>
    <n v="140.19999999999999"/>
    <n v="156.9"/>
    <n v="172.2"/>
    <n v="112.1"/>
    <n v="134.9"/>
    <n v="128.1"/>
    <n v="140.69999999999999"/>
    <n v="138"/>
    <n v="138.9"/>
    <n v="137.80000000000001"/>
    <n v="133"/>
    <n v="137.1"/>
    <n v="139.25609756097555"/>
    <n v="129.1"/>
    <n v="130.6"/>
    <n v="127"/>
    <n v="116"/>
    <n v="125.5"/>
    <n v="131.9"/>
    <n v="122"/>
    <n v="124.2"/>
    <n v="133.5"/>
    <n v="1777.4999999999998"/>
    <n v="927.45609756097554"/>
    <n v="249"/>
    <n v="131.9"/>
    <n v="116"/>
    <n v="129.1"/>
    <n v="138.9"/>
  </r>
  <r>
    <x v="1"/>
    <x v="3"/>
    <x v="7"/>
    <n v="127.6"/>
    <n v="140.30000000000001"/>
    <n v="133.69999999999999"/>
    <n v="132.19999999999999"/>
    <n v="111.8"/>
    <n v="135.80000000000001"/>
    <n v="163.5"/>
    <n v="182.3"/>
    <n v="114.6"/>
    <n v="144.6"/>
    <n v="121.9"/>
    <n v="138.1"/>
    <n v="137.6"/>
    <n v="143.6"/>
    <n v="128.30000000000001"/>
    <n v="121.4"/>
    <n v="127.3"/>
    <n v="127.3"/>
    <n v="114.7"/>
    <n v="123.9"/>
    <n v="121.2"/>
    <n v="110.4"/>
    <n v="120.6"/>
    <n v="131.5"/>
    <n v="120.9"/>
    <n v="119.9"/>
    <n v="128.4"/>
    <n v="1783.9999999999995"/>
    <n v="868.7"/>
    <n v="242.10000000000002"/>
    <n v="131.5"/>
    <n v="110.4"/>
    <n v="114.7"/>
    <n v="143.6"/>
  </r>
  <r>
    <x v="2"/>
    <x v="3"/>
    <x v="7"/>
    <n v="129.30000000000001"/>
    <n v="139.30000000000001"/>
    <n v="131.6"/>
    <n v="134.1"/>
    <n v="116.9"/>
    <n v="138.1"/>
    <n v="159.1"/>
    <n v="175.6"/>
    <n v="112.9"/>
    <n v="138.1"/>
    <n v="125.5"/>
    <n v="139.5"/>
    <n v="137.9"/>
    <n v="140.19999999999999"/>
    <n v="134.1"/>
    <n v="128.19999999999999"/>
    <n v="133.19999999999999"/>
    <n v="127.3"/>
    <n v="123.6"/>
    <n v="127.4"/>
    <n v="124.8"/>
    <n v="113.1"/>
    <n v="122.7"/>
    <n v="131.69999999999999"/>
    <n v="121.5"/>
    <n v="122.1"/>
    <n v="131.1"/>
    <n v="1777.9"/>
    <n v="895"/>
    <n v="246.3"/>
    <n v="131.69999999999999"/>
    <n v="113.1"/>
    <n v="123.6"/>
    <n v="140.19999999999999"/>
  </r>
  <r>
    <x v="0"/>
    <x v="3"/>
    <x v="8"/>
    <n v="130.80000000000001"/>
    <n v="138.19999999999999"/>
    <n v="130.5"/>
    <n v="135.5"/>
    <n v="120.2"/>
    <n v="139.19999999999999"/>
    <n v="149.5"/>
    <n v="170.4"/>
    <n v="113.1"/>
    <n v="135.80000000000001"/>
    <n v="128.80000000000001"/>
    <n v="141.5"/>
    <n v="137.19999999999999"/>
    <n v="139.9"/>
    <n v="138.5"/>
    <n v="133.5"/>
    <n v="137.80000000000001"/>
    <n v="139.25609756097555"/>
    <n v="129.69999999999999"/>
    <n v="131.1"/>
    <n v="127.8"/>
    <n v="117"/>
    <n v="125.7"/>
    <n v="132.19999999999999"/>
    <n v="122.8"/>
    <n v="124.9"/>
    <n v="133.4"/>
    <n v="1770.7"/>
    <n v="930.7560975609756"/>
    <n v="250.6"/>
    <n v="132.19999999999999"/>
    <n v="117"/>
    <n v="129.69999999999999"/>
    <n v="139.9"/>
  </r>
  <r>
    <x v="1"/>
    <x v="3"/>
    <x v="8"/>
    <n v="128.1"/>
    <n v="137.69999999999999"/>
    <n v="130.6"/>
    <n v="132.6"/>
    <n v="111.9"/>
    <n v="132.5"/>
    <n v="152.9"/>
    <n v="173.6"/>
    <n v="115.1"/>
    <n v="144.80000000000001"/>
    <n v="122.1"/>
    <n v="138.80000000000001"/>
    <n v="135.69999999999999"/>
    <n v="143.9"/>
    <n v="128.69999999999999"/>
    <n v="121.6"/>
    <n v="127.7"/>
    <n v="127.9"/>
    <n v="114.8"/>
    <n v="124.3"/>
    <n v="121.4"/>
    <n v="111.8"/>
    <n v="120.8"/>
    <n v="131.6"/>
    <n v="121.2"/>
    <n v="120.5"/>
    <n v="128"/>
    <n v="1756.3999999999996"/>
    <n v="871.49999999999989"/>
    <n v="242.60000000000002"/>
    <n v="131.6"/>
    <n v="111.8"/>
    <n v="114.8"/>
    <n v="143.9"/>
  </r>
  <r>
    <x v="2"/>
    <x v="3"/>
    <x v="8"/>
    <n v="129.9"/>
    <n v="138"/>
    <n v="130.5"/>
    <n v="134.4"/>
    <n v="117.2"/>
    <n v="136.1"/>
    <n v="150.69999999999999"/>
    <n v="171.5"/>
    <n v="113.8"/>
    <n v="138.80000000000001"/>
    <n v="126"/>
    <n v="140.19999999999999"/>
    <n v="136.6"/>
    <n v="141"/>
    <n v="134.6"/>
    <n v="128.6"/>
    <n v="133.80000000000001"/>
    <n v="127.9"/>
    <n v="124.1"/>
    <n v="127.9"/>
    <n v="125.4"/>
    <n v="114.3"/>
    <n v="122.9"/>
    <n v="131.80000000000001"/>
    <n v="122.1"/>
    <n v="122.8"/>
    <n v="130.9"/>
    <n v="1763.6999999999998"/>
    <n v="898.49999999999989"/>
    <n v="247.5"/>
    <n v="131.80000000000001"/>
    <n v="114.3"/>
    <n v="124.1"/>
    <n v="141"/>
  </r>
  <r>
    <x v="0"/>
    <x v="3"/>
    <x v="9"/>
    <n v="131.30000000000001"/>
    <n v="137.6"/>
    <n v="130.1"/>
    <n v="136"/>
    <n v="120.8"/>
    <n v="138.4"/>
    <n v="149.19999999999999"/>
    <n v="170.2"/>
    <n v="113.4"/>
    <n v="136.30000000000001"/>
    <n v="128.69999999999999"/>
    <n v="142.4"/>
    <n v="137.4"/>
    <n v="140.9"/>
    <n v="139.6"/>
    <n v="134.30000000000001"/>
    <n v="138.80000000000001"/>
    <n v="139.25609756097555"/>
    <n v="129.80000000000001"/>
    <n v="131.80000000000001"/>
    <n v="128.69999999999999"/>
    <n v="117.8"/>
    <n v="126.5"/>
    <n v="133"/>
    <n v="123"/>
    <n v="125.7"/>
    <n v="133.80000000000001"/>
    <n v="1771.8000000000002"/>
    <n v="935.95609756097565"/>
    <n v="251.7"/>
    <n v="133"/>
    <n v="117.8"/>
    <n v="129.80000000000001"/>
    <n v="140.9"/>
  </r>
  <r>
    <x v="1"/>
    <x v="3"/>
    <x v="9"/>
    <n v="128.69999999999999"/>
    <n v="138.4"/>
    <n v="130.30000000000001"/>
    <n v="132.69999999999999"/>
    <n v="112.5"/>
    <n v="130.4"/>
    <n v="155.1"/>
    <n v="175.7"/>
    <n v="115.4"/>
    <n v="145.30000000000001"/>
    <n v="122.5"/>
    <n v="139.6"/>
    <n v="136.30000000000001"/>
    <n v="144.30000000000001"/>
    <n v="129.1"/>
    <n v="121.9"/>
    <n v="128"/>
    <n v="128.69999999999999"/>
    <n v="115.2"/>
    <n v="124.5"/>
    <n v="121.8"/>
    <n v="112.8"/>
    <n v="121.2"/>
    <n v="131.9"/>
    <n v="120.8"/>
    <n v="120.9"/>
    <n v="128.6"/>
    <n v="1762.8999999999999"/>
    <n v="874.30000000000007"/>
    <n v="242.6"/>
    <n v="131.9"/>
    <n v="112.8"/>
    <n v="115.2"/>
    <n v="144.30000000000001"/>
  </r>
  <r>
    <x v="2"/>
    <x v="3"/>
    <x v="9"/>
    <n v="130.5"/>
    <n v="137.9"/>
    <n v="130.19999999999999"/>
    <n v="134.80000000000001"/>
    <n v="117.8"/>
    <n v="134.69999999999999"/>
    <n v="151.19999999999999"/>
    <n v="172.1"/>
    <n v="114.1"/>
    <n v="139.30000000000001"/>
    <n v="126.1"/>
    <n v="141.1"/>
    <n v="137"/>
    <n v="141.80000000000001"/>
    <n v="135.5"/>
    <n v="129.1"/>
    <n v="134.5"/>
    <n v="128.69999999999999"/>
    <n v="124.3"/>
    <n v="128.4"/>
    <n v="126.1"/>
    <n v="115.2"/>
    <n v="123.5"/>
    <n v="132.4"/>
    <n v="122.1"/>
    <n v="123.4"/>
    <n v="131.4"/>
    <n v="1766.7999999999995"/>
    <n v="903.09999999999991"/>
    <n v="248.2"/>
    <n v="132.4"/>
    <n v="115.2"/>
    <n v="124.3"/>
    <n v="141.80000000000001"/>
  </r>
  <r>
    <x v="0"/>
    <x v="3"/>
    <x v="11"/>
    <n v="132"/>
    <n v="137.4"/>
    <n v="130.6"/>
    <n v="136.19999999999999"/>
    <n v="121.1"/>
    <n v="136.9"/>
    <n v="141.80000000000001"/>
    <n v="170"/>
    <n v="113.4"/>
    <n v="136.80000000000001"/>
    <n v="128.69999999999999"/>
    <n v="143.1"/>
    <n v="136.6"/>
    <n v="141.19999999999999"/>
    <n v="139.9"/>
    <n v="134.5"/>
    <n v="139.19999999999999"/>
    <n v="139.25609756097555"/>
    <n v="130.30000000000001"/>
    <n v="132.1"/>
    <n v="129.1"/>
    <n v="118.2"/>
    <n v="126.9"/>
    <n v="133.69999999999999"/>
    <n v="123.5"/>
    <n v="126.1"/>
    <n v="133.6"/>
    <n v="1764.6"/>
    <n v="937.95609756097554"/>
    <n v="252.6"/>
    <n v="133.69999999999999"/>
    <n v="118.2"/>
    <n v="130.30000000000001"/>
    <n v="141.19999999999999"/>
  </r>
  <r>
    <x v="1"/>
    <x v="3"/>
    <x v="11"/>
    <n v="130.19999999999999"/>
    <n v="138.5"/>
    <n v="134.1"/>
    <n v="132.9"/>
    <n v="112.6"/>
    <n v="130.80000000000001"/>
    <n v="142"/>
    <n v="174.9"/>
    <n v="115.6"/>
    <n v="145.4"/>
    <n v="122.7"/>
    <n v="140.30000000000001"/>
    <n v="135.19999999999999"/>
    <n v="144.30000000000001"/>
    <n v="129.6"/>
    <n v="122.1"/>
    <n v="128.5"/>
    <n v="129.1"/>
    <n v="116.2"/>
    <n v="124.7"/>
    <n v="122.1"/>
    <n v="113.4"/>
    <n v="121.7"/>
    <n v="132.1"/>
    <n v="121.3"/>
    <n v="121.3"/>
    <n v="128.5"/>
    <n v="1755.2"/>
    <n v="877"/>
    <n v="243.39999999999998"/>
    <n v="132.1"/>
    <n v="113.4"/>
    <n v="116.2"/>
    <n v="144.30000000000001"/>
  </r>
  <r>
    <x v="2"/>
    <x v="3"/>
    <x v="11"/>
    <n v="131.4"/>
    <n v="137.80000000000001"/>
    <n v="132"/>
    <n v="135"/>
    <n v="118"/>
    <n v="134.1"/>
    <n v="141.9"/>
    <n v="171.7"/>
    <n v="114.1"/>
    <n v="139.69999999999999"/>
    <n v="126.2"/>
    <n v="141.80000000000001"/>
    <n v="136.1"/>
    <n v="142"/>
    <n v="135.80000000000001"/>
    <n v="129.30000000000001"/>
    <n v="135"/>
    <n v="129.1"/>
    <n v="125"/>
    <n v="128.6"/>
    <n v="126.4"/>
    <n v="115.7"/>
    <n v="124"/>
    <n v="132.80000000000001"/>
    <n v="122.6"/>
    <n v="123.8"/>
    <n v="131.19999999999999"/>
    <n v="1759.8"/>
    <n v="905.6"/>
    <n v="249"/>
    <n v="132.80000000000001"/>
    <n v="115.7"/>
    <n v="125"/>
    <n v="142"/>
  </r>
  <r>
    <x v="0"/>
    <x v="3"/>
    <x v="12"/>
    <n v="132.6"/>
    <n v="137.30000000000001"/>
    <n v="131.6"/>
    <n v="136.30000000000001"/>
    <n v="121.6"/>
    <n v="135.6"/>
    <n v="127.5"/>
    <n v="167.9"/>
    <n v="113.8"/>
    <n v="137.5"/>
    <n v="129.1"/>
    <n v="143.6"/>
    <n v="134.69999999999999"/>
    <n v="142.4"/>
    <n v="140.4"/>
    <n v="135.19999999999999"/>
    <n v="139.69999999999999"/>
    <n v="139.25609756097555"/>
    <n v="132"/>
    <n v="132.9"/>
    <n v="129.69999999999999"/>
    <n v="118.6"/>
    <n v="127.3"/>
    <n v="134.19999999999999"/>
    <n v="121.9"/>
    <n v="126.3"/>
    <n v="132.80000000000001"/>
    <n v="1749.1"/>
    <n v="941.05609756097545"/>
    <n v="251.6"/>
    <n v="134.19999999999999"/>
    <n v="118.6"/>
    <n v="132"/>
    <n v="142.4"/>
  </r>
  <r>
    <x v="1"/>
    <x v="3"/>
    <x v="12"/>
    <n v="131.6"/>
    <n v="138.19999999999999"/>
    <n v="134.9"/>
    <n v="133.1"/>
    <n v="113.5"/>
    <n v="129.30000000000001"/>
    <n v="121.1"/>
    <n v="170.3"/>
    <n v="115.5"/>
    <n v="145.5"/>
    <n v="123.1"/>
    <n v="140.9"/>
    <n v="132.80000000000001"/>
    <n v="145"/>
    <n v="130"/>
    <n v="122.2"/>
    <n v="128.80000000000001"/>
    <n v="128.5"/>
    <n v="117.8"/>
    <n v="125"/>
    <n v="122.3"/>
    <n v="113.7"/>
    <n v="121.8"/>
    <n v="132.30000000000001"/>
    <n v="119.9"/>
    <n v="121.4"/>
    <n v="127.6"/>
    <n v="1729.8"/>
    <n v="877.69999999999993"/>
    <n v="242.2"/>
    <n v="132.30000000000001"/>
    <n v="113.7"/>
    <n v="117.8"/>
    <n v="145"/>
  </r>
  <r>
    <x v="2"/>
    <x v="3"/>
    <x v="12"/>
    <n v="132.30000000000001"/>
    <n v="137.6"/>
    <n v="132.9"/>
    <n v="135.1"/>
    <n v="118.6"/>
    <n v="132.69999999999999"/>
    <n v="125.3"/>
    <n v="168.7"/>
    <n v="114.4"/>
    <n v="140.19999999999999"/>
    <n v="126.6"/>
    <n v="142.30000000000001"/>
    <n v="134"/>
    <n v="143.1"/>
    <n v="136.30000000000001"/>
    <n v="129.80000000000001"/>
    <n v="135.4"/>
    <n v="128.5"/>
    <n v="126.6"/>
    <n v="129.19999999999999"/>
    <n v="126.9"/>
    <n v="116"/>
    <n v="124.2"/>
    <n v="133.1"/>
    <n v="121.1"/>
    <n v="123.9"/>
    <n v="130.4"/>
    <n v="1740.7"/>
    <n v="907.30000000000007"/>
    <n v="248"/>
    <n v="133.1"/>
    <n v="116"/>
    <n v="126.6"/>
    <n v="143.1"/>
  </r>
  <r>
    <x v="0"/>
    <x v="4"/>
    <x v="0"/>
    <n v="133.1"/>
    <n v="137.80000000000001"/>
    <n v="131.9"/>
    <n v="136.69999999999999"/>
    <n v="122"/>
    <n v="136"/>
    <n v="119.8"/>
    <n v="161.69999999999999"/>
    <n v="114.8"/>
    <n v="136.9"/>
    <n v="129"/>
    <n v="143.9"/>
    <n v="133.69999999999999"/>
    <n v="143.1"/>
    <n v="140.69999999999999"/>
    <n v="135.80000000000001"/>
    <n v="140"/>
    <n v="139.25609756097555"/>
    <n v="132.1"/>
    <n v="133.19999999999999"/>
    <n v="129.9"/>
    <n v="119.1"/>
    <n v="127"/>
    <n v="134.6"/>
    <n v="122.3"/>
    <n v="126.6"/>
    <n v="132.4"/>
    <n v="1737.3000000000002"/>
    <n v="942.55609756097567"/>
    <n v="252.2"/>
    <n v="134.6"/>
    <n v="119.1"/>
    <n v="132.1"/>
    <n v="143.1"/>
  </r>
  <r>
    <x v="1"/>
    <x v="4"/>
    <x v="0"/>
    <n v="132.19999999999999"/>
    <n v="138.9"/>
    <n v="132.6"/>
    <n v="133.1"/>
    <n v="114"/>
    <n v="129.6"/>
    <n v="118.7"/>
    <n v="155.1"/>
    <n v="117.3"/>
    <n v="144.9"/>
    <n v="123.2"/>
    <n v="141.6"/>
    <n v="132"/>
    <n v="145.6"/>
    <n v="130.19999999999999"/>
    <n v="122.3"/>
    <n v="129"/>
    <n v="129.6"/>
    <n v="118"/>
    <n v="125.1"/>
    <n v="122.6"/>
    <n v="115.2"/>
    <n v="122"/>
    <n v="132.4"/>
    <n v="120.9"/>
    <n v="122.1"/>
    <n v="127.8"/>
    <n v="1713.2"/>
    <n v="880.30000000000007"/>
    <n v="243.5"/>
    <n v="132.4"/>
    <n v="115.2"/>
    <n v="118"/>
    <n v="145.6"/>
  </r>
  <r>
    <x v="2"/>
    <x v="4"/>
    <x v="0"/>
    <n v="132.80000000000001"/>
    <n v="138.19999999999999"/>
    <n v="132.19999999999999"/>
    <n v="135.4"/>
    <n v="119.1"/>
    <n v="133"/>
    <n v="119.4"/>
    <n v="159.5"/>
    <n v="115.6"/>
    <n v="139.6"/>
    <n v="126.6"/>
    <n v="142.80000000000001"/>
    <n v="133.1"/>
    <n v="143.80000000000001"/>
    <n v="136.6"/>
    <n v="130.19999999999999"/>
    <n v="135.6"/>
    <n v="129.6"/>
    <n v="126.8"/>
    <n v="129.4"/>
    <n v="127.1"/>
    <n v="117"/>
    <n v="124.2"/>
    <n v="133.30000000000001"/>
    <n v="121.7"/>
    <n v="124.4"/>
    <n v="130.30000000000001"/>
    <n v="1727.2999999999995"/>
    <n v="910"/>
    <n v="248.8"/>
    <n v="133.30000000000001"/>
    <n v="117"/>
    <n v="126.8"/>
    <n v="143.80000000000001"/>
  </r>
  <r>
    <x v="0"/>
    <x v="4"/>
    <x v="1"/>
    <n v="133.30000000000001"/>
    <n v="138.30000000000001"/>
    <n v="129.30000000000001"/>
    <n v="137.19999999999999"/>
    <n v="122.1"/>
    <n v="138.69999999999999"/>
    <n v="119.1"/>
    <n v="156.9"/>
    <n v="116.2"/>
    <n v="136"/>
    <n v="129.4"/>
    <n v="144.4"/>
    <n v="133.6"/>
    <n v="143.69999999999999"/>
    <n v="140.9"/>
    <n v="135.80000000000001"/>
    <n v="140.19999999999999"/>
    <n v="139.25609756097555"/>
    <n v="133.19999999999999"/>
    <n v="133.6"/>
    <n v="130.1"/>
    <n v="119.5"/>
    <n v="127.7"/>
    <n v="134.9"/>
    <n v="123.2"/>
    <n v="127"/>
    <n v="132.6"/>
    <n v="1734.5000000000002"/>
    <n v="944.45609756097565"/>
    <n v="253.3"/>
    <n v="134.9"/>
    <n v="119.5"/>
    <n v="133.19999999999999"/>
    <n v="143.69999999999999"/>
  </r>
  <r>
    <x v="1"/>
    <x v="4"/>
    <x v="1"/>
    <n v="132.80000000000001"/>
    <n v="139.80000000000001"/>
    <n v="129.30000000000001"/>
    <n v="133.5"/>
    <n v="114.3"/>
    <n v="131.4"/>
    <n v="120.2"/>
    <n v="143.1"/>
    <n v="119.5"/>
    <n v="144"/>
    <n v="123.4"/>
    <n v="141.9"/>
    <n v="132.1"/>
    <n v="146.30000000000001"/>
    <n v="130.5"/>
    <n v="122.5"/>
    <n v="129.30000000000001"/>
    <n v="130.5"/>
    <n v="119.2"/>
    <n v="125.3"/>
    <n v="122.9"/>
    <n v="115.5"/>
    <n v="122.2"/>
    <n v="132.4"/>
    <n v="121.7"/>
    <n v="122.4"/>
    <n v="128.19999999999999"/>
    <n v="1705.3000000000002"/>
    <n v="882.69999999999993"/>
    <n v="244.60000000000002"/>
    <n v="132.4"/>
    <n v="115.5"/>
    <n v="119.2"/>
    <n v="146.30000000000001"/>
  </r>
  <r>
    <x v="2"/>
    <x v="4"/>
    <x v="1"/>
    <n v="133.1"/>
    <n v="138.80000000000001"/>
    <n v="129.30000000000001"/>
    <n v="135.80000000000001"/>
    <n v="119.2"/>
    <n v="135.30000000000001"/>
    <n v="119.5"/>
    <n v="152.19999999999999"/>
    <n v="117.3"/>
    <n v="138.69999999999999"/>
    <n v="126.9"/>
    <n v="143.19999999999999"/>
    <n v="133"/>
    <n v="144.4"/>
    <n v="136.80000000000001"/>
    <n v="130.30000000000001"/>
    <n v="135.9"/>
    <n v="130.5"/>
    <n v="127.9"/>
    <n v="129.69999999999999"/>
    <n v="127.4"/>
    <n v="117.4"/>
    <n v="124.6"/>
    <n v="133.4"/>
    <n v="122.6"/>
    <n v="124.8"/>
    <n v="130.6"/>
    <n v="1722.3000000000002"/>
    <n v="912.6"/>
    <n v="250"/>
    <n v="133.4"/>
    <n v="117.4"/>
    <n v="127.9"/>
    <n v="144.4"/>
  </r>
  <r>
    <x v="0"/>
    <x v="4"/>
    <x v="2"/>
    <n v="133.6"/>
    <n v="138.80000000000001"/>
    <n v="128.80000000000001"/>
    <n v="137.19999999999999"/>
    <n v="121.6"/>
    <n v="139.69999999999999"/>
    <n v="119.7"/>
    <n v="148"/>
    <n v="116.9"/>
    <n v="135.6"/>
    <n v="129.80000000000001"/>
    <n v="145.4"/>
    <n v="133.4"/>
    <n v="144.19999999999999"/>
    <n v="141.6"/>
    <n v="136.19999999999999"/>
    <n v="140.80000000000001"/>
    <n v="139.25609756097555"/>
    <n v="134.19999999999999"/>
    <n v="134.1"/>
    <n v="130.6"/>
    <n v="119.8"/>
    <n v="128.30000000000001"/>
    <n v="135.19999999999999"/>
    <n v="123.3"/>
    <n v="127.4"/>
    <n v="132.80000000000001"/>
    <n v="1728.5000000000002"/>
    <n v="947.65609756097558"/>
    <n v="253.89999999999998"/>
    <n v="135.19999999999999"/>
    <n v="119.8"/>
    <n v="134.19999999999999"/>
    <n v="144.19999999999999"/>
  </r>
  <r>
    <x v="1"/>
    <x v="4"/>
    <x v="2"/>
    <n v="132.69999999999999"/>
    <n v="139.4"/>
    <n v="128.4"/>
    <n v="134.9"/>
    <n v="114"/>
    <n v="136.80000000000001"/>
    <n v="122.2"/>
    <n v="135.80000000000001"/>
    <n v="120.3"/>
    <n v="142.6"/>
    <n v="123.6"/>
    <n v="142.4"/>
    <n v="132.6"/>
    <n v="147.5"/>
    <n v="130.80000000000001"/>
    <n v="122.8"/>
    <n v="129.6"/>
    <n v="131.1"/>
    <n v="120.8"/>
    <n v="125.6"/>
    <n v="123.1"/>
    <n v="115.6"/>
    <n v="122.4"/>
    <n v="132.80000000000001"/>
    <n v="121.7"/>
    <n v="122.6"/>
    <n v="128.69999999999999"/>
    <n v="1705.6999999999998"/>
    <n v="884.90000000000009"/>
    <n v="244.8"/>
    <n v="132.80000000000001"/>
    <n v="115.6"/>
    <n v="120.8"/>
    <n v="147.5"/>
  </r>
  <r>
    <x v="2"/>
    <x v="4"/>
    <x v="2"/>
    <n v="133.30000000000001"/>
    <n v="139"/>
    <n v="128.6"/>
    <n v="136.30000000000001"/>
    <n v="118.8"/>
    <n v="138.30000000000001"/>
    <n v="120.5"/>
    <n v="143.9"/>
    <n v="118"/>
    <n v="137.9"/>
    <n v="127.2"/>
    <n v="144"/>
    <n v="133.1"/>
    <n v="145.1"/>
    <n v="137.30000000000001"/>
    <n v="130.6"/>
    <n v="136.4"/>
    <n v="131.1"/>
    <n v="129.1"/>
    <n v="130.1"/>
    <n v="127.8"/>
    <n v="117.6"/>
    <n v="125"/>
    <n v="133.80000000000001"/>
    <n v="122.6"/>
    <n v="125.1"/>
    <n v="130.9"/>
    <n v="1718.9"/>
    <n v="915.6"/>
    <n v="250.39999999999998"/>
    <n v="133.80000000000001"/>
    <n v="117.6"/>
    <n v="129.1"/>
    <n v="145.1"/>
  </r>
  <r>
    <x v="0"/>
    <x v="4"/>
    <x v="3"/>
    <n v="133.19999999999999"/>
    <n v="138.69999999999999"/>
    <n v="127.1"/>
    <n v="137.69999999999999"/>
    <n v="121.3"/>
    <n v="141.80000000000001"/>
    <n v="121.5"/>
    <n v="144.5"/>
    <n v="117.4"/>
    <n v="134.1"/>
    <n v="130"/>
    <n v="145.5"/>
    <n v="133.5"/>
    <n v="144.4"/>
    <n v="142.4"/>
    <n v="136.80000000000001"/>
    <n v="141.6"/>
    <n v="139.25609756097555"/>
    <n v="135"/>
    <n v="134.30000000000001"/>
    <n v="131"/>
    <n v="119.2"/>
    <n v="128.30000000000001"/>
    <n v="135.69999999999999"/>
    <n v="123.7"/>
    <n v="127.5"/>
    <n v="132.9"/>
    <n v="1726.3"/>
    <n v="950.15609756097547"/>
    <n v="254.7"/>
    <n v="135.69999999999999"/>
    <n v="119.2"/>
    <n v="135"/>
    <n v="144.4"/>
  </r>
  <r>
    <x v="1"/>
    <x v="4"/>
    <x v="3"/>
    <n v="132.69999999999999"/>
    <n v="140.6"/>
    <n v="124.5"/>
    <n v="136.30000000000001"/>
    <n v="113.5"/>
    <n v="137.69999999999999"/>
    <n v="127.1"/>
    <n v="133.80000000000001"/>
    <n v="120.8"/>
    <n v="141.30000000000001"/>
    <n v="123.8"/>
    <n v="142.6"/>
    <n v="133.4"/>
    <n v="148"/>
    <n v="131.19999999999999"/>
    <n v="123"/>
    <n v="130"/>
    <n v="131.69999999999999"/>
    <n v="121.4"/>
    <n v="126"/>
    <n v="123.4"/>
    <n v="114.3"/>
    <n v="122.6"/>
    <n v="133.6"/>
    <n v="122.2"/>
    <n v="122.5"/>
    <n v="129.1"/>
    <n v="1708.1"/>
    <n v="887"/>
    <n v="245.60000000000002"/>
    <n v="133.6"/>
    <n v="114.3"/>
    <n v="121.4"/>
    <n v="148"/>
  </r>
  <r>
    <x v="2"/>
    <x v="4"/>
    <x v="3"/>
    <n v="133"/>
    <n v="139.4"/>
    <n v="126.1"/>
    <n v="137.19999999999999"/>
    <n v="118.4"/>
    <n v="139.9"/>
    <n v="123.4"/>
    <n v="140.9"/>
    <n v="118.5"/>
    <n v="136.5"/>
    <n v="127.4"/>
    <n v="144.19999999999999"/>
    <n v="133.5"/>
    <n v="145.4"/>
    <n v="138"/>
    <n v="131.1"/>
    <n v="137"/>
    <n v="131.69999999999999"/>
    <n v="129.80000000000001"/>
    <n v="130.4"/>
    <n v="128.1"/>
    <n v="116.6"/>
    <n v="125.1"/>
    <n v="134.5"/>
    <n v="123.1"/>
    <n v="125.1"/>
    <n v="131.1"/>
    <n v="1718.4"/>
    <n v="918.4"/>
    <n v="251.2"/>
    <n v="134.5"/>
    <n v="116.6"/>
    <n v="129.80000000000001"/>
    <n v="145.4"/>
  </r>
  <r>
    <x v="0"/>
    <x v="4"/>
    <x v="4"/>
    <n v="133.1"/>
    <n v="140.30000000000001"/>
    <n v="126.8"/>
    <n v="138.19999999999999"/>
    <n v="120.8"/>
    <n v="140.19999999999999"/>
    <n v="123.8"/>
    <n v="141.80000000000001"/>
    <n v="118.6"/>
    <n v="134"/>
    <n v="130.30000000000001"/>
    <n v="145.80000000000001"/>
    <n v="133.80000000000001"/>
    <n v="145.5"/>
    <n v="142.5"/>
    <n v="137.30000000000001"/>
    <n v="141.80000000000001"/>
    <n v="139.25609756097555"/>
    <n v="135"/>
    <n v="134.9"/>
    <n v="131.4"/>
    <n v="119.4"/>
    <n v="129.4"/>
    <n v="136.30000000000001"/>
    <n v="123.7"/>
    <n v="127.9"/>
    <n v="133.30000000000001"/>
    <n v="1727.4999999999995"/>
    <n v="953.05609756097545"/>
    <n v="255.10000000000002"/>
    <n v="136.30000000000001"/>
    <n v="119.4"/>
    <n v="135"/>
    <n v="145.5"/>
  </r>
  <r>
    <x v="1"/>
    <x v="4"/>
    <x v="4"/>
    <n v="132.6"/>
    <n v="144.1"/>
    <n v="125.6"/>
    <n v="136.80000000000001"/>
    <n v="113.4"/>
    <n v="135.19999999999999"/>
    <n v="129.19999999999999"/>
    <n v="131.5"/>
    <n v="121"/>
    <n v="139.9"/>
    <n v="123.8"/>
    <n v="142.9"/>
    <n v="133.6"/>
    <n v="148.30000000000001"/>
    <n v="131.5"/>
    <n v="123.2"/>
    <n v="130.19999999999999"/>
    <n v="132.1"/>
    <n v="120.1"/>
    <n v="126.5"/>
    <n v="123.6"/>
    <n v="114.3"/>
    <n v="122.8"/>
    <n v="133.80000000000001"/>
    <n v="122"/>
    <n v="122.6"/>
    <n v="129.30000000000001"/>
    <n v="1709.6"/>
    <n v="888.9"/>
    <n v="245.6"/>
    <n v="133.80000000000001"/>
    <n v="114.3"/>
    <n v="120.1"/>
    <n v="148.30000000000001"/>
  </r>
  <r>
    <x v="2"/>
    <x v="4"/>
    <x v="4"/>
    <n v="132.9"/>
    <n v="141.6"/>
    <n v="126.3"/>
    <n v="137.69999999999999"/>
    <n v="118.1"/>
    <n v="137.9"/>
    <n v="125.6"/>
    <n v="138.30000000000001"/>
    <n v="119.4"/>
    <n v="136"/>
    <n v="127.6"/>
    <n v="144.5"/>
    <n v="133.69999999999999"/>
    <n v="146.19999999999999"/>
    <n v="138.19999999999999"/>
    <n v="131.4"/>
    <n v="137.19999999999999"/>
    <n v="132.1"/>
    <n v="129.4"/>
    <n v="130.9"/>
    <n v="128.4"/>
    <n v="116.7"/>
    <n v="125.7"/>
    <n v="134.80000000000001"/>
    <n v="123"/>
    <n v="125.3"/>
    <n v="131.4"/>
    <n v="1719.6000000000001"/>
    <n v="920.8"/>
    <n v="251.4"/>
    <n v="134.80000000000001"/>
    <n v="116.7"/>
    <n v="129.4"/>
    <n v="146.19999999999999"/>
  </r>
  <r>
    <x v="0"/>
    <x v="4"/>
    <x v="5"/>
    <n v="133.5"/>
    <n v="143.69999999999999"/>
    <n v="128"/>
    <n v="138.6"/>
    <n v="120.9"/>
    <n v="140.9"/>
    <n v="128.80000000000001"/>
    <n v="140.19999999999999"/>
    <n v="118.9"/>
    <n v="133.5"/>
    <n v="130.4"/>
    <n v="146.5"/>
    <n v="134.9"/>
    <n v="145.80000000000001"/>
    <n v="143.1"/>
    <n v="137.69999999999999"/>
    <n v="142.30000000000001"/>
    <n v="139.25609756097555"/>
    <n v="134.80000000000001"/>
    <n v="135.19999999999999"/>
    <n v="131.30000000000001"/>
    <n v="119.4"/>
    <n v="129.80000000000001"/>
    <n v="136.9"/>
    <n v="124.1"/>
    <n v="128.1"/>
    <n v="133.9"/>
    <n v="1738.8000000000002"/>
    <n v="955.45609756097554"/>
    <n v="255.4"/>
    <n v="136.9"/>
    <n v="119.4"/>
    <n v="134.80000000000001"/>
    <n v="145.80000000000001"/>
  </r>
  <r>
    <x v="1"/>
    <x v="4"/>
    <x v="5"/>
    <n v="132.9"/>
    <n v="148.69999999999999"/>
    <n v="128.30000000000001"/>
    <n v="137.30000000000001"/>
    <n v="113.5"/>
    <n v="137.19999999999999"/>
    <n v="142.19999999999999"/>
    <n v="128.19999999999999"/>
    <n v="120.9"/>
    <n v="138.80000000000001"/>
    <n v="124.2"/>
    <n v="143.1"/>
    <n v="135.69999999999999"/>
    <n v="148.6"/>
    <n v="131.5"/>
    <n v="123.2"/>
    <n v="130.19999999999999"/>
    <n v="131.4"/>
    <n v="119"/>
    <n v="126.8"/>
    <n v="123.8"/>
    <n v="113.9"/>
    <n v="122.9"/>
    <n v="134.30000000000001"/>
    <n v="122.5"/>
    <n v="122.7"/>
    <n v="129.9"/>
    <n v="1731.0000000000002"/>
    <n v="888.69999999999993"/>
    <n v="246.3"/>
    <n v="134.30000000000001"/>
    <n v="113.9"/>
    <n v="119"/>
    <n v="148.6"/>
  </r>
  <r>
    <x v="2"/>
    <x v="4"/>
    <x v="5"/>
    <n v="133.30000000000001"/>
    <n v="145.5"/>
    <n v="128.1"/>
    <n v="138.1"/>
    <n v="118.2"/>
    <n v="139.19999999999999"/>
    <n v="133.30000000000001"/>
    <n v="136.19999999999999"/>
    <n v="119.6"/>
    <n v="135.30000000000001"/>
    <n v="127.8"/>
    <n v="144.9"/>
    <n v="135.19999999999999"/>
    <n v="146.5"/>
    <n v="138.5"/>
    <n v="131.69999999999999"/>
    <n v="137.5"/>
    <n v="131.4"/>
    <n v="128.80000000000001"/>
    <n v="131.19999999999999"/>
    <n v="128.5"/>
    <n v="116.5"/>
    <n v="125.9"/>
    <n v="135.4"/>
    <n v="123.4"/>
    <n v="125.5"/>
    <n v="132"/>
    <n v="1734.7"/>
    <n v="921.69999999999993"/>
    <n v="251.9"/>
    <n v="135.4"/>
    <n v="116.5"/>
    <n v="128.80000000000001"/>
    <n v="146.5"/>
  </r>
  <r>
    <x v="0"/>
    <x v="4"/>
    <x v="6"/>
    <n v="134"/>
    <n v="144.19999999999999"/>
    <n v="129.80000000000001"/>
    <n v="139"/>
    <n v="120.9"/>
    <n v="143.9"/>
    <n v="151.5"/>
    <n v="138.1"/>
    <n v="120"/>
    <n v="133.9"/>
    <n v="131.4"/>
    <n v="147.69999999999999"/>
    <n v="138.5"/>
    <n v="147.4"/>
    <n v="144.30000000000001"/>
    <n v="138.1"/>
    <n v="143.5"/>
    <n v="139.25609756097555"/>
    <n v="135.30000000000001"/>
    <n v="136.1"/>
    <n v="132.1"/>
    <n v="119.1"/>
    <n v="130.6"/>
    <n v="138.6"/>
    <n v="124.4"/>
    <n v="128.6"/>
    <n v="136.19999999999999"/>
    <n v="1772.9"/>
    <n v="960.45609756097554"/>
    <n v="256.5"/>
    <n v="138.6"/>
    <n v="119.1"/>
    <n v="135.30000000000001"/>
    <n v="147.4"/>
  </r>
  <r>
    <x v="1"/>
    <x v="4"/>
    <x v="6"/>
    <n v="132.80000000000001"/>
    <n v="148.4"/>
    <n v="129.4"/>
    <n v="137.69999999999999"/>
    <n v="113.4"/>
    <n v="139.4"/>
    <n v="175.1"/>
    <n v="124.7"/>
    <n v="121.5"/>
    <n v="137.80000000000001"/>
    <n v="124.4"/>
    <n v="143.69999999999999"/>
    <n v="139.80000000000001"/>
    <n v="150.5"/>
    <n v="131.6"/>
    <n v="123.7"/>
    <n v="130.4"/>
    <n v="132.6"/>
    <n v="119.7"/>
    <n v="127.2"/>
    <n v="125"/>
    <n v="113.2"/>
    <n v="123.5"/>
    <n v="135.5"/>
    <n v="122.4"/>
    <n v="123"/>
    <n v="131.80000000000001"/>
    <n v="1768.1"/>
    <n v="892.00000000000011"/>
    <n v="247.4"/>
    <n v="135.5"/>
    <n v="113.2"/>
    <n v="119.7"/>
    <n v="150.5"/>
  </r>
  <r>
    <x v="2"/>
    <x v="4"/>
    <x v="6"/>
    <n v="133.6"/>
    <n v="145.69999999999999"/>
    <n v="129.6"/>
    <n v="138.5"/>
    <n v="118.1"/>
    <n v="141.80000000000001"/>
    <n v="159.5"/>
    <n v="133.6"/>
    <n v="120.5"/>
    <n v="135.19999999999999"/>
    <n v="128.5"/>
    <n v="145.80000000000001"/>
    <n v="139"/>
    <n v="148.19999999999999"/>
    <n v="139.30000000000001"/>
    <n v="132.1"/>
    <n v="138.30000000000001"/>
    <n v="132.6"/>
    <n v="129.4"/>
    <n v="131.9"/>
    <n v="129.4"/>
    <n v="116"/>
    <n v="126.6"/>
    <n v="136.80000000000001"/>
    <n v="123.6"/>
    <n v="125.9"/>
    <n v="134.19999999999999"/>
    <n v="1769.3999999999999"/>
    <n v="926.69999999999993"/>
    <n v="253"/>
    <n v="136.80000000000001"/>
    <n v="116"/>
    <n v="129.4"/>
    <n v="148.19999999999999"/>
  </r>
  <r>
    <x v="0"/>
    <x v="4"/>
    <x v="7"/>
    <n v="134.80000000000001"/>
    <n v="143.1"/>
    <n v="130"/>
    <n v="139.4"/>
    <n v="120.5"/>
    <n v="148"/>
    <n v="162.9"/>
    <n v="137.4"/>
    <n v="120.8"/>
    <n v="134.69999999999999"/>
    <n v="131.6"/>
    <n v="148.69999999999999"/>
    <n v="140.6"/>
    <n v="149"/>
    <n v="145.30000000000001"/>
    <n v="139.19999999999999"/>
    <n v="144.5"/>
    <n v="139.25609756097555"/>
    <n v="136.4"/>
    <n v="137.30000000000001"/>
    <n v="133"/>
    <n v="120.3"/>
    <n v="131.5"/>
    <n v="140.19999999999999"/>
    <n v="125.4"/>
    <n v="129.69999999999999"/>
    <n v="137.80000000000001"/>
    <n v="1792.4999999999998"/>
    <n v="966.7560975609756"/>
    <n v="258.39999999999998"/>
    <n v="140.19999999999999"/>
    <n v="120.3"/>
    <n v="136.4"/>
    <n v="149"/>
  </r>
  <r>
    <x v="1"/>
    <x v="4"/>
    <x v="7"/>
    <n v="133.19999999999999"/>
    <n v="143.9"/>
    <n v="128.30000000000001"/>
    <n v="138.30000000000001"/>
    <n v="114.1"/>
    <n v="142.69999999999999"/>
    <n v="179.8"/>
    <n v="123.5"/>
    <n v="122.1"/>
    <n v="137.5"/>
    <n v="124.6"/>
    <n v="144.5"/>
    <n v="140.5"/>
    <n v="152.1"/>
    <n v="132.69999999999999"/>
    <n v="124.3"/>
    <n v="131.4"/>
    <n v="134.4"/>
    <n v="118.9"/>
    <n v="127.7"/>
    <n v="125.7"/>
    <n v="114.6"/>
    <n v="124.1"/>
    <n v="135.69999999999999"/>
    <n v="123.3"/>
    <n v="123.8"/>
    <n v="132.69999999999999"/>
    <n v="1772.9999999999998"/>
    <n v="898.4"/>
    <n v="249"/>
    <n v="135.69999999999999"/>
    <n v="114.6"/>
    <n v="118.9"/>
    <n v="152.1"/>
  </r>
  <r>
    <x v="2"/>
    <x v="4"/>
    <x v="7"/>
    <n v="134.30000000000001"/>
    <n v="143.4"/>
    <n v="129.30000000000001"/>
    <n v="139"/>
    <n v="118.1"/>
    <n v="145.5"/>
    <n v="168.6"/>
    <n v="132.69999999999999"/>
    <n v="121.2"/>
    <n v="135.6"/>
    <n v="128.69999999999999"/>
    <n v="146.80000000000001"/>
    <n v="140.6"/>
    <n v="149.80000000000001"/>
    <n v="140.30000000000001"/>
    <n v="133"/>
    <n v="139.30000000000001"/>
    <n v="134.4"/>
    <n v="129.80000000000001"/>
    <n v="132.80000000000001"/>
    <n v="130.19999999999999"/>
    <n v="117.3"/>
    <n v="127.3"/>
    <n v="137.6"/>
    <n v="124.5"/>
    <n v="126.8"/>
    <n v="135.4"/>
    <n v="1783.8"/>
    <n v="933.89999999999986"/>
    <n v="254.7"/>
    <n v="137.6"/>
    <n v="117.3"/>
    <n v="129.80000000000001"/>
    <n v="149.80000000000001"/>
  </r>
  <r>
    <x v="0"/>
    <x v="4"/>
    <x v="8"/>
    <n v="135.19999999999999"/>
    <n v="142"/>
    <n v="130.5"/>
    <n v="140.19999999999999"/>
    <n v="120.7"/>
    <n v="147.80000000000001"/>
    <n v="154.5"/>
    <n v="137.1"/>
    <n v="121"/>
    <n v="134.69999999999999"/>
    <n v="131.69999999999999"/>
    <n v="149.30000000000001"/>
    <n v="139.6"/>
    <n v="149.80000000000001"/>
    <n v="146.1"/>
    <n v="139.69999999999999"/>
    <n v="145.19999999999999"/>
    <n v="139.25609756097555"/>
    <n v="137.4"/>
    <n v="137.9"/>
    <n v="133.4"/>
    <n v="121.2"/>
    <n v="132.30000000000001"/>
    <n v="139.6"/>
    <n v="126.7"/>
    <n v="130.30000000000001"/>
    <n v="137.6"/>
    <n v="1784.3"/>
    <n v="970.75609756097538"/>
    <n v="260.10000000000002"/>
    <n v="139.6"/>
    <n v="121.2"/>
    <n v="137.4"/>
    <n v="149.80000000000001"/>
  </r>
  <r>
    <x v="1"/>
    <x v="4"/>
    <x v="8"/>
    <n v="133.6"/>
    <n v="143"/>
    <n v="129.69999999999999"/>
    <n v="138.69999999999999"/>
    <n v="114.5"/>
    <n v="137.5"/>
    <n v="160.69999999999999"/>
    <n v="124.5"/>
    <n v="122.4"/>
    <n v="137.30000000000001"/>
    <n v="124.8"/>
    <n v="145"/>
    <n v="138"/>
    <n v="153.6"/>
    <n v="133.30000000000001"/>
    <n v="124.6"/>
    <n v="132"/>
    <n v="135.69999999999999"/>
    <n v="120.6"/>
    <n v="128.1"/>
    <n v="126.1"/>
    <n v="115.7"/>
    <n v="124.5"/>
    <n v="135.9"/>
    <n v="124.4"/>
    <n v="124.5"/>
    <n v="132.4"/>
    <n v="1749.7"/>
    <n v="902.69999999999993"/>
    <n v="250.5"/>
    <n v="135.9"/>
    <n v="115.7"/>
    <n v="120.6"/>
    <n v="153.6"/>
  </r>
  <r>
    <x v="2"/>
    <x v="4"/>
    <x v="8"/>
    <n v="134.69999999999999"/>
    <n v="142.4"/>
    <n v="130.19999999999999"/>
    <n v="139.6"/>
    <n v="118.4"/>
    <n v="143"/>
    <n v="156.6"/>
    <n v="132.9"/>
    <n v="121.5"/>
    <n v="135.6"/>
    <n v="128.80000000000001"/>
    <n v="147.30000000000001"/>
    <n v="139"/>
    <n v="150.80000000000001"/>
    <n v="141.1"/>
    <n v="133.4"/>
    <n v="140"/>
    <n v="135.69999999999999"/>
    <n v="131"/>
    <n v="133.30000000000001"/>
    <n v="130.6"/>
    <n v="118.3"/>
    <n v="127.9"/>
    <n v="137.4"/>
    <n v="125.7"/>
    <n v="127.5"/>
    <n v="135.19999999999999"/>
    <n v="1769.9999999999998"/>
    <n v="938.9"/>
    <n v="256.3"/>
    <n v="137.4"/>
    <n v="118.3"/>
    <n v="131"/>
    <n v="150.80000000000001"/>
  </r>
  <r>
    <x v="0"/>
    <x v="4"/>
    <x v="9"/>
    <n v="135.9"/>
    <n v="141.9"/>
    <n v="131"/>
    <n v="141.5"/>
    <n v="121.4"/>
    <n v="146.69999999999999"/>
    <n v="157.1"/>
    <n v="136.4"/>
    <n v="121.4"/>
    <n v="135.6"/>
    <n v="131.30000000000001"/>
    <n v="150.30000000000001"/>
    <n v="140.4"/>
    <n v="150.5"/>
    <n v="147.19999999999999"/>
    <n v="140.6"/>
    <n v="146.19999999999999"/>
    <n v="139.25609756097555"/>
    <n v="138.1"/>
    <n v="138.4"/>
    <n v="134.19999999999999"/>
    <n v="121"/>
    <n v="133"/>
    <n v="140.1"/>
    <n v="127.4"/>
    <n v="130.69999999999999"/>
    <n v="138.30000000000001"/>
    <n v="1790.8999999999999"/>
    <n v="975.35609756097551"/>
    <n v="261.60000000000002"/>
    <n v="140.1"/>
    <n v="121"/>
    <n v="138.1"/>
    <n v="150.5"/>
  </r>
  <r>
    <x v="1"/>
    <x v="4"/>
    <x v="9"/>
    <n v="133.9"/>
    <n v="142.80000000000001"/>
    <n v="131.4"/>
    <n v="139.1"/>
    <n v="114.9"/>
    <n v="135.6"/>
    <n v="173.2"/>
    <n v="124.1"/>
    <n v="122.6"/>
    <n v="137.80000000000001"/>
    <n v="125.1"/>
    <n v="145.5"/>
    <n v="139.69999999999999"/>
    <n v="154.6"/>
    <n v="134"/>
    <n v="124.9"/>
    <n v="132.6"/>
    <n v="137.30000000000001"/>
    <n v="122.6"/>
    <n v="128.30000000000001"/>
    <n v="126.6"/>
    <n v="115"/>
    <n v="124.8"/>
    <n v="136.30000000000001"/>
    <n v="124.6"/>
    <n v="124.5"/>
    <n v="133.5"/>
    <n v="1765.6999999999998"/>
    <n v="906.39999999999986"/>
    <n v="251.2"/>
    <n v="136.30000000000001"/>
    <n v="115"/>
    <n v="122.6"/>
    <n v="154.6"/>
  </r>
  <r>
    <x v="2"/>
    <x v="4"/>
    <x v="9"/>
    <n v="135.30000000000001"/>
    <n v="142.19999999999999"/>
    <n v="131.19999999999999"/>
    <n v="140.6"/>
    <n v="119"/>
    <n v="141.5"/>
    <n v="162.6"/>
    <n v="132.30000000000001"/>
    <n v="121.8"/>
    <n v="136.30000000000001"/>
    <n v="128.69999999999999"/>
    <n v="148.1"/>
    <n v="140.1"/>
    <n v="151.6"/>
    <n v="142"/>
    <n v="134.1"/>
    <n v="140.80000000000001"/>
    <n v="137.30000000000001"/>
    <n v="132.19999999999999"/>
    <n v="133.6"/>
    <n v="131.30000000000001"/>
    <n v="117.8"/>
    <n v="128.4"/>
    <n v="137.9"/>
    <n v="126.2"/>
    <n v="127.7"/>
    <n v="136.1"/>
    <n v="1779.6999999999998"/>
    <n v="943.90000000000009"/>
    <n v="257.5"/>
    <n v="137.9"/>
    <n v="117.8"/>
    <n v="132.19999999999999"/>
    <n v="151.6"/>
  </r>
  <r>
    <x v="0"/>
    <x v="4"/>
    <x v="11"/>
    <n v="136.30000000000001"/>
    <n v="142.5"/>
    <n v="140.5"/>
    <n v="141.5"/>
    <n v="121.6"/>
    <n v="147.30000000000001"/>
    <n v="168"/>
    <n v="135.80000000000001"/>
    <n v="122.5"/>
    <n v="136"/>
    <n v="131.9"/>
    <n v="151.4"/>
    <n v="142.4"/>
    <n v="152.1"/>
    <n v="148.19999999999999"/>
    <n v="141.5"/>
    <n v="147.30000000000001"/>
    <n v="139.25609756097555"/>
    <n v="141.1"/>
    <n v="139.4"/>
    <n v="135.80000000000001"/>
    <n v="121.6"/>
    <n v="133.69999999999999"/>
    <n v="141.5"/>
    <n v="128.1"/>
    <n v="131.69999999999999"/>
    <n v="140"/>
    <n v="1817.7000000000003"/>
    <n v="981.05609756097556"/>
    <n v="263.89999999999998"/>
    <n v="141.5"/>
    <n v="121.6"/>
    <n v="141.1"/>
    <n v="152.1"/>
  </r>
  <r>
    <x v="1"/>
    <x v="4"/>
    <x v="11"/>
    <n v="134.30000000000001"/>
    <n v="142.1"/>
    <n v="146.69999999999999"/>
    <n v="139.5"/>
    <n v="115.2"/>
    <n v="136.4"/>
    <n v="185.2"/>
    <n v="122.2"/>
    <n v="123.9"/>
    <n v="138.30000000000001"/>
    <n v="125.4"/>
    <n v="146"/>
    <n v="141.5"/>
    <n v="156.19999999999999"/>
    <n v="135"/>
    <n v="125.4"/>
    <n v="133.5"/>
    <n v="138.6"/>
    <n v="125.7"/>
    <n v="128.80000000000001"/>
    <n v="127.4"/>
    <n v="115.3"/>
    <n v="125.1"/>
    <n v="136.6"/>
    <n v="124.9"/>
    <n v="124.9"/>
    <n v="134.80000000000001"/>
    <n v="1796.7"/>
    <n v="911.3"/>
    <n v="252.3"/>
    <n v="136.6"/>
    <n v="115.3"/>
    <n v="125.7"/>
    <n v="156.19999999999999"/>
  </r>
  <r>
    <x v="2"/>
    <x v="4"/>
    <x v="11"/>
    <n v="135.69999999999999"/>
    <n v="142.4"/>
    <n v="142.9"/>
    <n v="140.80000000000001"/>
    <n v="119.2"/>
    <n v="142.19999999999999"/>
    <n v="173.8"/>
    <n v="131.19999999999999"/>
    <n v="123"/>
    <n v="136.80000000000001"/>
    <n v="129.19999999999999"/>
    <n v="148.9"/>
    <n v="142.1"/>
    <n v="153.19999999999999"/>
    <n v="143"/>
    <n v="134.80000000000001"/>
    <n v="141.80000000000001"/>
    <n v="138.6"/>
    <n v="135.30000000000001"/>
    <n v="134.4"/>
    <n v="132.6"/>
    <n v="118.3"/>
    <n v="128.9"/>
    <n v="138.6"/>
    <n v="126.8"/>
    <n v="128.4"/>
    <n v="137.6"/>
    <n v="1808.2"/>
    <n v="949.9"/>
    <n v="259.39999999999998"/>
    <n v="138.6"/>
    <n v="118.3"/>
    <n v="135.30000000000001"/>
    <n v="153.19999999999999"/>
  </r>
  <r>
    <x v="0"/>
    <x v="4"/>
    <x v="12"/>
    <n v="136.4"/>
    <n v="143.69999999999999"/>
    <n v="144.80000000000001"/>
    <n v="141.9"/>
    <n v="123.1"/>
    <n v="147.19999999999999"/>
    <n v="161"/>
    <n v="133.80000000000001"/>
    <n v="121.9"/>
    <n v="135.80000000000001"/>
    <n v="131.1"/>
    <n v="151.4"/>
    <n v="141.5"/>
    <n v="153.19999999999999"/>
    <n v="148"/>
    <n v="141.9"/>
    <n v="147.19999999999999"/>
    <n v="139.25609756097555"/>
    <n v="142.6"/>
    <n v="139.5"/>
    <n v="136.1"/>
    <n v="122"/>
    <n v="133.4"/>
    <n v="141.1"/>
    <n v="127.8"/>
    <n v="131.9"/>
    <n v="139.80000000000001"/>
    <n v="1813.6000000000001"/>
    <n v="981.15609756097547"/>
    <n v="263.89999999999998"/>
    <n v="141.1"/>
    <n v="122"/>
    <n v="142.6"/>
    <n v="153.19999999999999"/>
  </r>
  <r>
    <x v="1"/>
    <x v="4"/>
    <x v="12"/>
    <n v="134.4"/>
    <n v="142.6"/>
    <n v="145.9"/>
    <n v="139.5"/>
    <n v="115.9"/>
    <n v="135"/>
    <n v="163.19999999999999"/>
    <n v="119.8"/>
    <n v="120.7"/>
    <n v="139.69999999999999"/>
    <n v="125.7"/>
    <n v="146.30000000000001"/>
    <n v="138.80000000000001"/>
    <n v="157"/>
    <n v="135.6"/>
    <n v="125.6"/>
    <n v="134"/>
    <n v="139.1"/>
    <n v="126.8"/>
    <n v="129.30000000000001"/>
    <n v="128.19999999999999"/>
    <n v="115.3"/>
    <n v="125.6"/>
    <n v="136.69999999999999"/>
    <n v="124.6"/>
    <n v="125.1"/>
    <n v="134.1"/>
    <n v="1767.5"/>
    <n v="914.3"/>
    <n v="252.79999999999998"/>
    <n v="136.69999999999999"/>
    <n v="115.3"/>
    <n v="126.8"/>
    <n v="157"/>
  </r>
  <r>
    <x v="2"/>
    <x v="4"/>
    <x v="12"/>
    <n v="135.80000000000001"/>
    <n v="143.30000000000001"/>
    <n v="145.19999999999999"/>
    <n v="141"/>
    <n v="120.5"/>
    <n v="141.5"/>
    <n v="161.69999999999999"/>
    <n v="129.1"/>
    <n v="121.5"/>
    <n v="137.1"/>
    <n v="128.80000000000001"/>
    <n v="149"/>
    <n v="140.5"/>
    <n v="154.19999999999999"/>
    <n v="143.1"/>
    <n v="135.1"/>
    <n v="142"/>
    <n v="139.1"/>
    <n v="136.6"/>
    <n v="134.69999999999999"/>
    <n v="133.1"/>
    <n v="118.5"/>
    <n v="129"/>
    <n v="138.5"/>
    <n v="126.5"/>
    <n v="128.6"/>
    <n v="137.19999999999999"/>
    <n v="1794.9999999999998"/>
    <n v="951.6"/>
    <n v="259.60000000000002"/>
    <n v="138.5"/>
    <n v="118.5"/>
    <n v="136.6"/>
    <n v="154.19999999999999"/>
  </r>
  <r>
    <x v="0"/>
    <x v="5"/>
    <x v="0"/>
    <n v="136.6"/>
    <n v="144.4"/>
    <n v="143.80000000000001"/>
    <n v="142"/>
    <n v="123.2"/>
    <n v="147.9"/>
    <n v="152.1"/>
    <n v="131.80000000000001"/>
    <n v="119.5"/>
    <n v="136"/>
    <n v="131.19999999999999"/>
    <n v="151.80000000000001"/>
    <n v="140.4"/>
    <n v="153.6"/>
    <n v="148.30000000000001"/>
    <n v="142.30000000000001"/>
    <n v="147.5"/>
    <n v="139.25609756097555"/>
    <n v="142.30000000000001"/>
    <n v="139.80000000000001"/>
    <n v="136"/>
    <n v="122.7"/>
    <n v="134.30000000000001"/>
    <n v="141.6"/>
    <n v="128.6"/>
    <n v="132.30000000000001"/>
    <n v="139.30000000000001"/>
    <n v="1800.7"/>
    <n v="983.75609756097538"/>
    <n v="264.60000000000002"/>
    <n v="141.6"/>
    <n v="122.7"/>
    <n v="142.30000000000001"/>
    <n v="153.6"/>
  </r>
  <r>
    <x v="1"/>
    <x v="5"/>
    <x v="0"/>
    <n v="134.6"/>
    <n v="143.69999999999999"/>
    <n v="143.6"/>
    <n v="139.6"/>
    <n v="116.4"/>
    <n v="133.80000000000001"/>
    <n v="150.5"/>
    <n v="118.4"/>
    <n v="117.3"/>
    <n v="140.5"/>
    <n v="125.9"/>
    <n v="146.80000000000001"/>
    <n v="137.19999999999999"/>
    <n v="157.69999999999999"/>
    <n v="136"/>
    <n v="125.9"/>
    <n v="134.4"/>
    <n v="140.4"/>
    <n v="127.3"/>
    <n v="129.5"/>
    <n v="129"/>
    <n v="116.3"/>
    <n v="126.2"/>
    <n v="137.1"/>
    <n v="125.5"/>
    <n v="125.8"/>
    <n v="134.1"/>
    <n v="1748.3000000000002"/>
    <n v="918.19999999999993"/>
    <n v="254.5"/>
    <n v="137.1"/>
    <n v="116.3"/>
    <n v="127.3"/>
    <n v="157.69999999999999"/>
  </r>
  <r>
    <x v="2"/>
    <x v="5"/>
    <x v="0"/>
    <n v="136"/>
    <n v="144.19999999999999"/>
    <n v="143.69999999999999"/>
    <n v="141.1"/>
    <n v="120.7"/>
    <n v="141.30000000000001"/>
    <n v="151.6"/>
    <n v="127.3"/>
    <n v="118.8"/>
    <n v="137.5"/>
    <n v="129"/>
    <n v="149.5"/>
    <n v="139.19999999999999"/>
    <n v="154.69999999999999"/>
    <n v="143.5"/>
    <n v="135.5"/>
    <n v="142.30000000000001"/>
    <n v="140.4"/>
    <n v="136.6"/>
    <n v="134.9"/>
    <n v="133.30000000000001"/>
    <n v="119.3"/>
    <n v="129.69999999999999"/>
    <n v="139"/>
    <n v="127.3"/>
    <n v="129.1"/>
    <n v="136.9"/>
    <n v="1779.9"/>
    <n v="955.4"/>
    <n v="260.60000000000002"/>
    <n v="139"/>
    <n v="119.3"/>
    <n v="136.6"/>
    <n v="154.69999999999999"/>
  </r>
  <r>
    <x v="0"/>
    <x v="5"/>
    <x v="1"/>
    <n v="136.4"/>
    <n v="143.69999999999999"/>
    <n v="140.6"/>
    <n v="141.5"/>
    <n v="122.9"/>
    <n v="149.4"/>
    <n v="142.4"/>
    <n v="130.19999999999999"/>
    <n v="117.9"/>
    <n v="135.6"/>
    <n v="130.5"/>
    <n v="151.69999999999999"/>
    <n v="138.69999999999999"/>
    <n v="153.30000000000001"/>
    <n v="148.69999999999999"/>
    <n v="142.4"/>
    <n v="147.80000000000001"/>
    <n v="139.25609756097555"/>
    <n v="142.4"/>
    <n v="139.9"/>
    <n v="136.19999999999999"/>
    <n v="123.3"/>
    <n v="134.30000000000001"/>
    <n v="141.5"/>
    <n v="128.80000000000001"/>
    <n v="132.5"/>
    <n v="138.5"/>
    <n v="1781.5"/>
    <n v="984.85609756097551"/>
    <n v="265"/>
    <n v="141.5"/>
    <n v="123.3"/>
    <n v="142.4"/>
    <n v="153.30000000000001"/>
  </r>
  <r>
    <x v="1"/>
    <x v="5"/>
    <x v="1"/>
    <n v="134.80000000000001"/>
    <n v="143"/>
    <n v="139.9"/>
    <n v="139.9"/>
    <n v="116.2"/>
    <n v="135.5"/>
    <n v="136.9"/>
    <n v="117"/>
    <n v="115.4"/>
    <n v="140.69999999999999"/>
    <n v="125.9"/>
    <n v="147.1"/>
    <n v="135.6"/>
    <n v="159.30000000000001"/>
    <n v="136.30000000000001"/>
    <n v="126.1"/>
    <n v="134.69999999999999"/>
    <n v="141.30000000000001"/>
    <n v="127.3"/>
    <n v="129.9"/>
    <n v="129.80000000000001"/>
    <n v="117.4"/>
    <n v="126.5"/>
    <n v="137.19999999999999"/>
    <n v="126.2"/>
    <n v="126.5"/>
    <n v="134"/>
    <n v="1727.9"/>
    <n v="921.3"/>
    <n v="256"/>
    <n v="137.19999999999999"/>
    <n v="117.4"/>
    <n v="127.3"/>
    <n v="159.30000000000001"/>
  </r>
  <r>
    <x v="2"/>
    <x v="5"/>
    <x v="1"/>
    <n v="135.9"/>
    <n v="143.5"/>
    <n v="140.30000000000001"/>
    <n v="140.9"/>
    <n v="120.4"/>
    <n v="142.9"/>
    <n v="140.5"/>
    <n v="125.8"/>
    <n v="117.1"/>
    <n v="137.30000000000001"/>
    <n v="128.6"/>
    <n v="149.6"/>
    <n v="137.6"/>
    <n v="154.9"/>
    <n v="143.80000000000001"/>
    <n v="135.6"/>
    <n v="142.6"/>
    <n v="141.30000000000001"/>
    <n v="136.69999999999999"/>
    <n v="135.19999999999999"/>
    <n v="133.80000000000001"/>
    <n v="120.2"/>
    <n v="129.9"/>
    <n v="139"/>
    <n v="127.7"/>
    <n v="129.6"/>
    <n v="136.4"/>
    <n v="1760.3999999999996"/>
    <n v="958"/>
    <n v="261.5"/>
    <n v="139"/>
    <n v="120.2"/>
    <n v="136.69999999999999"/>
    <n v="154.9"/>
  </r>
  <r>
    <x v="0"/>
    <x v="5"/>
    <x v="2"/>
    <n v="136.80000000000001"/>
    <n v="143.80000000000001"/>
    <n v="140"/>
    <n v="142"/>
    <n v="123.2"/>
    <n v="152.9"/>
    <n v="138"/>
    <n v="129.30000000000001"/>
    <n v="117.1"/>
    <n v="136.30000000000001"/>
    <n v="131.19999999999999"/>
    <n v="152.80000000000001"/>
    <n v="138.6"/>
    <n v="155.1"/>
    <n v="149.19999999999999"/>
    <n v="143"/>
    <n v="148.30000000000001"/>
    <n v="139.25609756097555"/>
    <n v="142.6"/>
    <n v="139.9"/>
    <n v="136.69999999999999"/>
    <n v="124.6"/>
    <n v="135.1"/>
    <n v="142.69999999999999"/>
    <n v="129.30000000000001"/>
    <n v="133.30000000000001"/>
    <n v="138.69999999999999"/>
    <n v="1781.9999999999998"/>
    <n v="988.05609756097556"/>
    <n v="266"/>
    <n v="142.69999999999999"/>
    <n v="124.6"/>
    <n v="142.6"/>
    <n v="155.1"/>
  </r>
  <r>
    <x v="1"/>
    <x v="5"/>
    <x v="2"/>
    <n v="135"/>
    <n v="143.1"/>
    <n v="135.5"/>
    <n v="139.9"/>
    <n v="116.5"/>
    <n v="138.5"/>
    <n v="128"/>
    <n v="115.5"/>
    <n v="114.2"/>
    <n v="140.69999999999999"/>
    <n v="126.2"/>
    <n v="147.6"/>
    <n v="134.80000000000001"/>
    <n v="159.69999999999999"/>
    <n v="136.69999999999999"/>
    <n v="126.7"/>
    <n v="135.19999999999999"/>
    <n v="142"/>
    <n v="126.4"/>
    <n v="130.80000000000001"/>
    <n v="130.5"/>
    <n v="117.8"/>
    <n v="126.8"/>
    <n v="137.80000000000001"/>
    <n v="126.7"/>
    <n v="127.1"/>
    <n v="134"/>
    <n v="1715.5"/>
    <n v="925.29999999999984"/>
    <n v="257.2"/>
    <n v="137.80000000000001"/>
    <n v="117.8"/>
    <n v="126.4"/>
    <n v="159.69999999999999"/>
  </r>
  <r>
    <x v="2"/>
    <x v="5"/>
    <x v="2"/>
    <n v="136.19999999999999"/>
    <n v="143.6"/>
    <n v="138.30000000000001"/>
    <n v="141.19999999999999"/>
    <n v="120.7"/>
    <n v="146.19999999999999"/>
    <n v="134.6"/>
    <n v="124.6"/>
    <n v="116.1"/>
    <n v="137.80000000000001"/>
    <n v="129.1"/>
    <n v="150.4"/>
    <n v="137.19999999999999"/>
    <n v="156.30000000000001"/>
    <n v="144.30000000000001"/>
    <n v="136.19999999999999"/>
    <n v="143.1"/>
    <n v="142"/>
    <n v="136.5"/>
    <n v="135.6"/>
    <n v="134.30000000000001"/>
    <n v="121"/>
    <n v="130.4"/>
    <n v="139.80000000000001"/>
    <n v="128.19999999999999"/>
    <n v="130.30000000000001"/>
    <n v="136.5"/>
    <n v="1756"/>
    <n v="961.90000000000009"/>
    <n v="262.5"/>
    <n v="139.80000000000001"/>
    <n v="121"/>
    <n v="136.5"/>
    <n v="156.30000000000001"/>
  </r>
  <r>
    <x v="0"/>
    <x v="5"/>
    <x v="3"/>
    <n v="137.1"/>
    <n v="144.5"/>
    <n v="135.9"/>
    <n v="142.4"/>
    <n v="123.5"/>
    <n v="156.4"/>
    <n v="135.1"/>
    <n v="128.4"/>
    <n v="115.2"/>
    <n v="137.19999999999999"/>
    <n v="131.9"/>
    <n v="153.80000000000001"/>
    <n v="138.6"/>
    <n v="156.1"/>
    <n v="150.1"/>
    <n v="143.30000000000001"/>
    <n v="149.1"/>
    <n v="139.25609756097555"/>
    <n v="143.80000000000001"/>
    <n v="140.9"/>
    <n v="137.6"/>
    <n v="125.3"/>
    <n v="136"/>
    <n v="143.69999999999999"/>
    <n v="130.4"/>
    <n v="134.19999999999999"/>
    <n v="139.1"/>
    <n v="1780"/>
    <n v="992.85609756097551"/>
    <n v="268"/>
    <n v="143.69999999999999"/>
    <n v="125.3"/>
    <n v="143.80000000000001"/>
    <n v="156.1"/>
  </r>
  <r>
    <x v="1"/>
    <x v="5"/>
    <x v="3"/>
    <n v="135"/>
    <n v="144.30000000000001"/>
    <n v="130.80000000000001"/>
    <n v="140.30000000000001"/>
    <n v="116.6"/>
    <n v="150.1"/>
    <n v="127.6"/>
    <n v="114"/>
    <n v="110.6"/>
    <n v="140.19999999999999"/>
    <n v="126.5"/>
    <n v="148.30000000000001"/>
    <n v="135.69999999999999"/>
    <n v="159.19999999999999"/>
    <n v="137.80000000000001"/>
    <n v="127.4"/>
    <n v="136.19999999999999"/>
    <n v="142.9"/>
    <n v="124.6"/>
    <n v="131.80000000000001"/>
    <n v="131.30000000000001"/>
    <n v="118.9"/>
    <n v="127.6"/>
    <n v="139.69999999999999"/>
    <n v="127.6"/>
    <n v="128.19999999999999"/>
    <n v="134.80000000000001"/>
    <n v="1720.0000000000002"/>
    <n v="931.90000000000009"/>
    <n v="258.89999999999998"/>
    <n v="139.69999999999999"/>
    <n v="118.9"/>
    <n v="124.6"/>
    <n v="159.19999999999999"/>
  </r>
  <r>
    <x v="2"/>
    <x v="5"/>
    <x v="3"/>
    <n v="136.4"/>
    <n v="144.4"/>
    <n v="133.9"/>
    <n v="141.6"/>
    <n v="121"/>
    <n v="153.5"/>
    <n v="132.6"/>
    <n v="123.5"/>
    <n v="113.7"/>
    <n v="138.19999999999999"/>
    <n v="129.6"/>
    <n v="151.19999999999999"/>
    <n v="137.5"/>
    <n v="156.9"/>
    <n v="145.30000000000001"/>
    <n v="136.69999999999999"/>
    <n v="144"/>
    <n v="142.9"/>
    <n v="136.5"/>
    <n v="136.6"/>
    <n v="135.19999999999999"/>
    <n v="121.9"/>
    <n v="131.30000000000001"/>
    <n v="141.4"/>
    <n v="129.19999999999999"/>
    <n v="131.30000000000001"/>
    <n v="137.1"/>
    <n v="1757.1000000000001"/>
    <n v="968.09999999999991"/>
    <n v="264.39999999999998"/>
    <n v="141.4"/>
    <n v="121.9"/>
    <n v="136.5"/>
    <n v="156.9"/>
  </r>
  <r>
    <x v="0"/>
    <x v="5"/>
    <x v="4"/>
    <n v="137.4"/>
    <n v="145.69999999999999"/>
    <n v="135.5"/>
    <n v="142.9"/>
    <n v="123.6"/>
    <n v="157.5"/>
    <n v="137.80000000000001"/>
    <n v="127.2"/>
    <n v="111.8"/>
    <n v="137.4"/>
    <n v="132.19999999999999"/>
    <n v="154.30000000000001"/>
    <n v="139.1"/>
    <n v="157"/>
    <n v="150.80000000000001"/>
    <n v="144.1"/>
    <n v="149.80000000000001"/>
    <n v="139.25609756097555"/>
    <n v="144.30000000000001"/>
    <n v="141.80000000000001"/>
    <n v="138.4"/>
    <n v="126.4"/>
    <n v="136.80000000000001"/>
    <n v="144.4"/>
    <n v="131.19999999999999"/>
    <n v="135.1"/>
    <n v="139.80000000000001"/>
    <n v="1782.4"/>
    <n v="997.65609756097558"/>
    <n v="269.60000000000002"/>
    <n v="144.4"/>
    <n v="126.4"/>
    <n v="144.30000000000001"/>
    <n v="157"/>
  </r>
  <r>
    <x v="1"/>
    <x v="5"/>
    <x v="4"/>
    <n v="135"/>
    <n v="148.19999999999999"/>
    <n v="130.5"/>
    <n v="140.69999999999999"/>
    <n v="116.4"/>
    <n v="151.30000000000001"/>
    <n v="131.4"/>
    <n v="112.8"/>
    <n v="105.3"/>
    <n v="139.6"/>
    <n v="126.6"/>
    <n v="148.69999999999999"/>
    <n v="136.4"/>
    <n v="160.30000000000001"/>
    <n v="138.6"/>
    <n v="127.9"/>
    <n v="137"/>
    <n v="143.19999999999999"/>
    <n v="124.7"/>
    <n v="132.5"/>
    <n v="132"/>
    <n v="119.8"/>
    <n v="128"/>
    <n v="140.4"/>
    <n v="128.1"/>
    <n v="128.9"/>
    <n v="135.4"/>
    <n v="1722.8999999999999"/>
    <n v="936.1"/>
    <n v="260.10000000000002"/>
    <n v="140.4"/>
    <n v="119.8"/>
    <n v="124.7"/>
    <n v="160.30000000000001"/>
  </r>
  <r>
    <x v="2"/>
    <x v="5"/>
    <x v="4"/>
    <n v="136.6"/>
    <n v="146.6"/>
    <n v="133.6"/>
    <n v="142.1"/>
    <n v="121"/>
    <n v="154.6"/>
    <n v="135.6"/>
    <n v="122.3"/>
    <n v="109.6"/>
    <n v="138.1"/>
    <n v="129.9"/>
    <n v="151.69999999999999"/>
    <n v="138.1"/>
    <n v="157.9"/>
    <n v="146"/>
    <n v="137.4"/>
    <n v="144.69999999999999"/>
    <n v="143.19999999999999"/>
    <n v="136.9"/>
    <n v="137.4"/>
    <n v="136"/>
    <n v="122.9"/>
    <n v="131.80000000000001"/>
    <n v="142.1"/>
    <n v="129.9"/>
    <n v="132.1"/>
    <n v="137.80000000000001"/>
    <n v="1759.8"/>
    <n v="972.6"/>
    <n v="265.89999999999998"/>
    <n v="142.1"/>
    <n v="122.9"/>
    <n v="136.9"/>
    <n v="157.9"/>
  </r>
  <r>
    <x v="0"/>
    <x v="5"/>
    <x v="5"/>
    <n v="137.6"/>
    <n v="148.1"/>
    <n v="136.69999999999999"/>
    <n v="143.19999999999999"/>
    <n v="124"/>
    <n v="154.1"/>
    <n v="143.5"/>
    <n v="126"/>
    <n v="112.4"/>
    <n v="137.6"/>
    <n v="132.80000000000001"/>
    <n v="154.30000000000001"/>
    <n v="140"/>
    <n v="157.30000000000001"/>
    <n v="151.30000000000001"/>
    <n v="144.69999999999999"/>
    <n v="150.30000000000001"/>
    <n v="139.25609756097555"/>
    <n v="145.1"/>
    <n v="142.19999999999999"/>
    <n v="138.4"/>
    <n v="127.4"/>
    <n v="137.80000000000001"/>
    <n v="145.1"/>
    <n v="131.4"/>
    <n v="135.6"/>
    <n v="140.5"/>
    <n v="1790.2999999999997"/>
    <n v="1001.1560975609756"/>
    <n v="269.8"/>
    <n v="145.1"/>
    <n v="127.4"/>
    <n v="145.1"/>
    <n v="157.30000000000001"/>
  </r>
  <r>
    <x v="1"/>
    <x v="5"/>
    <x v="5"/>
    <n v="135.30000000000001"/>
    <n v="149.69999999999999"/>
    <n v="133.9"/>
    <n v="140.80000000000001"/>
    <n v="116.6"/>
    <n v="152.19999999999999"/>
    <n v="144"/>
    <n v="112.3"/>
    <n v="108.4"/>
    <n v="140"/>
    <n v="126.7"/>
    <n v="149"/>
    <n v="138.4"/>
    <n v="161"/>
    <n v="138.9"/>
    <n v="128.69999999999999"/>
    <n v="137.4"/>
    <n v="142.5"/>
    <n v="126.5"/>
    <n v="133.1"/>
    <n v="132.6"/>
    <n v="120.4"/>
    <n v="128.5"/>
    <n v="141.19999999999999"/>
    <n v="128.19999999999999"/>
    <n v="129.5"/>
    <n v="136.19999999999999"/>
    <n v="1747.3000000000002"/>
    <n v="938.6"/>
    <n v="260.79999999999995"/>
    <n v="141.19999999999999"/>
    <n v="120.4"/>
    <n v="126.5"/>
    <n v="161"/>
  </r>
  <r>
    <x v="2"/>
    <x v="5"/>
    <x v="5"/>
    <n v="136.9"/>
    <n v="148.69999999999999"/>
    <n v="135.6"/>
    <n v="142.30000000000001"/>
    <n v="121.3"/>
    <n v="153.19999999999999"/>
    <n v="143.69999999999999"/>
    <n v="121.4"/>
    <n v="111.1"/>
    <n v="138.4"/>
    <n v="130.30000000000001"/>
    <n v="151.80000000000001"/>
    <n v="139.4"/>
    <n v="158.30000000000001"/>
    <n v="146.4"/>
    <n v="138.1"/>
    <n v="145.19999999999999"/>
    <n v="142.5"/>
    <n v="138.1"/>
    <n v="137.9"/>
    <n v="136.19999999999999"/>
    <n v="123.7"/>
    <n v="132.6"/>
    <n v="142.80000000000001"/>
    <n v="130.1"/>
    <n v="132.6"/>
    <n v="138.5"/>
    <n v="1774.1000000000001"/>
    <n v="975.30000000000007"/>
    <n v="266.29999999999995"/>
    <n v="142.80000000000001"/>
    <n v="123.7"/>
    <n v="138.1"/>
    <n v="158.30000000000001"/>
  </r>
  <r>
    <x v="0"/>
    <x v="5"/>
    <x v="6"/>
    <n v="138.4"/>
    <n v="149.30000000000001"/>
    <n v="139.30000000000001"/>
    <n v="143.4"/>
    <n v="124.1"/>
    <n v="153.30000000000001"/>
    <n v="154.19999999999999"/>
    <n v="126.4"/>
    <n v="114.3"/>
    <n v="138.19999999999999"/>
    <n v="132.80000000000001"/>
    <n v="154.80000000000001"/>
    <n v="142"/>
    <n v="156.1"/>
    <n v="151.5"/>
    <n v="145.1"/>
    <n v="150.6"/>
    <n v="139.25609756097555"/>
    <n v="146.80000000000001"/>
    <n v="143.1"/>
    <n v="139"/>
    <n v="127.5"/>
    <n v="138.4"/>
    <n v="145.80000000000001"/>
    <n v="131.4"/>
    <n v="136"/>
    <n v="141.80000000000001"/>
    <n v="1810.5000000000002"/>
    <n v="1003.9560975609756"/>
    <n v="270.39999999999998"/>
    <n v="145.80000000000001"/>
    <n v="127.5"/>
    <n v="146.80000000000001"/>
    <n v="156.1"/>
  </r>
  <r>
    <x v="1"/>
    <x v="5"/>
    <x v="6"/>
    <n v="135.6"/>
    <n v="148.6"/>
    <n v="139.1"/>
    <n v="141"/>
    <n v="116.7"/>
    <n v="149.69999999999999"/>
    <n v="159.19999999999999"/>
    <n v="112.6"/>
    <n v="111.8"/>
    <n v="140.30000000000001"/>
    <n v="126.8"/>
    <n v="149.4"/>
    <n v="140.30000000000001"/>
    <n v="161.4"/>
    <n v="139.6"/>
    <n v="128.9"/>
    <n v="137.9"/>
    <n v="143.6"/>
    <n v="128.1"/>
    <n v="133.6"/>
    <n v="133.6"/>
    <n v="120.1"/>
    <n v="129"/>
    <n v="144"/>
    <n v="128.19999999999999"/>
    <n v="130.19999999999999"/>
    <n v="137.5"/>
    <n v="1771.1"/>
    <n v="942.8"/>
    <n v="261.79999999999995"/>
    <n v="144"/>
    <n v="120.1"/>
    <n v="128.1"/>
    <n v="161.4"/>
  </r>
  <r>
    <x v="2"/>
    <x v="5"/>
    <x v="6"/>
    <n v="137.5"/>
    <n v="149.1"/>
    <n v="139.19999999999999"/>
    <n v="142.5"/>
    <n v="121.4"/>
    <n v="151.6"/>
    <n v="155.9"/>
    <n v="121.7"/>
    <n v="113.5"/>
    <n v="138.9"/>
    <n v="130.30000000000001"/>
    <n v="152.30000000000001"/>
    <n v="141.4"/>
    <n v="157.5"/>
    <n v="146.80000000000001"/>
    <n v="138.4"/>
    <n v="145.6"/>
    <n v="143.6"/>
    <n v="139.69999999999999"/>
    <n v="138.6"/>
    <n v="137"/>
    <n v="123.6"/>
    <n v="133.1"/>
    <n v="144.69999999999999"/>
    <n v="130.1"/>
    <n v="133.19999999999999"/>
    <n v="139.80000000000001"/>
    <n v="1795.3"/>
    <n v="979.30000000000018"/>
    <n v="267.10000000000002"/>
    <n v="144.69999999999999"/>
    <n v="123.6"/>
    <n v="139.69999999999999"/>
    <n v="157.5"/>
  </r>
  <r>
    <x v="0"/>
    <x v="5"/>
    <x v="7"/>
    <n v="139.19999999999999"/>
    <n v="148.80000000000001"/>
    <n v="139.1"/>
    <n v="143.5"/>
    <n v="125"/>
    <n v="154.4"/>
    <n v="156.30000000000001"/>
    <n v="126.8"/>
    <n v="115.4"/>
    <n v="138.6"/>
    <n v="133.80000000000001"/>
    <n v="155.19999999999999"/>
    <n v="142.69999999999999"/>
    <n v="156.4"/>
    <n v="152.1"/>
    <n v="145.80000000000001"/>
    <n v="151.30000000000001"/>
    <n v="139.25609756097555"/>
    <n v="147.69999999999999"/>
    <n v="143.80000000000001"/>
    <n v="139.4"/>
    <n v="128.30000000000001"/>
    <n v="138.6"/>
    <n v="146.9"/>
    <n v="131.30000000000001"/>
    <n v="136.6"/>
    <n v="142.5"/>
    <n v="1818.8"/>
    <n v="1007.4560975609756"/>
    <n v="270.70000000000005"/>
    <n v="146.9"/>
    <n v="128.30000000000001"/>
    <n v="147.69999999999999"/>
    <n v="156.4"/>
  </r>
  <r>
    <x v="1"/>
    <x v="5"/>
    <x v="7"/>
    <n v="136.5"/>
    <n v="146.4"/>
    <n v="136.6"/>
    <n v="141.19999999999999"/>
    <n v="117.4"/>
    <n v="146.30000000000001"/>
    <n v="157.30000000000001"/>
    <n v="113.6"/>
    <n v="113.3"/>
    <n v="141.1"/>
    <n v="127.4"/>
    <n v="150.4"/>
    <n v="140.1"/>
    <n v="162.1"/>
    <n v="140"/>
    <n v="129"/>
    <n v="138.30000000000001"/>
    <n v="144.6"/>
    <n v="129.80000000000001"/>
    <n v="134.4"/>
    <n v="134.9"/>
    <n v="120.7"/>
    <n v="129.80000000000001"/>
    <n v="145.30000000000001"/>
    <n v="128.30000000000001"/>
    <n v="131"/>
    <n v="138"/>
    <n v="1767.6"/>
    <n v="947.09999999999991"/>
    <n v="263.20000000000005"/>
    <n v="145.30000000000001"/>
    <n v="120.7"/>
    <n v="129.80000000000001"/>
    <n v="162.1"/>
  </r>
  <r>
    <x v="2"/>
    <x v="5"/>
    <x v="7"/>
    <n v="138.30000000000001"/>
    <n v="148"/>
    <n v="138.1"/>
    <n v="142.6"/>
    <n v="122.2"/>
    <n v="150.6"/>
    <n v="156.6"/>
    <n v="122.4"/>
    <n v="114.7"/>
    <n v="139.4"/>
    <n v="131.1"/>
    <n v="153"/>
    <n v="141.69999999999999"/>
    <n v="157.9"/>
    <n v="147.30000000000001"/>
    <n v="138.80000000000001"/>
    <n v="146.1"/>
    <n v="144.6"/>
    <n v="140.9"/>
    <n v="139.4"/>
    <n v="137.69999999999999"/>
    <n v="124.3"/>
    <n v="133.6"/>
    <n v="146"/>
    <n v="130.1"/>
    <n v="133.9"/>
    <n v="140.4"/>
    <n v="1798.7000000000003"/>
    <n v="983.7"/>
    <n v="267.79999999999995"/>
    <n v="146"/>
    <n v="124.3"/>
    <n v="140.9"/>
    <n v="157.9"/>
  </r>
  <r>
    <x v="0"/>
    <x v="5"/>
    <x v="8"/>
    <n v="139.4"/>
    <n v="147.19999999999999"/>
    <n v="136.6"/>
    <n v="143.69999999999999"/>
    <n v="124.6"/>
    <n v="150.1"/>
    <n v="149.4"/>
    <n v="125.4"/>
    <n v="114.4"/>
    <n v="138.69999999999999"/>
    <n v="133.1"/>
    <n v="155.9"/>
    <n v="141.30000000000001"/>
    <n v="157.69999999999999"/>
    <n v="152.1"/>
    <n v="146.1"/>
    <n v="151.30000000000001"/>
    <n v="139.25609756097555"/>
    <n v="149"/>
    <n v="144"/>
    <n v="140"/>
    <n v="129.9"/>
    <n v="140"/>
    <n v="147.6"/>
    <n v="132"/>
    <n v="137.4"/>
    <n v="142.1"/>
    <n v="1799.8000000000002"/>
    <n v="1010.1560975609756"/>
    <n v="272"/>
    <n v="147.6"/>
    <n v="129.9"/>
    <n v="149"/>
    <n v="157.69999999999999"/>
  </r>
  <r>
    <x v="1"/>
    <x v="5"/>
    <x v="8"/>
    <n v="137"/>
    <n v="143.1"/>
    <n v="132.80000000000001"/>
    <n v="141.5"/>
    <n v="117.8"/>
    <n v="140"/>
    <n v="151.30000000000001"/>
    <n v="113.5"/>
    <n v="112.3"/>
    <n v="141.19999999999999"/>
    <n v="127.7"/>
    <n v="151.30000000000001"/>
    <n v="138.9"/>
    <n v="163.30000000000001"/>
    <n v="140.80000000000001"/>
    <n v="129.30000000000001"/>
    <n v="139.1"/>
    <n v="145.30000000000001"/>
    <n v="131.19999999999999"/>
    <n v="134.9"/>
    <n v="135.69999999999999"/>
    <n v="122.5"/>
    <n v="130.19999999999999"/>
    <n v="145.19999999999999"/>
    <n v="129.30000000000001"/>
    <n v="131.9"/>
    <n v="138.1"/>
    <n v="1748.4"/>
    <n v="951.49999999999989"/>
    <n v="265"/>
    <n v="145.19999999999999"/>
    <n v="122.5"/>
    <n v="131.19999999999999"/>
    <n v="163.30000000000001"/>
  </r>
  <r>
    <x v="2"/>
    <x v="5"/>
    <x v="8"/>
    <n v="138.6"/>
    <n v="145.80000000000001"/>
    <n v="135.1"/>
    <n v="142.9"/>
    <n v="122.1"/>
    <n v="145.4"/>
    <n v="150"/>
    <n v="121.4"/>
    <n v="113.7"/>
    <n v="139.5"/>
    <n v="130.80000000000001"/>
    <n v="153.80000000000001"/>
    <n v="140.4"/>
    <n v="159.19999999999999"/>
    <n v="147.69999999999999"/>
    <n v="139.1"/>
    <n v="146.5"/>
    <n v="145.30000000000001"/>
    <n v="142.30000000000001"/>
    <n v="139.69999999999999"/>
    <n v="138.4"/>
    <n v="126"/>
    <n v="134.5"/>
    <n v="146.19999999999999"/>
    <n v="130.9"/>
    <n v="134.69999999999999"/>
    <n v="140.19999999999999"/>
    <n v="1779.5"/>
    <n v="987.5"/>
    <n v="269.3"/>
    <n v="146.19999999999999"/>
    <n v="126"/>
    <n v="142.30000000000001"/>
    <n v="159.19999999999999"/>
  </r>
  <r>
    <x v="0"/>
    <x v="5"/>
    <x v="9"/>
    <n v="139.30000000000001"/>
    <n v="147.6"/>
    <n v="134.6"/>
    <n v="141.9"/>
    <n v="123.5"/>
    <n v="144.5"/>
    <n v="147.6"/>
    <n v="121.4"/>
    <n v="112.3"/>
    <n v="139.5"/>
    <n v="134.6"/>
    <n v="155.19999999999999"/>
    <n v="140.19999999999999"/>
    <n v="159.6"/>
    <n v="150.69999999999999"/>
    <n v="144.5"/>
    <n v="149.80000000000001"/>
    <n v="139.25609756097555"/>
    <n v="149.69999999999999"/>
    <n v="147.5"/>
    <n v="144.80000000000001"/>
    <n v="130.80000000000001"/>
    <n v="140.1"/>
    <n v="148"/>
    <n v="134.4"/>
    <n v="139.80000000000001"/>
    <n v="142.19999999999999"/>
    <n v="1782.2"/>
    <n v="1011.6560975609757"/>
    <n v="279.20000000000005"/>
    <n v="148"/>
    <n v="130.80000000000001"/>
    <n v="149.69999999999999"/>
    <n v="159.6"/>
  </r>
  <r>
    <x v="1"/>
    <x v="5"/>
    <x v="9"/>
    <n v="137.6"/>
    <n v="144.9"/>
    <n v="133.5"/>
    <n v="141.5"/>
    <n v="118"/>
    <n v="139.5"/>
    <n v="153"/>
    <n v="113.2"/>
    <n v="112.8"/>
    <n v="141.1"/>
    <n v="127.6"/>
    <n v="152"/>
    <n v="139.4"/>
    <n v="164"/>
    <n v="141.5"/>
    <n v="129.80000000000001"/>
    <n v="139.69999999999999"/>
    <n v="146.30000000000001"/>
    <n v="133.4"/>
    <n v="135.1"/>
    <n v="136.19999999999999"/>
    <n v="123.3"/>
    <n v="130.69999999999999"/>
    <n v="145.5"/>
    <n v="130.4"/>
    <n v="132.5"/>
    <n v="138.9"/>
    <n v="1754.1"/>
    <n v="955.59999999999991"/>
    <n v="266.60000000000002"/>
    <n v="145.5"/>
    <n v="123.3"/>
    <n v="133.4"/>
    <n v="164"/>
  </r>
  <r>
    <x v="2"/>
    <x v="5"/>
    <x v="9"/>
    <n v="137.4"/>
    <n v="149.5"/>
    <n v="137.30000000000001"/>
    <n v="141.9"/>
    <n v="121.1"/>
    <n v="142.5"/>
    <n v="146.69999999999999"/>
    <n v="119.1"/>
    <n v="111.9"/>
    <n v="141"/>
    <n v="133.6"/>
    <n v="154.5"/>
    <n v="139.69999999999999"/>
    <n v="162.6"/>
    <n v="148"/>
    <n v="139.19999999999999"/>
    <n v="146.80000000000001"/>
    <n v="146.9"/>
    <n v="145.30000000000001"/>
    <n v="142.19999999999999"/>
    <n v="142.1"/>
    <n v="125.5"/>
    <n v="136.5"/>
    <n v="147.80000000000001"/>
    <n v="132"/>
    <n v="136.30000000000001"/>
    <n v="140.80000000000001"/>
    <n v="1776.2"/>
    <n v="995.89999999999986"/>
    <n v="274.10000000000002"/>
    <n v="147.80000000000001"/>
    <n v="125.5"/>
    <n v="145.30000000000001"/>
    <n v="162.6"/>
  </r>
  <r>
    <x v="0"/>
    <x v="5"/>
    <x v="11"/>
    <n v="137.1"/>
    <n v="150.80000000000001"/>
    <n v="136.69999999999999"/>
    <n v="141.9"/>
    <n v="122.8"/>
    <n v="143.9"/>
    <n v="147.5"/>
    <n v="121"/>
    <n v="111.6"/>
    <n v="140.6"/>
    <n v="137.5"/>
    <n v="156.1"/>
    <n v="140"/>
    <n v="161.9"/>
    <n v="151.69999999999999"/>
    <n v="145.5"/>
    <n v="150.80000000000001"/>
    <n v="139.25609756097555"/>
    <n v="150.30000000000001"/>
    <n v="148"/>
    <n v="145.4"/>
    <n v="130.30000000000001"/>
    <n v="143.1"/>
    <n v="150.19999999999999"/>
    <n v="133.1"/>
    <n v="140.1"/>
    <n v="142.4"/>
    <n v="1787.4999999999995"/>
    <n v="1018.4560975609756"/>
    <n v="278.5"/>
    <n v="150.19999999999999"/>
    <n v="130.30000000000001"/>
    <n v="150.30000000000001"/>
    <n v="161.9"/>
  </r>
  <r>
    <x v="1"/>
    <x v="5"/>
    <x v="11"/>
    <n v="138.1"/>
    <n v="146.30000000000001"/>
    <n v="137.80000000000001"/>
    <n v="141.6"/>
    <n v="118.1"/>
    <n v="141.5"/>
    <n v="145.19999999999999"/>
    <n v="115.3"/>
    <n v="112.5"/>
    <n v="141.4"/>
    <n v="128"/>
    <n v="152.6"/>
    <n v="139.1"/>
    <n v="164.4"/>
    <n v="142.4"/>
    <n v="130.19999999999999"/>
    <n v="140.5"/>
    <n v="146.9"/>
    <n v="136.69999999999999"/>
    <n v="135.80000000000001"/>
    <n v="136.80000000000001"/>
    <n v="121.2"/>
    <n v="131.30000000000001"/>
    <n v="146.1"/>
    <n v="130.5"/>
    <n v="132.19999999999999"/>
    <n v="139"/>
    <n v="1757.4999999999998"/>
    <n v="959.3"/>
    <n v="267.3"/>
    <n v="146.1"/>
    <n v="121.2"/>
    <n v="136.69999999999999"/>
    <n v="164.4"/>
  </r>
  <r>
    <x v="2"/>
    <x v="5"/>
    <x v="11"/>
    <n v="137.4"/>
    <n v="149.19999999999999"/>
    <n v="137.1"/>
    <n v="141.80000000000001"/>
    <n v="121.1"/>
    <n v="142.80000000000001"/>
    <n v="146.69999999999999"/>
    <n v="119.1"/>
    <n v="111.9"/>
    <n v="140.9"/>
    <n v="133.5"/>
    <n v="154.5"/>
    <n v="139.69999999999999"/>
    <n v="162.6"/>
    <n v="148"/>
    <n v="139.1"/>
    <n v="146.69999999999999"/>
    <n v="146.9"/>
    <n v="145.1"/>
    <n v="142.19999999999999"/>
    <n v="142.1"/>
    <n v="125.5"/>
    <n v="136.5"/>
    <n v="147.80000000000001"/>
    <n v="132"/>
    <n v="136.30000000000001"/>
    <n v="140.80000000000001"/>
    <n v="1775.7000000000003"/>
    <n v="995.7"/>
    <n v="274.10000000000002"/>
    <n v="147.80000000000001"/>
    <n v="125.5"/>
    <n v="145.1"/>
    <n v="162.6"/>
  </r>
  <r>
    <x v="0"/>
    <x v="5"/>
    <x v="12"/>
    <n v="137.1"/>
    <n v="151.9"/>
    <n v="137.4"/>
    <n v="142.4"/>
    <n v="124.2"/>
    <n v="140.19999999999999"/>
    <n v="136.6"/>
    <n v="120.9"/>
    <n v="109.9"/>
    <n v="140.19999999999999"/>
    <n v="137.80000000000001"/>
    <n v="156"/>
    <n v="138.5"/>
    <n v="162.4"/>
    <n v="151.6"/>
    <n v="145.9"/>
    <n v="150.80000000000001"/>
    <n v="139.25609756097555"/>
    <n v="149"/>
    <n v="149.5"/>
    <n v="149.6"/>
    <n v="128.9"/>
    <n v="143.30000000000001"/>
    <n v="155.1"/>
    <n v="133.19999999999999"/>
    <n v="141.6"/>
    <n v="141.9"/>
    <n v="1773.1000000000001"/>
    <n v="1021.9560975609755"/>
    <n v="282.79999999999995"/>
    <n v="155.1"/>
    <n v="128.9"/>
    <n v="149"/>
    <n v="162.4"/>
  </r>
  <r>
    <x v="1"/>
    <x v="5"/>
    <x v="12"/>
    <n v="138.5"/>
    <n v="147.80000000000001"/>
    <n v="141.1"/>
    <n v="141.6"/>
    <n v="118.1"/>
    <n v="138.5"/>
    <n v="132.4"/>
    <n v="117.5"/>
    <n v="111"/>
    <n v="141.5"/>
    <n v="128.1"/>
    <n v="152.9"/>
    <n v="137.6"/>
    <n v="164.6"/>
    <n v="142.69999999999999"/>
    <n v="130.30000000000001"/>
    <n v="140.80000000000001"/>
    <n v="146.5"/>
    <n v="132.4"/>
    <n v="136.19999999999999"/>
    <n v="137.30000000000001"/>
    <n v="118.8"/>
    <n v="131.69999999999999"/>
    <n v="146.5"/>
    <n v="130.80000000000001"/>
    <n v="131.69999999999999"/>
    <n v="138"/>
    <n v="1746.6"/>
    <n v="959.90000000000009"/>
    <n v="268.10000000000002"/>
    <n v="146.5"/>
    <n v="118.8"/>
    <n v="132.4"/>
    <n v="164.6"/>
  </r>
  <r>
    <x v="2"/>
    <x v="5"/>
    <x v="12"/>
    <n v="137.5"/>
    <n v="150.5"/>
    <n v="138.80000000000001"/>
    <n v="142.1"/>
    <n v="122"/>
    <n v="139.4"/>
    <n v="135.19999999999999"/>
    <n v="119.8"/>
    <n v="110.3"/>
    <n v="140.6"/>
    <n v="133.80000000000001"/>
    <n v="154.6"/>
    <n v="138.19999999999999"/>
    <n v="163"/>
    <n v="148.1"/>
    <n v="139.4"/>
    <n v="146.80000000000001"/>
    <n v="146.5"/>
    <n v="142.69999999999999"/>
    <n v="143.19999999999999"/>
    <n v="144.9"/>
    <n v="123.6"/>
    <n v="136.80000000000001"/>
    <n v="150.1"/>
    <n v="132.19999999999999"/>
    <n v="136.80000000000001"/>
    <n v="140.1"/>
    <n v="1762.7999999999997"/>
    <n v="997.59999999999991"/>
    <n v="277.10000000000002"/>
    <n v="150.1"/>
    <n v="123.6"/>
    <n v="142.69999999999999"/>
    <n v="163"/>
  </r>
  <r>
    <x v="0"/>
    <x v="6"/>
    <x v="0"/>
    <n v="136.6"/>
    <n v="152.5"/>
    <n v="138.19999999999999"/>
    <n v="142.4"/>
    <n v="123.9"/>
    <n v="135.5"/>
    <n v="131.69999999999999"/>
    <n v="121.3"/>
    <n v="108.4"/>
    <n v="138.9"/>
    <n v="137"/>
    <n v="155.80000000000001"/>
    <n v="137.4"/>
    <n v="162.69999999999999"/>
    <n v="150.6"/>
    <n v="145.1"/>
    <n v="149.9"/>
    <n v="139.25609756097555"/>
    <n v="146.19999999999999"/>
    <n v="150.1"/>
    <n v="149.6"/>
    <n v="128.6"/>
    <n v="142.9"/>
    <n v="155.19999999999999"/>
    <n v="133.5"/>
    <n v="141.69999999999999"/>
    <n v="141"/>
    <n v="1759.6000000000001"/>
    <n v="1019.5560975609756"/>
    <n v="283.10000000000002"/>
    <n v="155.19999999999999"/>
    <n v="128.6"/>
    <n v="146.19999999999999"/>
    <n v="162.69999999999999"/>
  </r>
  <r>
    <x v="1"/>
    <x v="6"/>
    <x v="0"/>
    <n v="138.30000000000001"/>
    <n v="149.4"/>
    <n v="143.5"/>
    <n v="141.69999999999999"/>
    <n v="118.1"/>
    <n v="135.19999999999999"/>
    <n v="130.5"/>
    <n v="118.2"/>
    <n v="110.4"/>
    <n v="140.4"/>
    <n v="128.1"/>
    <n v="153.19999999999999"/>
    <n v="137.30000000000001"/>
    <n v="164.7"/>
    <n v="143"/>
    <n v="130.4"/>
    <n v="141.1"/>
    <n v="147.69999999999999"/>
    <n v="128.6"/>
    <n v="136.30000000000001"/>
    <n v="137.80000000000001"/>
    <n v="118.6"/>
    <n v="131.9"/>
    <n v="146.6"/>
    <n v="131.69999999999999"/>
    <n v="131.80000000000001"/>
    <n v="138"/>
    <n v="1744.3000000000002"/>
    <n v="962.2"/>
    <n v="269.5"/>
    <n v="146.6"/>
    <n v="118.6"/>
    <n v="128.6"/>
    <n v="164.7"/>
  </r>
  <r>
    <x v="2"/>
    <x v="6"/>
    <x v="0"/>
    <n v="137.1"/>
    <n v="151.4"/>
    <n v="140.19999999999999"/>
    <n v="142.1"/>
    <n v="121.8"/>
    <n v="135.4"/>
    <n v="131.30000000000001"/>
    <n v="120.3"/>
    <n v="109.1"/>
    <n v="139.4"/>
    <n v="133.30000000000001"/>
    <n v="154.6"/>
    <n v="137.4"/>
    <n v="163.19999999999999"/>
    <n v="147.6"/>
    <n v="139"/>
    <n v="146.4"/>
    <n v="147.69999999999999"/>
    <n v="139.5"/>
    <n v="143.6"/>
    <n v="145.1"/>
    <n v="123.3"/>
    <n v="136.69999999999999"/>
    <n v="150.19999999999999"/>
    <n v="132.80000000000001"/>
    <n v="136.9"/>
    <n v="139.6"/>
    <n v="1753.3999999999999"/>
    <n v="997.9"/>
    <n v="277.89999999999998"/>
    <n v="150.19999999999999"/>
    <n v="123.3"/>
    <n v="139.5"/>
    <n v="163.19999999999999"/>
  </r>
  <r>
    <x v="0"/>
    <x v="6"/>
    <x v="1"/>
    <n v="136.80000000000001"/>
    <n v="153"/>
    <n v="139.1"/>
    <n v="142.5"/>
    <n v="124.1"/>
    <n v="135.80000000000001"/>
    <n v="128.69999999999999"/>
    <n v="121.5"/>
    <n v="108.3"/>
    <n v="139.19999999999999"/>
    <n v="137.4"/>
    <n v="156.19999999999999"/>
    <n v="137.19999999999999"/>
    <n v="162.80000000000001"/>
    <n v="150.5"/>
    <n v="146.1"/>
    <n v="149.9"/>
    <n v="139.25609756097555"/>
    <n v="145.30000000000001"/>
    <n v="150.1"/>
    <n v="149.9"/>
    <n v="129.19999999999999"/>
    <n v="143.4"/>
    <n v="155.5"/>
    <n v="134.9"/>
    <n v="142.19999999999999"/>
    <n v="141"/>
    <n v="1759.8000000000002"/>
    <n v="1021.4560975609756"/>
    <n v="284.8"/>
    <n v="155.5"/>
    <n v="129.19999999999999"/>
    <n v="145.30000000000001"/>
    <n v="162.80000000000001"/>
  </r>
  <r>
    <x v="1"/>
    <x v="6"/>
    <x v="1"/>
    <n v="139.4"/>
    <n v="150.1"/>
    <n v="145.30000000000001"/>
    <n v="141.69999999999999"/>
    <n v="118.4"/>
    <n v="137"/>
    <n v="131.6"/>
    <n v="119.9"/>
    <n v="110.4"/>
    <n v="140.80000000000001"/>
    <n v="128.30000000000001"/>
    <n v="153.5"/>
    <n v="138"/>
    <n v="164.9"/>
    <n v="143.30000000000001"/>
    <n v="130.80000000000001"/>
    <n v="141.4"/>
    <n v="148.5"/>
    <n v="127.1"/>
    <n v="136.6"/>
    <n v="138.5"/>
    <n v="119.2"/>
    <n v="132.19999999999999"/>
    <n v="146.6"/>
    <n v="133"/>
    <n v="132.4"/>
    <n v="138.6"/>
    <n v="1754.4"/>
    <n v="965.19999999999993"/>
    <n v="271.5"/>
    <n v="146.6"/>
    <n v="119.2"/>
    <n v="127.1"/>
    <n v="164.9"/>
  </r>
  <r>
    <x v="2"/>
    <x v="6"/>
    <x v="1"/>
    <n v="137.6"/>
    <n v="152"/>
    <n v="141.5"/>
    <n v="142.19999999999999"/>
    <n v="122"/>
    <n v="136.4"/>
    <n v="129.69999999999999"/>
    <n v="121"/>
    <n v="109"/>
    <n v="139.69999999999999"/>
    <n v="133.6"/>
    <n v="154.9"/>
    <n v="137.5"/>
    <n v="163.4"/>
    <n v="147.69999999999999"/>
    <n v="139.69999999999999"/>
    <n v="146.5"/>
    <n v="148.5"/>
    <n v="138.4"/>
    <n v="143.69999999999999"/>
    <n v="145.6"/>
    <n v="123.9"/>
    <n v="137.1"/>
    <n v="150.30000000000001"/>
    <n v="134.1"/>
    <n v="137.4"/>
    <n v="139.9"/>
    <n v="1757.1"/>
    <n v="1000.5999999999999"/>
    <n v="279.7"/>
    <n v="150.30000000000001"/>
    <n v="123.9"/>
    <n v="138.4"/>
    <n v="163.4"/>
  </r>
  <r>
    <x v="0"/>
    <x v="6"/>
    <x v="2"/>
    <n v="136.9"/>
    <n v="154.1"/>
    <n v="138.69999999999999"/>
    <n v="142.5"/>
    <n v="124.1"/>
    <n v="136.1"/>
    <n v="128.19999999999999"/>
    <n v="122.3"/>
    <n v="108.3"/>
    <n v="138.9"/>
    <n v="137.4"/>
    <n v="156.4"/>
    <n v="137.30000000000001"/>
    <n v="162.9"/>
    <n v="150.80000000000001"/>
    <n v="146.1"/>
    <n v="150.1"/>
    <n v="139.25609756097555"/>
    <n v="146.4"/>
    <n v="150"/>
    <n v="150.4"/>
    <n v="129.9"/>
    <n v="143.80000000000001"/>
    <n v="155.5"/>
    <n v="134"/>
    <n v="142.4"/>
    <n v="141.19999999999999"/>
    <n v="1761.2000000000003"/>
    <n v="1022.4560975609755"/>
    <n v="284.39999999999998"/>
    <n v="155.5"/>
    <n v="129.9"/>
    <n v="146.4"/>
    <n v="162.9"/>
  </r>
  <r>
    <x v="1"/>
    <x v="6"/>
    <x v="2"/>
    <n v="139.69999999999999"/>
    <n v="151.1"/>
    <n v="142.9"/>
    <n v="141.9"/>
    <n v="118.4"/>
    <n v="139.4"/>
    <n v="141.19999999999999"/>
    <n v="120.7"/>
    <n v="110.4"/>
    <n v="140.69999999999999"/>
    <n v="128.5"/>
    <n v="153.9"/>
    <n v="139.6"/>
    <n v="165.3"/>
    <n v="143.5"/>
    <n v="131.19999999999999"/>
    <n v="141.6"/>
    <n v="149"/>
    <n v="128.80000000000001"/>
    <n v="136.80000000000001"/>
    <n v="139.19999999999999"/>
    <n v="119.9"/>
    <n v="133"/>
    <n v="146.69999999999999"/>
    <n v="132.5"/>
    <n v="132.80000000000001"/>
    <n v="139.5"/>
    <n v="1768.4"/>
    <n v="967.89999999999986"/>
    <n v="271.7"/>
    <n v="146.69999999999999"/>
    <n v="119.9"/>
    <n v="128.80000000000001"/>
    <n v="165.3"/>
  </r>
  <r>
    <x v="2"/>
    <x v="6"/>
    <x v="2"/>
    <n v="137.80000000000001"/>
    <n v="153"/>
    <n v="140.30000000000001"/>
    <n v="142.30000000000001"/>
    <n v="122"/>
    <n v="137.6"/>
    <n v="132.6"/>
    <n v="121.8"/>
    <n v="109"/>
    <n v="139.5"/>
    <n v="133.69999999999999"/>
    <n v="155.19999999999999"/>
    <n v="138.1"/>
    <n v="163.5"/>
    <n v="147.9"/>
    <n v="139.9"/>
    <n v="146.69999999999999"/>
    <n v="149"/>
    <n v="139.69999999999999"/>
    <n v="143.80000000000001"/>
    <n v="146.19999999999999"/>
    <n v="124.6"/>
    <n v="137.69999999999999"/>
    <n v="150.30000000000001"/>
    <n v="133.4"/>
    <n v="137.69999999999999"/>
    <n v="140.4"/>
    <n v="1762.9"/>
    <n v="1002.7"/>
    <n v="279.60000000000002"/>
    <n v="150.30000000000001"/>
    <n v="124.6"/>
    <n v="139.69999999999999"/>
    <n v="163.5"/>
  </r>
  <r>
    <x v="0"/>
    <x v="6"/>
    <x v="4"/>
    <n v="137.4"/>
    <n v="159.5"/>
    <n v="134.5"/>
    <n v="142.6"/>
    <n v="124"/>
    <n v="143.69999999999999"/>
    <n v="133.4"/>
    <n v="125.1"/>
    <n v="109.3"/>
    <n v="139.30000000000001"/>
    <n v="137.69999999999999"/>
    <n v="156.4"/>
    <n v="139.19999999999999"/>
    <n v="163.30000000000001"/>
    <n v="151.30000000000001"/>
    <n v="146.6"/>
    <n v="150.69999999999999"/>
    <n v="139.25609756097555"/>
    <n v="146.9"/>
    <n v="149.5"/>
    <n v="151.30000000000001"/>
    <n v="130.19999999999999"/>
    <n v="145.9"/>
    <n v="156.69999999999999"/>
    <n v="133.9"/>
    <n v="142.9"/>
    <n v="142.4"/>
    <n v="1782.1000000000001"/>
    <n v="1026.1560975609755"/>
    <n v="285.20000000000005"/>
    <n v="156.69999999999999"/>
    <n v="130.19999999999999"/>
    <n v="146.9"/>
    <n v="163.30000000000001"/>
  </r>
  <r>
    <x v="1"/>
    <x v="6"/>
    <x v="4"/>
    <n v="140.4"/>
    <n v="156.69999999999999"/>
    <n v="138.30000000000001"/>
    <n v="142.4"/>
    <n v="118.6"/>
    <n v="149.69999999999999"/>
    <n v="161.6"/>
    <n v="124.4"/>
    <n v="111.2"/>
    <n v="141"/>
    <n v="128.9"/>
    <n v="154.5"/>
    <n v="143.80000000000001"/>
    <n v="166.2"/>
    <n v="144"/>
    <n v="131.69999999999999"/>
    <n v="142.19999999999999"/>
    <n v="150.1"/>
    <n v="129.4"/>
    <n v="137.19999999999999"/>
    <n v="139.80000000000001"/>
    <n v="120.1"/>
    <n v="134"/>
    <n v="148"/>
    <n v="132.6"/>
    <n v="133.30000000000001"/>
    <n v="141.5"/>
    <n v="1811.5000000000002"/>
    <n v="972.5"/>
    <n v="272.39999999999998"/>
    <n v="148"/>
    <n v="120.1"/>
    <n v="129.4"/>
    <n v="166.2"/>
  </r>
  <r>
    <x v="2"/>
    <x v="6"/>
    <x v="4"/>
    <n v="138.30000000000001"/>
    <n v="158.5"/>
    <n v="136"/>
    <n v="142.5"/>
    <n v="122"/>
    <n v="146.5"/>
    <n v="143"/>
    <n v="124.9"/>
    <n v="109.9"/>
    <n v="139.9"/>
    <n v="134"/>
    <n v="155.5"/>
    <n v="140.9"/>
    <n v="164.1"/>
    <n v="148.4"/>
    <n v="140.4"/>
    <n v="147.30000000000001"/>
    <n v="150.1"/>
    <n v="140.30000000000001"/>
    <n v="143.69999999999999"/>
    <n v="146.9"/>
    <n v="124.9"/>
    <n v="139.19999999999999"/>
    <n v="151.6"/>
    <n v="133.4"/>
    <n v="138.19999999999999"/>
    <n v="142"/>
    <n v="1791.9000000000003"/>
    <n v="1007.3000000000002"/>
    <n v="280.3"/>
    <n v="151.6"/>
    <n v="124.9"/>
    <n v="140.30000000000001"/>
    <n v="164.1"/>
  </r>
  <r>
    <x v="0"/>
    <x v="6"/>
    <x v="5"/>
    <n v="137.80000000000001"/>
    <n v="163.5"/>
    <n v="136.19999999999999"/>
    <n v="143.19999999999999"/>
    <n v="124.3"/>
    <n v="143.30000000000001"/>
    <n v="140.6"/>
    <n v="128.69999999999999"/>
    <n v="110.6"/>
    <n v="140.4"/>
    <n v="138"/>
    <n v="156.6"/>
    <n v="141"/>
    <n v="164.2"/>
    <n v="151.4"/>
    <n v="146.5"/>
    <n v="150.69999999999999"/>
    <n v="139.25609756097555"/>
    <n v="147.80000000000001"/>
    <n v="149.6"/>
    <n v="151.69999999999999"/>
    <n v="130.19999999999999"/>
    <n v="146.4"/>
    <n v="157.69999999999999"/>
    <n v="134.80000000000001"/>
    <n v="143.30000000000001"/>
    <n v="143.6"/>
    <n v="1804.1999999999998"/>
    <n v="1027.1560975609755"/>
    <n v="286.5"/>
    <n v="157.69999999999999"/>
    <n v="130.19999999999999"/>
    <n v="147.80000000000001"/>
    <n v="164.2"/>
  </r>
  <r>
    <x v="1"/>
    <x v="6"/>
    <x v="5"/>
    <n v="140.69999999999999"/>
    <n v="159.6"/>
    <n v="140.4"/>
    <n v="143.4"/>
    <n v="118.6"/>
    <n v="150.9"/>
    <n v="169.8"/>
    <n v="127.4"/>
    <n v="111.8"/>
    <n v="141"/>
    <n v="129"/>
    <n v="155.1"/>
    <n v="145.6"/>
    <n v="166.7"/>
    <n v="144.30000000000001"/>
    <n v="131.69999999999999"/>
    <n v="142.4"/>
    <n v="149.4"/>
    <n v="130.5"/>
    <n v="137.4"/>
    <n v="140.30000000000001"/>
    <n v="119.6"/>
    <n v="134.30000000000001"/>
    <n v="148.9"/>
    <n v="133.69999999999999"/>
    <n v="133.6"/>
    <n v="142.1"/>
    <n v="1833.2999999999997"/>
    <n v="973.1"/>
    <n v="274"/>
    <n v="148.9"/>
    <n v="119.6"/>
    <n v="130.5"/>
    <n v="166.7"/>
  </r>
  <r>
    <x v="2"/>
    <x v="6"/>
    <x v="5"/>
    <n v="138.69999999999999"/>
    <n v="162.1"/>
    <n v="137.80000000000001"/>
    <n v="143.30000000000001"/>
    <n v="122.2"/>
    <n v="146.80000000000001"/>
    <n v="150.5"/>
    <n v="128.30000000000001"/>
    <n v="111"/>
    <n v="140.6"/>
    <n v="134.19999999999999"/>
    <n v="155.9"/>
    <n v="142.69999999999999"/>
    <n v="164.9"/>
    <n v="148.6"/>
    <n v="140.4"/>
    <n v="147.4"/>
    <n v="149.4"/>
    <n v="141.19999999999999"/>
    <n v="143.80000000000001"/>
    <n v="147.4"/>
    <n v="124.6"/>
    <n v="139.6"/>
    <n v="152.5"/>
    <n v="134.30000000000001"/>
    <n v="138.6"/>
    <n v="142.9"/>
    <n v="1814.1000000000001"/>
    <n v="1007.8"/>
    <n v="281.70000000000005"/>
    <n v="152.5"/>
    <n v="124.6"/>
    <n v="141.19999999999999"/>
    <n v="164.9"/>
  </r>
  <r>
    <x v="0"/>
    <x v="6"/>
    <x v="6"/>
    <n v="138.4"/>
    <n v="164"/>
    <n v="138.4"/>
    <n v="143.9"/>
    <n v="124.4"/>
    <n v="146.4"/>
    <n v="150.1"/>
    <n v="130.6"/>
    <n v="110.8"/>
    <n v="141.69999999999999"/>
    <n v="138.5"/>
    <n v="156.69999999999999"/>
    <n v="143"/>
    <n v="164.5"/>
    <n v="151.6"/>
    <n v="146.6"/>
    <n v="150.9"/>
    <n v="139.25609756097555"/>
    <n v="146.80000000000001"/>
    <n v="150"/>
    <n v="152.19999999999999"/>
    <n v="131.19999999999999"/>
    <n v="147.5"/>
    <n v="159.1"/>
    <n v="136.1"/>
    <n v="144.19999999999999"/>
    <n v="144.9"/>
    <n v="1826.8999999999999"/>
    <n v="1030.0560975609756"/>
    <n v="288.29999999999995"/>
    <n v="159.1"/>
    <n v="131.19999999999999"/>
    <n v="146.80000000000001"/>
    <n v="164.5"/>
  </r>
  <r>
    <x v="1"/>
    <x v="6"/>
    <x v="6"/>
    <n v="141.4"/>
    <n v="160.19999999999999"/>
    <n v="142.5"/>
    <n v="144.1"/>
    <n v="119.3"/>
    <n v="154.69999999999999"/>
    <n v="180.1"/>
    <n v="128.9"/>
    <n v="111.8"/>
    <n v="141.6"/>
    <n v="129.5"/>
    <n v="155.6"/>
    <n v="147.69999999999999"/>
    <n v="167.2"/>
    <n v="144.69999999999999"/>
    <n v="131.9"/>
    <n v="142.69999999999999"/>
    <n v="150.6"/>
    <n v="127"/>
    <n v="137.69999999999999"/>
    <n v="140.80000000000001"/>
    <n v="120.6"/>
    <n v="135"/>
    <n v="150.4"/>
    <n v="135.1"/>
    <n v="134.5"/>
    <n v="143.30000000000001"/>
    <n v="1857.3999999999999"/>
    <n v="977.09999999999991"/>
    <n v="275.89999999999998"/>
    <n v="150.4"/>
    <n v="120.6"/>
    <n v="127"/>
    <n v="167.2"/>
  </r>
  <r>
    <x v="2"/>
    <x v="6"/>
    <x v="6"/>
    <n v="139.30000000000001"/>
    <n v="162.69999999999999"/>
    <n v="140"/>
    <n v="144"/>
    <n v="122.5"/>
    <n v="150.30000000000001"/>
    <n v="160.30000000000001"/>
    <n v="130"/>
    <n v="111.1"/>
    <n v="141.69999999999999"/>
    <n v="134.69999999999999"/>
    <n v="156.19999999999999"/>
    <n v="144.69999999999999"/>
    <n v="165.2"/>
    <n v="148.9"/>
    <n v="140.5"/>
    <n v="147.6"/>
    <n v="150.6"/>
    <n v="139.30000000000001"/>
    <n v="144.19999999999999"/>
    <n v="147.9"/>
    <n v="125.6"/>
    <n v="140.5"/>
    <n v="154"/>
    <n v="135.69999999999999"/>
    <n v="139.5"/>
    <n v="144.19999999999999"/>
    <n v="1837.5"/>
    <n v="1011.8"/>
    <n v="283.60000000000002"/>
    <n v="154"/>
    <n v="125.6"/>
    <n v="139.30000000000001"/>
    <n v="165.2"/>
  </r>
  <r>
    <x v="0"/>
    <x v="6"/>
    <x v="7"/>
    <n v="139.19999999999999"/>
    <n v="161.9"/>
    <n v="137.1"/>
    <n v="144.6"/>
    <n v="124.7"/>
    <n v="145.5"/>
    <n v="156.19999999999999"/>
    <n v="131.5"/>
    <n v="111.7"/>
    <n v="142.69999999999999"/>
    <n v="138.5"/>
    <n v="156.9"/>
    <n v="144"/>
    <n v="165.1"/>
    <n v="151.80000000000001"/>
    <n v="146.6"/>
    <n v="151.1"/>
    <n v="139.25609756097555"/>
    <n v="146.4"/>
    <n v="150.19999999999999"/>
    <n v="152.69999999999999"/>
    <n v="131.4"/>
    <n v="148"/>
    <n v="159.69999999999999"/>
    <n v="138.80000000000001"/>
    <n v="144.9"/>
    <n v="145.69999999999999"/>
    <n v="1834.5000000000002"/>
    <n v="1031.8560975609757"/>
    <n v="291.5"/>
    <n v="159.69999999999999"/>
    <n v="131.4"/>
    <n v="146.4"/>
    <n v="165.1"/>
  </r>
  <r>
    <x v="1"/>
    <x v="6"/>
    <x v="7"/>
    <n v="142.1"/>
    <n v="158.30000000000001"/>
    <n v="140.80000000000001"/>
    <n v="144.9"/>
    <n v="119.9"/>
    <n v="153.9"/>
    <n v="189.1"/>
    <n v="129.80000000000001"/>
    <n v="112.7"/>
    <n v="142.5"/>
    <n v="129.80000000000001"/>
    <n v="156.19999999999999"/>
    <n v="149.1"/>
    <n v="167.9"/>
    <n v="145"/>
    <n v="132.19999999999999"/>
    <n v="143"/>
    <n v="151.6"/>
    <n v="125.5"/>
    <n v="138.1"/>
    <n v="141.5"/>
    <n v="120.8"/>
    <n v="135.4"/>
    <n v="151.5"/>
    <n v="137.80000000000001"/>
    <n v="135.30000000000001"/>
    <n v="144.19999999999999"/>
    <n v="1869.1"/>
    <n v="980.59999999999991"/>
    <n v="279.3"/>
    <n v="151.5"/>
    <n v="120.8"/>
    <n v="125.5"/>
    <n v="167.9"/>
  </r>
  <r>
    <x v="2"/>
    <x v="6"/>
    <x v="7"/>
    <n v="140.1"/>
    <n v="160.6"/>
    <n v="138.5"/>
    <n v="144.69999999999999"/>
    <n v="122.9"/>
    <n v="149.4"/>
    <n v="167.4"/>
    <n v="130.9"/>
    <n v="112"/>
    <n v="142.6"/>
    <n v="134.9"/>
    <n v="156.6"/>
    <n v="145.9"/>
    <n v="165.8"/>
    <n v="149.1"/>
    <n v="140.6"/>
    <n v="147.9"/>
    <n v="151.6"/>
    <n v="138.5"/>
    <n v="144.5"/>
    <n v="148.5"/>
    <n v="125.8"/>
    <n v="140.9"/>
    <n v="154.9"/>
    <n v="138.4"/>
    <n v="140.19999999999999"/>
    <n v="145"/>
    <n v="1846.5"/>
    <n v="1014.8"/>
    <n v="286.89999999999998"/>
    <n v="154.9"/>
    <n v="125.8"/>
    <n v="138.5"/>
    <n v="165.8"/>
  </r>
  <r>
    <x v="0"/>
    <x v="6"/>
    <x v="8"/>
    <n v="140.1"/>
    <n v="161.9"/>
    <n v="138.30000000000001"/>
    <n v="145.69999999999999"/>
    <n v="125.1"/>
    <n v="143.80000000000001"/>
    <n v="163.4"/>
    <n v="132.19999999999999"/>
    <n v="112.8"/>
    <n v="144.19999999999999"/>
    <n v="138.5"/>
    <n v="157.19999999999999"/>
    <n v="145.5"/>
    <n v="165.7"/>
    <n v="151.69999999999999"/>
    <n v="146.6"/>
    <n v="151"/>
    <n v="139.25609756097555"/>
    <n v="146.9"/>
    <n v="150.30000000000001"/>
    <n v="153.4"/>
    <n v="131.6"/>
    <n v="148.30000000000001"/>
    <n v="160.19999999999999"/>
    <n v="140.19999999999999"/>
    <n v="145.4"/>
    <n v="146.69999999999999"/>
    <n v="1848.7"/>
    <n v="1032.5560975609756"/>
    <n v="293.60000000000002"/>
    <n v="160.19999999999999"/>
    <n v="131.6"/>
    <n v="146.9"/>
    <n v="165.7"/>
  </r>
  <r>
    <x v="1"/>
    <x v="6"/>
    <x v="8"/>
    <n v="142.69999999999999"/>
    <n v="158.69999999999999"/>
    <n v="141.6"/>
    <n v="144.9"/>
    <n v="120.8"/>
    <n v="149.80000000000001"/>
    <n v="192.4"/>
    <n v="130.30000000000001"/>
    <n v="114"/>
    <n v="143.80000000000001"/>
    <n v="130"/>
    <n v="156.4"/>
    <n v="149.5"/>
    <n v="168.6"/>
    <n v="145.30000000000001"/>
    <n v="132.19999999999999"/>
    <n v="143.30000000000001"/>
    <n v="152.19999999999999"/>
    <n v="126.6"/>
    <n v="138.30000000000001"/>
    <n v="141.9"/>
    <n v="121.2"/>
    <n v="135.9"/>
    <n v="151.6"/>
    <n v="139"/>
    <n v="135.69999999999999"/>
    <n v="144.69999999999999"/>
    <n v="1874.9"/>
    <n v="982.89999999999986"/>
    <n v="280.89999999999998"/>
    <n v="151.6"/>
    <n v="121.2"/>
    <n v="126.6"/>
    <n v="168.6"/>
  </r>
  <r>
    <x v="2"/>
    <x v="6"/>
    <x v="8"/>
    <n v="140.9"/>
    <n v="160.80000000000001"/>
    <n v="139.6"/>
    <n v="145.4"/>
    <n v="123.5"/>
    <n v="146.6"/>
    <n v="173.2"/>
    <n v="131.6"/>
    <n v="113.2"/>
    <n v="144.1"/>
    <n v="135"/>
    <n v="156.80000000000001"/>
    <n v="147"/>
    <n v="166.5"/>
    <n v="149.19999999999999"/>
    <n v="140.6"/>
    <n v="147.9"/>
    <n v="152.19999999999999"/>
    <n v="139.19999999999999"/>
    <n v="144.6"/>
    <n v="149"/>
    <n v="126.1"/>
    <n v="141.30000000000001"/>
    <n v="155.19999999999999"/>
    <n v="139.69999999999999"/>
    <n v="140.69999999999999"/>
    <n v="145.80000000000001"/>
    <n v="1857.6999999999998"/>
    <n v="1016.5"/>
    <n v="288.7"/>
    <n v="155.19999999999999"/>
    <n v="126.1"/>
    <n v="139.19999999999999"/>
    <n v="166.5"/>
  </r>
  <r>
    <x v="0"/>
    <x v="6"/>
    <x v="9"/>
    <n v="141"/>
    <n v="161.6"/>
    <n v="141.19999999999999"/>
    <n v="146.5"/>
    <n v="125.6"/>
    <n v="145.69999999999999"/>
    <n v="178.8"/>
    <n v="133.1"/>
    <n v="113.6"/>
    <n v="145.5"/>
    <n v="138.6"/>
    <n v="157.4"/>
    <n v="148.30000000000001"/>
    <n v="166.3"/>
    <n v="151.69999999999999"/>
    <n v="146.69999999999999"/>
    <n v="151"/>
    <n v="139.25609756097555"/>
    <n v="147.69999999999999"/>
    <n v="150.6"/>
    <n v="153.69999999999999"/>
    <n v="131.69999999999999"/>
    <n v="148.69999999999999"/>
    <n v="160.69999999999999"/>
    <n v="140.30000000000001"/>
    <n v="145.69999999999999"/>
    <n v="148.30000000000001"/>
    <n v="1876.8999999999996"/>
    <n v="1033.6560975609755"/>
    <n v="294"/>
    <n v="160.69999999999999"/>
    <n v="131.69999999999999"/>
    <n v="147.69999999999999"/>
    <n v="166.3"/>
  </r>
  <r>
    <x v="1"/>
    <x v="6"/>
    <x v="9"/>
    <n v="143.5"/>
    <n v="159.80000000000001"/>
    <n v="144.69999999999999"/>
    <n v="145.6"/>
    <n v="121.1"/>
    <n v="150.6"/>
    <n v="207.2"/>
    <n v="131.19999999999999"/>
    <n v="114.8"/>
    <n v="145.19999999999999"/>
    <n v="130.19999999999999"/>
    <n v="156.80000000000001"/>
    <n v="151.9"/>
    <n v="169.3"/>
    <n v="145.9"/>
    <n v="132.4"/>
    <n v="143.9"/>
    <n v="153"/>
    <n v="128.9"/>
    <n v="138.69999999999999"/>
    <n v="142.4"/>
    <n v="121.5"/>
    <n v="136.19999999999999"/>
    <n v="151.69999999999999"/>
    <n v="139.5"/>
    <n v="136"/>
    <n v="146"/>
    <n v="1902.6000000000001"/>
    <n v="986.10000000000014"/>
    <n v="281.89999999999998"/>
    <n v="151.69999999999999"/>
    <n v="121.5"/>
    <n v="128.9"/>
    <n v="169.3"/>
  </r>
  <r>
    <x v="2"/>
    <x v="6"/>
    <x v="9"/>
    <n v="141.80000000000001"/>
    <n v="161"/>
    <n v="142.6"/>
    <n v="146.19999999999999"/>
    <n v="123.9"/>
    <n v="148"/>
    <n v="188.4"/>
    <n v="132.5"/>
    <n v="114"/>
    <n v="145.4"/>
    <n v="135.1"/>
    <n v="157.1"/>
    <n v="149.6"/>
    <n v="167.1"/>
    <n v="149.4"/>
    <n v="140.80000000000001"/>
    <n v="148.19999999999999"/>
    <n v="153"/>
    <n v="140.6"/>
    <n v="145"/>
    <n v="149.4"/>
    <n v="126.3"/>
    <n v="141.69999999999999"/>
    <n v="155.4"/>
    <n v="140"/>
    <n v="141"/>
    <n v="147.19999999999999"/>
    <n v="1885.5999999999997"/>
    <n v="1019.1000000000001"/>
    <n v="289.39999999999998"/>
    <n v="155.4"/>
    <n v="126.3"/>
    <n v="140.6"/>
    <n v="167.1"/>
  </r>
  <r>
    <x v="0"/>
    <x v="6"/>
    <x v="11"/>
    <n v="141.80000000000001"/>
    <n v="163.69999999999999"/>
    <n v="143.80000000000001"/>
    <n v="147.1"/>
    <n v="126"/>
    <n v="146.19999999999999"/>
    <n v="191.4"/>
    <n v="136.19999999999999"/>
    <n v="113.8"/>
    <n v="147.30000000000001"/>
    <n v="138.69999999999999"/>
    <n v="157.69999999999999"/>
    <n v="150.9"/>
    <n v="167.2"/>
    <n v="152.30000000000001"/>
    <n v="147"/>
    <n v="151.5"/>
    <n v="139.25609756097555"/>
    <n v="148.4"/>
    <n v="150.9"/>
    <n v="154.30000000000001"/>
    <n v="132.1"/>
    <n v="149.1"/>
    <n v="160.80000000000001"/>
    <n v="140.6"/>
    <n v="146.1"/>
    <n v="149.9"/>
    <n v="1904.6000000000001"/>
    <n v="1036.1560975609755"/>
    <n v="294.89999999999998"/>
    <n v="160.80000000000001"/>
    <n v="132.1"/>
    <n v="148.4"/>
    <n v="167.2"/>
  </r>
  <r>
    <x v="1"/>
    <x v="6"/>
    <x v="11"/>
    <n v="144.1"/>
    <n v="162.4"/>
    <n v="148.4"/>
    <n v="145.9"/>
    <n v="121.5"/>
    <n v="148.80000000000001"/>
    <n v="215.7"/>
    <n v="134.6"/>
    <n v="115"/>
    <n v="146.30000000000001"/>
    <n v="130.5"/>
    <n v="157.19999999999999"/>
    <n v="153.6"/>
    <n v="169.9"/>
    <n v="146.30000000000001"/>
    <n v="132.6"/>
    <n v="144.19999999999999"/>
    <n v="153.5"/>
    <n v="132.19999999999999"/>
    <n v="139.1"/>
    <n v="142.80000000000001"/>
    <n v="121.7"/>
    <n v="136.69999999999999"/>
    <n v="151.80000000000001"/>
    <n v="139.80000000000001"/>
    <n v="136.30000000000001"/>
    <n v="147"/>
    <n v="1923.9999999999998"/>
    <n v="988.69999999999982"/>
    <n v="282.60000000000002"/>
    <n v="151.80000000000001"/>
    <n v="121.7"/>
    <n v="132.19999999999999"/>
    <n v="169.9"/>
  </r>
  <r>
    <x v="2"/>
    <x v="6"/>
    <x v="11"/>
    <n v="142.5"/>
    <n v="163.19999999999999"/>
    <n v="145.6"/>
    <n v="146.69999999999999"/>
    <n v="124.3"/>
    <n v="147.4"/>
    <n v="199.6"/>
    <n v="135.69999999999999"/>
    <n v="114.2"/>
    <n v="147"/>
    <n v="135.30000000000001"/>
    <n v="157.5"/>
    <n v="151.9"/>
    <n v="167.9"/>
    <n v="149.9"/>
    <n v="141"/>
    <n v="148.6"/>
    <n v="153.5"/>
    <n v="142.30000000000001"/>
    <n v="145.30000000000001"/>
    <n v="149.9"/>
    <n v="126.6"/>
    <n v="142.1"/>
    <n v="155.5"/>
    <n v="140.30000000000001"/>
    <n v="141.30000000000001"/>
    <n v="148.6"/>
    <n v="1910.9"/>
    <n v="1021.7"/>
    <n v="290.20000000000005"/>
    <n v="155.5"/>
    <n v="126.6"/>
    <n v="142.30000000000001"/>
    <n v="167.9"/>
  </r>
  <r>
    <x v="0"/>
    <x v="6"/>
    <x v="12"/>
    <n v="142.80000000000001"/>
    <n v="165.3"/>
    <n v="149.5"/>
    <n v="148.69999999999999"/>
    <n v="127.5"/>
    <n v="144.30000000000001"/>
    <n v="209.5"/>
    <n v="138.80000000000001"/>
    <n v="113.6"/>
    <n v="149.1"/>
    <n v="139.30000000000001"/>
    <n v="158.30000000000001"/>
    <n v="154.30000000000001"/>
    <n v="167.8"/>
    <n v="152.6"/>
    <n v="147.30000000000001"/>
    <n v="151.9"/>
    <n v="139.25609756097555"/>
    <n v="149.9"/>
    <n v="151.19999999999999"/>
    <n v="154.80000000000001"/>
    <n v="135"/>
    <n v="149.5"/>
    <n v="161.1"/>
    <n v="140.6"/>
    <n v="147.1"/>
    <n v="152.30000000000001"/>
    <n v="1940.9999999999995"/>
    <n v="1038.8560975609755"/>
    <n v="295.39999999999998"/>
    <n v="161.1"/>
    <n v="135"/>
    <n v="149.9"/>
    <n v="167.8"/>
  </r>
  <r>
    <x v="1"/>
    <x v="6"/>
    <x v="12"/>
    <n v="144.9"/>
    <n v="164.5"/>
    <n v="153.69999999999999"/>
    <n v="147.5"/>
    <n v="122.7"/>
    <n v="147.19999999999999"/>
    <n v="231.5"/>
    <n v="137.19999999999999"/>
    <n v="114.7"/>
    <n v="148"/>
    <n v="130.80000000000001"/>
    <n v="157.69999999999999"/>
    <n v="156.30000000000001"/>
    <n v="170.4"/>
    <n v="146.80000000000001"/>
    <n v="132.80000000000001"/>
    <n v="144.6"/>
    <n v="152.80000000000001"/>
    <n v="133.6"/>
    <n v="139.80000000000001"/>
    <n v="143.19999999999999"/>
    <n v="125.2"/>
    <n v="136.80000000000001"/>
    <n v="151.9"/>
    <n v="140.19999999999999"/>
    <n v="137.69999999999999"/>
    <n v="148.30000000000001"/>
    <n v="1956.7"/>
    <n v="991.3"/>
    <n v="283.39999999999998"/>
    <n v="151.9"/>
    <n v="125.2"/>
    <n v="133.6"/>
    <n v="170.4"/>
  </r>
  <r>
    <x v="2"/>
    <x v="6"/>
    <x v="12"/>
    <n v="143.5"/>
    <n v="165"/>
    <n v="151.1"/>
    <n v="148.30000000000001"/>
    <n v="125.7"/>
    <n v="145.69999999999999"/>
    <n v="217"/>
    <n v="138.30000000000001"/>
    <n v="114"/>
    <n v="148.69999999999999"/>
    <n v="135.80000000000001"/>
    <n v="158"/>
    <n v="155"/>
    <n v="168.5"/>
    <n v="150.30000000000001"/>
    <n v="141.30000000000001"/>
    <n v="149"/>
    <n v="152.80000000000001"/>
    <n v="143.69999999999999"/>
    <n v="145.80000000000001"/>
    <n v="150.4"/>
    <n v="129.80000000000001"/>
    <n v="142.30000000000001"/>
    <n v="155.69999999999999"/>
    <n v="140.4"/>
    <n v="142.5"/>
    <n v="150.4"/>
    <n v="1946.1000000000001"/>
    <n v="1024"/>
    <n v="290.8"/>
    <n v="155.69999999999999"/>
    <n v="129.80000000000001"/>
    <n v="143.69999999999999"/>
    <n v="168.5"/>
  </r>
  <r>
    <x v="0"/>
    <x v="7"/>
    <x v="0"/>
    <n v="143.69999999999999"/>
    <n v="167.3"/>
    <n v="153.5"/>
    <n v="150.5"/>
    <n v="132"/>
    <n v="142.19999999999999"/>
    <n v="191.5"/>
    <n v="141.1"/>
    <n v="113.8"/>
    <n v="151.6"/>
    <n v="139.69999999999999"/>
    <n v="158.69999999999999"/>
    <n v="153"/>
    <n v="168.6"/>
    <n v="152.80000000000001"/>
    <n v="147.4"/>
    <n v="152.1"/>
    <n v="139.25609756097555"/>
    <n v="150.4"/>
    <n v="151.69999999999999"/>
    <n v="155.69999999999999"/>
    <n v="136.30000000000001"/>
    <n v="150.1"/>
    <n v="161.69999999999999"/>
    <n v="142.5"/>
    <n v="148.1"/>
    <n v="151.9"/>
    <n v="1938.6"/>
    <n v="1041.4560975609756"/>
    <n v="298.2"/>
    <n v="161.69999999999999"/>
    <n v="136.30000000000001"/>
    <n v="150.4"/>
    <n v="168.6"/>
  </r>
  <r>
    <x v="1"/>
    <x v="7"/>
    <x v="0"/>
    <n v="145.6"/>
    <n v="167.6"/>
    <n v="157"/>
    <n v="149.30000000000001"/>
    <n v="126.3"/>
    <n v="144.4"/>
    <n v="207.8"/>
    <n v="139.1"/>
    <n v="114.8"/>
    <n v="149.5"/>
    <n v="131.1"/>
    <n v="158.5"/>
    <n v="154.4"/>
    <n v="170.8"/>
    <n v="147"/>
    <n v="133.19999999999999"/>
    <n v="144.9"/>
    <n v="153.9"/>
    <n v="135.1"/>
    <n v="140.1"/>
    <n v="143.80000000000001"/>
    <n v="126.1"/>
    <n v="137.19999999999999"/>
    <n v="152.1"/>
    <n v="142.1"/>
    <n v="138.4"/>
    <n v="148.19999999999999"/>
    <n v="1945.3999999999999"/>
    <n v="994.69999999999993"/>
    <n v="285.89999999999998"/>
    <n v="152.1"/>
    <n v="126.1"/>
    <n v="135.1"/>
    <n v="170.8"/>
  </r>
  <r>
    <x v="2"/>
    <x v="7"/>
    <x v="0"/>
    <n v="144.30000000000001"/>
    <n v="167.4"/>
    <n v="154.9"/>
    <n v="150.1"/>
    <n v="129.9"/>
    <n v="143.19999999999999"/>
    <n v="197"/>
    <n v="140.4"/>
    <n v="114.1"/>
    <n v="150.9"/>
    <n v="136.1"/>
    <n v="158.6"/>
    <n v="153.5"/>
    <n v="169.2"/>
    <n v="150.5"/>
    <n v="141.5"/>
    <n v="149.19999999999999"/>
    <n v="153.9"/>
    <n v="144.6"/>
    <n v="146.19999999999999"/>
    <n v="151.19999999999999"/>
    <n v="130.9"/>
    <n v="142.80000000000001"/>
    <n v="156.1"/>
    <n v="142.30000000000001"/>
    <n v="143.4"/>
    <n v="150.19999999999999"/>
    <n v="1940.3999999999999"/>
    <n v="1027.5"/>
    <n v="293.5"/>
    <n v="156.1"/>
    <n v="130.9"/>
    <n v="144.6"/>
    <n v="169.2"/>
  </r>
  <r>
    <x v="0"/>
    <x v="7"/>
    <x v="1"/>
    <n v="144.19999999999999"/>
    <n v="167.5"/>
    <n v="150.9"/>
    <n v="150.9"/>
    <n v="133.69999999999999"/>
    <n v="140.69999999999999"/>
    <n v="165.1"/>
    <n v="141.80000000000001"/>
    <n v="113.1"/>
    <n v="152.80000000000001"/>
    <n v="140.1"/>
    <n v="159.19999999999999"/>
    <n v="149.80000000000001"/>
    <n v="169.4"/>
    <n v="153"/>
    <n v="147.5"/>
    <n v="152.30000000000001"/>
    <n v="139.25609756097555"/>
    <n v="152.30000000000001"/>
    <n v="151.80000000000001"/>
    <n v="156.19999999999999"/>
    <n v="136"/>
    <n v="150.4"/>
    <n v="161.9"/>
    <n v="143.4"/>
    <n v="148.4"/>
    <n v="150.4"/>
    <n v="1909.7999999999997"/>
    <n v="1042.6560975609755"/>
    <n v="299.60000000000002"/>
    <n v="161.9"/>
    <n v="136"/>
    <n v="152.30000000000001"/>
    <n v="169.4"/>
  </r>
  <r>
    <x v="1"/>
    <x v="7"/>
    <x v="1"/>
    <n v="146.19999999999999"/>
    <n v="167.6"/>
    <n v="153.1"/>
    <n v="150.69999999999999"/>
    <n v="127.4"/>
    <n v="143.1"/>
    <n v="181.7"/>
    <n v="139.6"/>
    <n v="114.6"/>
    <n v="150.4"/>
    <n v="131.5"/>
    <n v="159"/>
    <n v="151.69999999999999"/>
    <n v="172"/>
    <n v="147.30000000000001"/>
    <n v="133.5"/>
    <n v="145.19999999999999"/>
    <n v="154.80000000000001"/>
    <n v="138.9"/>
    <n v="140.4"/>
    <n v="144.4"/>
    <n v="125.2"/>
    <n v="137.69999999999999"/>
    <n v="152.19999999999999"/>
    <n v="143.5"/>
    <n v="138.4"/>
    <n v="147.69999999999999"/>
    <n v="1916.6"/>
    <n v="997.29999999999984"/>
    <n v="287.89999999999998"/>
    <n v="152.19999999999999"/>
    <n v="125.2"/>
    <n v="138.9"/>
    <n v="172"/>
  </r>
  <r>
    <x v="2"/>
    <x v="7"/>
    <x v="1"/>
    <n v="144.80000000000001"/>
    <n v="167.5"/>
    <n v="151.80000000000001"/>
    <n v="150.80000000000001"/>
    <n v="131.4"/>
    <n v="141.80000000000001"/>
    <n v="170.7"/>
    <n v="141.1"/>
    <n v="113.6"/>
    <n v="152"/>
    <n v="136.5"/>
    <n v="159.1"/>
    <n v="150.5"/>
    <n v="170.1"/>
    <n v="150.80000000000001"/>
    <n v="141.69999999999999"/>
    <n v="149.5"/>
    <n v="154.80000000000001"/>
    <n v="147.19999999999999"/>
    <n v="146.4"/>
    <n v="151.69999999999999"/>
    <n v="130.30000000000001"/>
    <n v="143.19999999999999"/>
    <n v="156.19999999999999"/>
    <n v="143.4"/>
    <n v="143.6"/>
    <n v="149.1"/>
    <n v="1911.6"/>
    <n v="1029.9999999999998"/>
    <n v="295.10000000000002"/>
    <n v="156.19999999999999"/>
    <n v="130.30000000000001"/>
    <n v="147.19999999999999"/>
    <n v="170.1"/>
  </r>
  <r>
    <x v="0"/>
    <x v="7"/>
    <x v="2"/>
    <n v="144.4"/>
    <n v="166.8"/>
    <n v="147.6"/>
    <n v="151.69999999999999"/>
    <n v="133.30000000000001"/>
    <n v="141.80000000000001"/>
    <n v="152.30000000000001"/>
    <n v="141.80000000000001"/>
    <n v="112.6"/>
    <n v="154"/>
    <n v="140.1"/>
    <n v="160"/>
    <n v="148.19999999999999"/>
    <n v="170.5"/>
    <n v="153.4"/>
    <n v="147.6"/>
    <n v="152.5"/>
    <n v="139.25609756097555"/>
    <n v="153.4"/>
    <n v="151.5"/>
    <n v="156.69999999999999"/>
    <n v="135.80000000000001"/>
    <n v="151.19999999999999"/>
    <n v="161.19999999999999"/>
    <n v="145.1"/>
    <n v="148.6"/>
    <n v="149.80000000000001"/>
    <n v="1894.5999999999997"/>
    <n v="1044.0560975609756"/>
    <n v="301.79999999999995"/>
    <n v="161.19999999999999"/>
    <n v="135.80000000000001"/>
    <n v="153.4"/>
    <n v="170.5"/>
  </r>
  <r>
    <x v="1"/>
    <x v="7"/>
    <x v="2"/>
    <n v="146.5"/>
    <n v="167.5"/>
    <n v="148.9"/>
    <n v="151.1"/>
    <n v="127.5"/>
    <n v="143.30000000000001"/>
    <n v="167"/>
    <n v="139.69999999999999"/>
    <n v="114.4"/>
    <n v="151.5"/>
    <n v="131.9"/>
    <n v="159.1"/>
    <n v="150.1"/>
    <n v="173.3"/>
    <n v="147.69999999999999"/>
    <n v="133.80000000000001"/>
    <n v="145.6"/>
    <n v="154.5"/>
    <n v="141.4"/>
    <n v="140.80000000000001"/>
    <n v="145"/>
    <n v="124.6"/>
    <n v="137.9"/>
    <n v="152.5"/>
    <n v="145.30000000000001"/>
    <n v="138.69999999999999"/>
    <n v="147.30000000000001"/>
    <n v="1898.5"/>
    <n v="999"/>
    <n v="290.3"/>
    <n v="152.5"/>
    <n v="124.6"/>
    <n v="141.4"/>
    <n v="173.3"/>
  </r>
  <r>
    <x v="2"/>
    <x v="7"/>
    <x v="2"/>
    <n v="145.1"/>
    <n v="167"/>
    <n v="148.1"/>
    <n v="151.5"/>
    <n v="131.19999999999999"/>
    <n v="142.5"/>
    <n v="157.30000000000001"/>
    <n v="141.1"/>
    <n v="113.2"/>
    <n v="153.19999999999999"/>
    <n v="136.69999999999999"/>
    <n v="159.6"/>
    <n v="148.9"/>
    <n v="171.2"/>
    <n v="151.19999999999999"/>
    <n v="141.9"/>
    <n v="149.80000000000001"/>
    <n v="154.5"/>
    <n v="148.9"/>
    <n v="146.4"/>
    <n v="152.30000000000001"/>
    <n v="129.9"/>
    <n v="143.69999999999999"/>
    <n v="156.1"/>
    <n v="145.19999999999999"/>
    <n v="143.80000000000001"/>
    <n v="148.6"/>
    <n v="1895.4"/>
    <n v="1031.3"/>
    <n v="297.5"/>
    <n v="156.1"/>
    <n v="129.9"/>
    <n v="148.9"/>
    <n v="171.2"/>
  </r>
  <r>
    <x v="0"/>
    <x v="7"/>
    <x v="3"/>
    <n v="147.19999999999999"/>
    <n v="156.26475409836061"/>
    <n v="146.9"/>
    <n v="155.6"/>
    <n v="137.1"/>
    <n v="147.30000000000001"/>
    <n v="162.69999999999999"/>
    <n v="150.19999999999999"/>
    <n v="119.8"/>
    <n v="158.69999999999999"/>
    <n v="139.19999999999999"/>
    <n v="149.08715846994548"/>
    <n v="150.1"/>
    <n v="155.38579234972681"/>
    <n v="142.66366120218566"/>
    <n v="135.97732240437156"/>
    <n v="141.67431693989073"/>
    <n v="139.25609756097555"/>
    <n v="148.4"/>
    <n v="136.68688524590166"/>
    <n v="154.30000000000001"/>
    <n v="127.17049180327859"/>
    <n v="133.89180327868851"/>
    <n v="141.13114754098362"/>
    <n v="133.35"/>
    <n v="134.23579234972684"/>
    <n v="139.56448087431698"/>
    <n v="1920.1519125683062"/>
    <n v="964.38587898174046"/>
    <n v="287.64999999999998"/>
    <n v="141.13114754098362"/>
    <n v="127.17049180327859"/>
    <n v="148.4"/>
    <n v="155.38579234972681"/>
  </r>
  <r>
    <x v="1"/>
    <x v="7"/>
    <x v="3"/>
    <n v="151.80000000000001"/>
    <n v="156.26475409836061"/>
    <n v="151.9"/>
    <n v="155.5"/>
    <n v="131.6"/>
    <n v="152.9"/>
    <n v="180"/>
    <n v="150.80000000000001"/>
    <n v="121.2"/>
    <n v="154"/>
    <n v="133.5"/>
    <n v="149.08715846994548"/>
    <n v="153.5"/>
    <n v="155.38579234972681"/>
    <n v="142.66366120218566"/>
    <n v="135.97732240437156"/>
    <n v="141.67431693989073"/>
    <n v="155.6"/>
    <n v="137.1"/>
    <n v="136.68688524590166"/>
    <n v="144.80000000000001"/>
    <n v="127.17049180327859"/>
    <n v="133.89180327868851"/>
    <n v="141.13114754098362"/>
    <n v="133.35"/>
    <n v="134.23579234972684"/>
    <n v="139.56448087431698"/>
    <n v="1942.0519125683061"/>
    <n v="980.72978142076488"/>
    <n v="278.14999999999998"/>
    <n v="141.13114754098362"/>
    <n v="127.17049180327859"/>
    <n v="137.1"/>
    <n v="155.38579234972681"/>
  </r>
  <r>
    <x v="2"/>
    <x v="7"/>
    <x v="3"/>
    <n v="148.69999999999999"/>
    <n v="156.26475409836061"/>
    <n v="148.80000000000001"/>
    <n v="155.6"/>
    <n v="135.1"/>
    <n v="149.9"/>
    <n v="168.6"/>
    <n v="150.4"/>
    <n v="120.3"/>
    <n v="157.1"/>
    <n v="136.80000000000001"/>
    <n v="149.08715846994548"/>
    <n v="151.4"/>
    <n v="155.38579234972681"/>
    <n v="142.66366120218566"/>
    <n v="135.97732240437156"/>
    <n v="141.67431693989073"/>
    <n v="155.6"/>
    <n v="144.1"/>
    <n v="136.68688524590166"/>
    <n v="150.69999999999999"/>
    <n v="127.17049180327859"/>
    <n v="133.89180327868851"/>
    <n v="141.13114754098362"/>
    <n v="133.35"/>
    <n v="134.23579234972684"/>
    <n v="139.56448087431698"/>
    <n v="1928.0519125683061"/>
    <n v="980.72978142076488"/>
    <n v="284.04999999999995"/>
    <n v="141.13114754098362"/>
    <n v="127.17049180327859"/>
    <n v="144.1"/>
    <n v="155.38579234972681"/>
  </r>
  <r>
    <x v="0"/>
    <x v="7"/>
    <x v="4"/>
    <n v="136.68590785907853"/>
    <n v="156.26475409836061"/>
    <n v="140.79756097560974"/>
    <n v="140.32520325203262"/>
    <n v="132.12628726287261"/>
    <n v="140.84092140921399"/>
    <n v="155.75203252032517"/>
    <n v="141.43089430894312"/>
    <n v="110.9249322493224"/>
    <n v="144.5222222222223"/>
    <n v="134.09295392953925"/>
    <n v="149.08715846994548"/>
    <n v="142.51002710027106"/>
    <n v="155.38579234972681"/>
    <n v="142.66366120218566"/>
    <n v="135.97732240437156"/>
    <n v="141.67431693989073"/>
    <n v="139.25609756097555"/>
    <n v="136.51002710027097"/>
    <n v="136.68688524590166"/>
    <n v="138.51680216802174"/>
    <n v="127.17049180327859"/>
    <n v="133.89180327868851"/>
    <n v="141.13114754098362"/>
    <n v="133.35"/>
    <n v="134.23579234972684"/>
    <n v="139.56448087431698"/>
    <n v="1825.3608556577371"/>
    <n v="964.38587898174046"/>
    <n v="271.86680216802176"/>
    <n v="141.13114754098362"/>
    <n v="127.17049180327859"/>
    <n v="136.51002710027097"/>
    <n v="155.38579234972681"/>
  </r>
  <r>
    <x v="1"/>
    <x v="7"/>
    <x v="4"/>
    <n v="136.68590785907853"/>
    <n v="156.26475409836061"/>
    <n v="140.79756097560974"/>
    <n v="140.32520325203262"/>
    <n v="132.12628726287261"/>
    <n v="140.84092140921399"/>
    <n v="155.75203252032517"/>
    <n v="141.43089430894312"/>
    <n v="110.9249322493224"/>
    <n v="144.5222222222223"/>
    <n v="134.09295392953925"/>
    <n v="149.08715846994548"/>
    <n v="142.51002710027106"/>
    <n v="155.38579234972681"/>
    <n v="142.66366120218566"/>
    <n v="135.97732240437156"/>
    <n v="141.67431693989073"/>
    <n v="139.25609756097555"/>
    <n v="136.51002710027097"/>
    <n v="136.68688524590166"/>
    <n v="138.51680216802174"/>
    <n v="127.17049180327859"/>
    <n v="133.89180327868851"/>
    <n v="141.13114754098362"/>
    <n v="133.35"/>
    <n v="134.23579234972684"/>
    <n v="139.56448087431698"/>
    <n v="1825.3608556577371"/>
    <n v="964.38587898174046"/>
    <n v="271.86680216802176"/>
    <n v="141.13114754098362"/>
    <n v="127.17049180327859"/>
    <n v="136.51002710027097"/>
    <n v="155.38579234972681"/>
  </r>
  <r>
    <x v="2"/>
    <x v="7"/>
    <x v="4"/>
    <n v="136.68590785907853"/>
    <n v="156.26475409836061"/>
    <n v="140.79756097560974"/>
    <n v="140.32520325203262"/>
    <n v="132.12628726287261"/>
    <n v="140.84092140921399"/>
    <n v="155.75203252032517"/>
    <n v="141.43089430894312"/>
    <n v="110.9249322493224"/>
    <n v="144.5222222222223"/>
    <n v="134.09295392953925"/>
    <n v="149.08715846994548"/>
    <n v="142.51002710027106"/>
    <n v="155.38579234972681"/>
    <n v="142.66366120218566"/>
    <n v="135.97732240437156"/>
    <n v="141.67431693989073"/>
    <n v="139.25609756097555"/>
    <n v="136.51002710027097"/>
    <n v="136.68688524590166"/>
    <n v="138.51680216802174"/>
    <n v="127.17049180327859"/>
    <n v="133.89180327868851"/>
    <n v="141.13114754098362"/>
    <n v="133.35"/>
    <n v="134.23579234972684"/>
    <n v="139.56448087431698"/>
    <n v="1825.3608556577371"/>
    <n v="964.38587898174046"/>
    <n v="271.86680216802176"/>
    <n v="141.13114754098362"/>
    <n v="127.17049180327859"/>
    <n v="136.51002710027097"/>
    <n v="155.38579234972681"/>
  </r>
  <r>
    <x v="0"/>
    <x v="7"/>
    <x v="5"/>
    <n v="148.19999999999999"/>
    <n v="190.3"/>
    <n v="149.4"/>
    <n v="153.30000000000001"/>
    <n v="138.19999999999999"/>
    <n v="143.19999999999999"/>
    <n v="148.9"/>
    <n v="150.30000000000001"/>
    <n v="113.2"/>
    <n v="159.80000000000001"/>
    <n v="142.1"/>
    <n v="161.80000000000001"/>
    <n v="152.30000000000001"/>
    <n v="182.4"/>
    <n v="154.69999999999999"/>
    <n v="150"/>
    <n v="154.1"/>
    <n v="139.25609756097555"/>
    <n v="144.9"/>
    <n v="151.69999999999999"/>
    <n v="158.19999999999999"/>
    <n v="141.4"/>
    <n v="153.19999999999999"/>
    <n v="161.80000000000001"/>
    <n v="151.19999999999999"/>
    <n v="151.69999999999999"/>
    <n v="152.69999999999999"/>
    <n v="1951"/>
    <n v="1054.6560975609757"/>
    <n v="309.39999999999998"/>
    <n v="161.80000000000001"/>
    <n v="141.4"/>
    <n v="144.9"/>
    <n v="182.4"/>
  </r>
  <r>
    <x v="1"/>
    <x v="7"/>
    <x v="5"/>
    <n v="152.69999999999999"/>
    <n v="197"/>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n v="150.80000000000001"/>
    <n v="1994.9999999999998"/>
    <n v="1014.4999999999999"/>
    <n v="300.29999999999995"/>
    <n v="152.5"/>
    <n v="129.30000000000001"/>
    <n v="137.1"/>
    <n v="186.7"/>
  </r>
  <r>
    <x v="2"/>
    <x v="7"/>
    <x v="5"/>
    <n v="149.6"/>
    <n v="192.7"/>
    <n v="151.4"/>
    <n v="153.30000000000001"/>
    <n v="136.30000000000001"/>
    <n v="147.19999999999999"/>
    <n v="156.5"/>
    <n v="150.9"/>
    <n v="114.2"/>
    <n v="159.5"/>
    <n v="139.4"/>
    <n v="161.80000000000001"/>
    <n v="154"/>
    <n v="183.5"/>
    <n v="152.5"/>
    <n v="144.4"/>
    <n v="151.4"/>
    <n v="154.69999999999999"/>
    <n v="141.9"/>
    <n v="146.4"/>
    <n v="154.4"/>
    <n v="135"/>
    <n v="148.30000000000001"/>
    <n v="156.4"/>
    <n v="151.6"/>
    <n v="147"/>
    <n v="151.80000000000001"/>
    <n v="1966.8000000000002"/>
    <n v="1044.7"/>
    <n v="306"/>
    <n v="156.4"/>
    <n v="135"/>
    <n v="141.9"/>
    <n v="183.5"/>
  </r>
  <r>
    <x v="0"/>
    <x v="7"/>
    <x v="6"/>
    <n v="148.19999999999999"/>
    <n v="190.3"/>
    <n v="149.4"/>
    <n v="153.30000000000001"/>
    <n v="138.19999999999999"/>
    <n v="143.19999999999999"/>
    <n v="148.9"/>
    <n v="150.30000000000001"/>
    <n v="113.2"/>
    <n v="159.80000000000001"/>
    <n v="142.1"/>
    <n v="161.80000000000001"/>
    <n v="152.30000000000001"/>
    <n v="182.4"/>
    <n v="154.69999999999999"/>
    <n v="150"/>
    <n v="154.1"/>
    <n v="139.25609756097555"/>
    <n v="144.9"/>
    <n v="151.69999999999999"/>
    <n v="158.19999999999999"/>
    <n v="141.4"/>
    <n v="153.19999999999999"/>
    <n v="161.80000000000001"/>
    <n v="151.19999999999999"/>
    <n v="151.69999999999999"/>
    <n v="152.69999999999999"/>
    <n v="1951"/>
    <n v="1054.6560975609757"/>
    <n v="309.39999999999998"/>
    <n v="161.80000000000001"/>
    <n v="141.4"/>
    <n v="144.9"/>
    <n v="182.4"/>
  </r>
  <r>
    <x v="1"/>
    <x v="7"/>
    <x v="6"/>
    <n v="152.69999999999999"/>
    <n v="197"/>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n v="150.80000000000001"/>
    <n v="1994.9999999999998"/>
    <n v="1014.4999999999999"/>
    <n v="300.29999999999995"/>
    <n v="152.5"/>
    <n v="129.30000000000001"/>
    <n v="137.1"/>
    <n v="186.7"/>
  </r>
  <r>
    <x v="2"/>
    <x v="7"/>
    <x v="6"/>
    <n v="149.6"/>
    <n v="192.7"/>
    <n v="151.4"/>
    <n v="153.30000000000001"/>
    <n v="136.30000000000001"/>
    <n v="147.19999999999999"/>
    <n v="156.5"/>
    <n v="150.9"/>
    <n v="114.2"/>
    <n v="159.5"/>
    <n v="139.4"/>
    <n v="161.80000000000001"/>
    <n v="154"/>
    <n v="183.5"/>
    <n v="152.5"/>
    <n v="144.4"/>
    <n v="151.4"/>
    <n v="154.69999999999999"/>
    <n v="141.9"/>
    <n v="146.4"/>
    <n v="154.4"/>
    <n v="135"/>
    <n v="148.30000000000001"/>
    <n v="156.4"/>
    <n v="151.6"/>
    <n v="147"/>
    <n v="151.80000000000001"/>
    <n v="1966.8000000000002"/>
    <n v="1044.7"/>
    <n v="306"/>
    <n v="156.4"/>
    <n v="135"/>
    <n v="141.9"/>
    <n v="183.5"/>
  </r>
  <r>
    <x v="0"/>
    <x v="7"/>
    <x v="7"/>
    <n v="147.6"/>
    <n v="187.2"/>
    <n v="148.4"/>
    <n v="153.30000000000001"/>
    <n v="139.80000000000001"/>
    <n v="146.9"/>
    <n v="171"/>
    <n v="149.9"/>
    <n v="114.2"/>
    <n v="160"/>
    <n v="143.5"/>
    <n v="161.5"/>
    <n v="155.30000000000001"/>
    <n v="180.9"/>
    <n v="155.1"/>
    <n v="149.30000000000001"/>
    <n v="154.30000000000001"/>
    <n v="139.25609756097555"/>
    <n v="145.80000000000001"/>
    <n v="151.9"/>
    <n v="158.80000000000001"/>
    <n v="143.6"/>
    <n v="152.19999999999999"/>
    <n v="162.69999999999999"/>
    <n v="153.6"/>
    <n v="153"/>
    <n v="154.69999999999999"/>
    <n v="1978.6"/>
    <n v="1055.0560975609756"/>
    <n v="312.39999999999998"/>
    <n v="162.69999999999999"/>
    <n v="143.6"/>
    <n v="145.80000000000001"/>
    <n v="180.9"/>
  </r>
  <r>
    <x v="1"/>
    <x v="7"/>
    <x v="7"/>
    <n v="151.6"/>
    <n v="197.8"/>
    <n v="154.5"/>
    <n v="153.4"/>
    <n v="133.4"/>
    <n v="154.5"/>
    <n v="191.9"/>
    <n v="151.30000000000001"/>
    <n v="116.8"/>
    <n v="160"/>
    <n v="136.5"/>
    <n v="163.30000000000001"/>
    <n v="159.9"/>
    <n v="187.2"/>
    <n v="150"/>
    <n v="135.19999999999999"/>
    <n v="147.80000000000001"/>
    <n v="155.5"/>
    <n v="138.30000000000001"/>
    <n v="144.5"/>
    <n v="148.69999999999999"/>
    <n v="133.9"/>
    <n v="141.19999999999999"/>
    <n v="155.5"/>
    <n v="155.19999999999999"/>
    <n v="144.80000000000001"/>
    <n v="152.9"/>
    <n v="2024.8999999999999"/>
    <n v="1019"/>
    <n v="303.89999999999998"/>
    <n v="155.5"/>
    <n v="133.9"/>
    <n v="138.30000000000001"/>
    <n v="187.2"/>
  </r>
  <r>
    <x v="2"/>
    <x v="7"/>
    <x v="7"/>
    <n v="148.9"/>
    <n v="190.9"/>
    <n v="150.80000000000001"/>
    <n v="153.30000000000001"/>
    <n v="137.4"/>
    <n v="150.4"/>
    <n v="178.1"/>
    <n v="150.4"/>
    <n v="115.1"/>
    <n v="160"/>
    <n v="140.6"/>
    <n v="162.30000000000001"/>
    <n v="157"/>
    <n v="182.6"/>
    <n v="153.1"/>
    <n v="143.4"/>
    <n v="151.69999999999999"/>
    <n v="155.5"/>
    <n v="143"/>
    <n v="148.4"/>
    <n v="155"/>
    <n v="138.5"/>
    <n v="146"/>
    <n v="158.5"/>
    <n v="154.30000000000001"/>
    <n v="149"/>
    <n v="153.9"/>
    <n v="1995.1999999999998"/>
    <n v="1047.0999999999999"/>
    <n v="309.3"/>
    <n v="158.5"/>
    <n v="138.5"/>
    <n v="143"/>
    <n v="182.6"/>
  </r>
  <r>
    <x v="0"/>
    <x v="7"/>
    <x v="8"/>
    <n v="146.9"/>
    <n v="183.9"/>
    <n v="149.5"/>
    <n v="153.4"/>
    <n v="140.4"/>
    <n v="147"/>
    <n v="178.8"/>
    <n v="149.30000000000001"/>
    <n v="115.1"/>
    <n v="160"/>
    <n v="145.4"/>
    <n v="161.6"/>
    <n v="156.1"/>
    <n v="182.9"/>
    <n v="155.4"/>
    <n v="149.9"/>
    <n v="154.6"/>
    <n v="139.25609756097555"/>
    <n v="146.4"/>
    <n v="151.6"/>
    <n v="159.1"/>
    <n v="144.6"/>
    <n v="152.80000000000001"/>
    <n v="161.1"/>
    <n v="157.4"/>
    <n v="153.69999999999999"/>
    <n v="155.4"/>
    <n v="1987.3999999999999"/>
    <n v="1057.2560975609756"/>
    <n v="316.5"/>
    <n v="161.1"/>
    <n v="144.6"/>
    <n v="146.4"/>
    <n v="182.9"/>
  </r>
  <r>
    <x v="1"/>
    <x v="7"/>
    <x v="8"/>
    <n v="151.5"/>
    <n v="193.1"/>
    <n v="157.30000000000001"/>
    <n v="153.9"/>
    <n v="134.4"/>
    <n v="155.4"/>
    <n v="202"/>
    <n v="150.80000000000001"/>
    <n v="118.9"/>
    <n v="160.9"/>
    <n v="137.69999999999999"/>
    <n v="164.4"/>
    <n v="161.30000000000001"/>
    <n v="188.7"/>
    <n v="150.19999999999999"/>
    <n v="136.30000000000001"/>
    <n v="148.1"/>
    <n v="156.30000000000001"/>
    <n v="137.19999999999999"/>
    <n v="145.4"/>
    <n v="150"/>
    <n v="135.1"/>
    <n v="141.80000000000001"/>
    <n v="154.9"/>
    <n v="159.80000000000001"/>
    <n v="146"/>
    <n v="154"/>
    <n v="2041.6000000000001"/>
    <n v="1024.1000000000001"/>
    <n v="309.8"/>
    <n v="154.9"/>
    <n v="135.1"/>
    <n v="137.19999999999999"/>
    <n v="188.7"/>
  </r>
  <r>
    <x v="2"/>
    <x v="7"/>
    <x v="8"/>
    <n v="148.4"/>
    <n v="187.1"/>
    <n v="152.5"/>
    <n v="153.6"/>
    <n v="138.19999999999999"/>
    <n v="150.9"/>
    <n v="186.7"/>
    <n v="149.80000000000001"/>
    <n v="116.4"/>
    <n v="160.30000000000001"/>
    <n v="142.19999999999999"/>
    <n v="162.9"/>
    <n v="158"/>
    <n v="184.4"/>
    <n v="153.4"/>
    <n v="144.30000000000001"/>
    <n v="152"/>
    <n v="156.30000000000001"/>
    <n v="142.9"/>
    <n v="148.69999999999999"/>
    <n v="155.6"/>
    <n v="139.6"/>
    <n v="146.6"/>
    <n v="157.5"/>
    <n v="158.4"/>
    <n v="150"/>
    <n v="154.69999999999999"/>
    <n v="2007"/>
    <n v="1051.3000000000002"/>
    <n v="314"/>
    <n v="157.5"/>
    <n v="139.6"/>
    <n v="142.9"/>
    <n v="184.4"/>
  </r>
  <r>
    <x v="0"/>
    <x v="7"/>
    <x v="9"/>
    <n v="146"/>
    <n v="186.3"/>
    <n v="159.19999999999999"/>
    <n v="153.6"/>
    <n v="142.6"/>
    <n v="147.19999999999999"/>
    <n v="200.6"/>
    <n v="150.30000000000001"/>
    <n v="115.3"/>
    <n v="160.9"/>
    <n v="147.4"/>
    <n v="161.9"/>
    <n v="159.6"/>
    <n v="182.7"/>
    <n v="155.69999999999999"/>
    <n v="150.6"/>
    <n v="155"/>
    <n v="139.25609756097555"/>
    <n v="146.80000000000001"/>
    <n v="152"/>
    <n v="159.5"/>
    <n v="146.4"/>
    <n v="152.4"/>
    <n v="162.5"/>
    <n v="156.19999999999999"/>
    <n v="154.30000000000001"/>
    <n v="157.5"/>
    <n v="2030.9"/>
    <n v="1059.2560975609756"/>
    <n v="315.7"/>
    <n v="162.5"/>
    <n v="146.4"/>
    <n v="146.80000000000001"/>
    <n v="182.7"/>
  </r>
  <r>
    <x v="1"/>
    <x v="7"/>
    <x v="9"/>
    <n v="150.6"/>
    <n v="193.7"/>
    <n v="164.8"/>
    <n v="153.69999999999999"/>
    <n v="135.69999999999999"/>
    <n v="155.69999999999999"/>
    <n v="226"/>
    <n v="152.19999999999999"/>
    <n v="118.1"/>
    <n v="161.30000000000001"/>
    <n v="139.19999999999999"/>
    <n v="164.8"/>
    <n v="164.4"/>
    <n v="188.7"/>
    <n v="150.5"/>
    <n v="136.1"/>
    <n v="148.30000000000001"/>
    <n v="156.5"/>
    <n v="137.1"/>
    <n v="145.1"/>
    <n v="151"/>
    <n v="135.4"/>
    <n v="142"/>
    <n v="155.69999999999999"/>
    <n v="158.1"/>
    <n v="146.19999999999999"/>
    <n v="155.19999999999999"/>
    <n v="2080.1999999999998"/>
    <n v="1024.7"/>
    <n v="309.10000000000002"/>
    <n v="155.69999999999999"/>
    <n v="135.4"/>
    <n v="137.1"/>
    <n v="188.7"/>
  </r>
  <r>
    <x v="2"/>
    <x v="7"/>
    <x v="9"/>
    <n v="147.5"/>
    <n v="188.9"/>
    <n v="161.4"/>
    <n v="153.6"/>
    <n v="140.1"/>
    <n v="151.19999999999999"/>
    <n v="209.2"/>
    <n v="150.9"/>
    <n v="116.2"/>
    <n v="161"/>
    <n v="144"/>
    <n v="163.19999999999999"/>
    <n v="161.4"/>
    <n v="184.3"/>
    <n v="153.69999999999999"/>
    <n v="144.6"/>
    <n v="152.30000000000001"/>
    <n v="156.5"/>
    <n v="143.1"/>
    <n v="148.69999999999999"/>
    <n v="156.30000000000001"/>
    <n v="140.6"/>
    <n v="146.5"/>
    <n v="158.5"/>
    <n v="157"/>
    <n v="150.4"/>
    <n v="156.4"/>
    <n v="2048.6000000000004"/>
    <n v="1052.7"/>
    <n v="313.3"/>
    <n v="158.5"/>
    <n v="140.6"/>
    <n v="143.1"/>
    <n v="184.3"/>
  </r>
  <r>
    <x v="0"/>
    <x v="7"/>
    <x v="11"/>
    <n v="145.4"/>
    <n v="188.6"/>
    <n v="171.6"/>
    <n v="153.80000000000001"/>
    <n v="145.4"/>
    <n v="146.5"/>
    <n v="222.2"/>
    <n v="155.9"/>
    <n v="114.9"/>
    <n v="162"/>
    <n v="150"/>
    <n v="162.69999999999999"/>
    <n v="163.4"/>
    <n v="183.4"/>
    <n v="156.30000000000001"/>
    <n v="151"/>
    <n v="155.5"/>
    <n v="139.25609756097555"/>
    <n v="147.5"/>
    <n v="152.80000000000001"/>
    <n v="160.4"/>
    <n v="146.1"/>
    <n v="153.6"/>
    <n v="161.6"/>
    <n v="156.19999999999999"/>
    <n v="154.5"/>
    <n v="159.80000000000001"/>
    <n v="2082.4"/>
    <n v="1062.9560975609756"/>
    <n v="316.60000000000002"/>
    <n v="161.6"/>
    <n v="146.1"/>
    <n v="147.5"/>
    <n v="183.4"/>
  </r>
  <r>
    <x v="1"/>
    <x v="7"/>
    <x v="11"/>
    <n v="149.69999999999999"/>
    <n v="195.5"/>
    <n v="176.9"/>
    <n v="153.9"/>
    <n v="138"/>
    <n v="150.5"/>
    <n v="245.3"/>
    <n v="158.69999999999999"/>
    <n v="117.2"/>
    <n v="161.4"/>
    <n v="141.5"/>
    <n v="165.1"/>
    <n v="167"/>
    <n v="188.8"/>
    <n v="151.1"/>
    <n v="136.4"/>
    <n v="148.80000000000001"/>
    <n v="158"/>
    <n v="137.30000000000001"/>
    <n v="145.1"/>
    <n v="152"/>
    <n v="135.19999999999999"/>
    <n v="144.4"/>
    <n v="156.4"/>
    <n v="157.9"/>
    <n v="146.6"/>
    <n v="156.69999999999999"/>
    <n v="2120.6999999999998"/>
    <n v="1030.3999999999999"/>
    <n v="309.89999999999998"/>
    <n v="156.4"/>
    <n v="135.19999999999999"/>
    <n v="137.30000000000001"/>
    <n v="188.8"/>
  </r>
  <r>
    <x v="2"/>
    <x v="7"/>
    <x v="11"/>
    <n v="146.80000000000001"/>
    <n v="191"/>
    <n v="173.6"/>
    <n v="153.80000000000001"/>
    <n v="142.69999999999999"/>
    <n v="148.4"/>
    <n v="230"/>
    <n v="156.80000000000001"/>
    <n v="115.7"/>
    <n v="161.80000000000001"/>
    <n v="146.5"/>
    <n v="163.80000000000001"/>
    <n v="164.7"/>
    <n v="184.8"/>
    <n v="154.30000000000001"/>
    <n v="144.9"/>
    <n v="152.80000000000001"/>
    <n v="158"/>
    <n v="143.6"/>
    <n v="149.19999999999999"/>
    <n v="157.19999999999999"/>
    <n v="140.4"/>
    <n v="148.4"/>
    <n v="158.6"/>
    <n v="156.9"/>
    <n v="150.69999999999999"/>
    <n v="158.4"/>
    <n v="2095.6"/>
    <n v="1058.3"/>
    <n v="314.10000000000002"/>
    <n v="158.6"/>
    <n v="140.4"/>
    <n v="143.6"/>
    <n v="184.8"/>
  </r>
  <r>
    <x v="0"/>
    <x v="7"/>
    <x v="12"/>
    <n v="144.6"/>
    <n v="188.5"/>
    <n v="173.4"/>
    <n v="154"/>
    <n v="150"/>
    <n v="145.9"/>
    <n v="225.2"/>
    <n v="159.5"/>
    <n v="114.4"/>
    <n v="163.5"/>
    <n v="153.4"/>
    <n v="163.6"/>
    <n v="164.5"/>
    <n v="183.6"/>
    <n v="157"/>
    <n v="151.6"/>
    <n v="156.30000000000001"/>
    <n v="139.25609756097555"/>
    <n v="148.69999999999999"/>
    <n v="153.4"/>
    <n v="161.6"/>
    <n v="146.4"/>
    <n v="153.9"/>
    <n v="162.9"/>
    <n v="156.6"/>
    <n v="155.19999999999999"/>
    <n v="160.69999999999999"/>
    <n v="2100.5"/>
    <n v="1066.6560975609755"/>
    <n v="318.2"/>
    <n v="162.9"/>
    <n v="146.4"/>
    <n v="148.69999999999999"/>
    <n v="183.6"/>
  </r>
  <r>
    <x v="1"/>
    <x v="7"/>
    <x v="12"/>
    <n v="149"/>
    <n v="195.7"/>
    <n v="178.3"/>
    <n v="154.19999999999999"/>
    <n v="140.69999999999999"/>
    <n v="149.69999999999999"/>
    <n v="240.9"/>
    <n v="161.5"/>
    <n v="117.1"/>
    <n v="161.9"/>
    <n v="143.30000000000001"/>
    <n v="166.1"/>
    <n v="167"/>
    <n v="190.2"/>
    <n v="151.9"/>
    <n v="136.69999999999999"/>
    <n v="149.6"/>
    <n v="158.4"/>
    <n v="137.9"/>
    <n v="145.5"/>
    <n v="152.9"/>
    <n v="135.5"/>
    <n v="144.30000000000001"/>
    <n v="156.9"/>
    <n v="157.9"/>
    <n v="146.9"/>
    <n v="156.9"/>
    <n v="2125.4"/>
    <n v="1033.3000000000002"/>
    <n v="310.8"/>
    <n v="156.9"/>
    <n v="135.5"/>
    <n v="137.9"/>
    <n v="190.2"/>
  </r>
  <r>
    <x v="2"/>
    <x v="7"/>
    <x v="12"/>
    <n v="146"/>
    <n v="191"/>
    <n v="175.3"/>
    <n v="154.1"/>
    <n v="146.6"/>
    <n v="147.69999999999999"/>
    <n v="230.5"/>
    <n v="160.19999999999999"/>
    <n v="115.3"/>
    <n v="163"/>
    <n v="149.19999999999999"/>
    <n v="164.8"/>
    <n v="165.4"/>
    <n v="185.4"/>
    <n v="155"/>
    <n v="145.4"/>
    <n v="153.6"/>
    <n v="158.4"/>
    <n v="144.6"/>
    <n v="149.69999999999999"/>
    <n v="158.30000000000001"/>
    <n v="140.69999999999999"/>
    <n v="148.5"/>
    <n v="159.4"/>
    <n v="157.1"/>
    <n v="151.19999999999999"/>
    <n v="158.9"/>
    <n v="2109.1"/>
    <n v="1061.8"/>
    <n v="315.39999999999998"/>
    <n v="159.4"/>
    <n v="140.69999999999999"/>
    <n v="144.6"/>
    <n v="185.4"/>
  </r>
  <r>
    <x v="0"/>
    <x v="8"/>
    <x v="0"/>
    <n v="143.4"/>
    <n v="187.5"/>
    <n v="173.4"/>
    <n v="154"/>
    <n v="154.80000000000001"/>
    <n v="147"/>
    <n v="187.8"/>
    <n v="159.5"/>
    <n v="113.8"/>
    <n v="164.5"/>
    <n v="156.1"/>
    <n v="164.3"/>
    <n v="159.6"/>
    <n v="184.6"/>
    <n v="157.5"/>
    <n v="152.4"/>
    <n v="156.80000000000001"/>
    <n v="139.25609756097555"/>
    <n v="150.9"/>
    <n v="153.9"/>
    <n v="162.5"/>
    <n v="147.5"/>
    <n v="155.1"/>
    <n v="163.5"/>
    <n v="156.19999999999999"/>
    <n v="155.9"/>
    <n v="158.5"/>
    <n v="2065.6999999999998"/>
    <n v="1070.8560975609755"/>
    <n v="318.7"/>
    <n v="163.5"/>
    <n v="147.5"/>
    <n v="150.9"/>
    <n v="184.6"/>
  </r>
  <r>
    <x v="1"/>
    <x v="8"/>
    <x v="0"/>
    <n v="148"/>
    <n v="194.8"/>
    <n v="178.4"/>
    <n v="154.4"/>
    <n v="144.1"/>
    <n v="152.6"/>
    <n v="206.8"/>
    <n v="162.1"/>
    <n v="116.3"/>
    <n v="163"/>
    <n v="145.9"/>
    <n v="167.2"/>
    <n v="163.4"/>
    <n v="191.8"/>
    <n v="152.5"/>
    <n v="137.30000000000001"/>
    <n v="150.19999999999999"/>
    <n v="157.69999999999999"/>
    <n v="142.9"/>
    <n v="145.69999999999999"/>
    <n v="154.1"/>
    <n v="136.9"/>
    <n v="145.4"/>
    <n v="156.1"/>
    <n v="157.69999999999999"/>
    <n v="147.6"/>
    <n v="156"/>
    <n v="2097"/>
    <n v="1036.4000000000001"/>
    <n v="311.79999999999995"/>
    <n v="156.1"/>
    <n v="136.9"/>
    <n v="142.9"/>
    <n v="191.8"/>
  </r>
  <r>
    <x v="2"/>
    <x v="8"/>
    <x v="0"/>
    <n v="144.9"/>
    <n v="190.1"/>
    <n v="175.3"/>
    <n v="154.1"/>
    <n v="150.9"/>
    <n v="149.6"/>
    <n v="194.2"/>
    <n v="160.4"/>
    <n v="114.6"/>
    <n v="164"/>
    <n v="151.80000000000001"/>
    <n v="165.6"/>
    <n v="161"/>
    <n v="186.5"/>
    <n v="155.5"/>
    <n v="146.1"/>
    <n v="154.19999999999999"/>
    <n v="157.69999999999999"/>
    <n v="147.9"/>
    <n v="150"/>
    <n v="159.30000000000001"/>
    <n v="141.9"/>
    <n v="149.6"/>
    <n v="159.19999999999999"/>
    <n v="156.80000000000001"/>
    <n v="151.9"/>
    <n v="157.30000000000001"/>
    <n v="2076.5"/>
    <n v="1065"/>
    <n v="316.10000000000002"/>
    <n v="159.19999999999999"/>
    <n v="141.9"/>
    <n v="147.9"/>
    <n v="186.5"/>
  </r>
  <r>
    <x v="0"/>
    <x v="8"/>
    <x v="1"/>
    <n v="142.80000000000001"/>
    <n v="184"/>
    <n v="168"/>
    <n v="154.4"/>
    <n v="163"/>
    <n v="147.80000000000001"/>
    <n v="149.69999999999999"/>
    <n v="158.30000000000001"/>
    <n v="111.8"/>
    <n v="165"/>
    <n v="160"/>
    <n v="165.8"/>
    <n v="154.69999999999999"/>
    <n v="186.5"/>
    <n v="159.1"/>
    <n v="153.9"/>
    <n v="158.4"/>
    <n v="139.25609756097555"/>
    <n v="154.4"/>
    <n v="154.80000000000001"/>
    <n v="164.3"/>
    <n v="150.19999999999999"/>
    <n v="157"/>
    <n v="163.6"/>
    <n v="155.19999999999999"/>
    <n v="157.19999999999999"/>
    <n v="156.69999999999999"/>
    <n v="2025.3"/>
    <n v="1079.6560975609755"/>
    <n v="319.5"/>
    <n v="163.6"/>
    <n v="150.19999999999999"/>
    <n v="154.4"/>
    <n v="186.5"/>
  </r>
  <r>
    <x v="1"/>
    <x v="8"/>
    <x v="1"/>
    <n v="147.6"/>
    <n v="191.2"/>
    <n v="169.9"/>
    <n v="155.1"/>
    <n v="151.4"/>
    <n v="154"/>
    <n v="180.2"/>
    <n v="159.80000000000001"/>
    <n v="114.9"/>
    <n v="162.5"/>
    <n v="149.19999999999999"/>
    <n v="169.4"/>
    <n v="160.80000000000001"/>
    <n v="193.3"/>
    <n v="154.19999999999999"/>
    <n v="138.19999999999999"/>
    <n v="151.80000000000001"/>
    <n v="159.80000000000001"/>
    <n v="149.1"/>
    <n v="146.5"/>
    <n v="156.30000000000001"/>
    <n v="140.5"/>
    <n v="147.30000000000001"/>
    <n v="156.6"/>
    <n v="156.69999999999999"/>
    <n v="149.30000000000001"/>
    <n v="156.5"/>
    <n v="2066"/>
    <n v="1047.0999999999999"/>
    <n v="313"/>
    <n v="156.6"/>
    <n v="140.5"/>
    <n v="149.1"/>
    <n v="193.3"/>
  </r>
  <r>
    <x v="2"/>
    <x v="8"/>
    <x v="1"/>
    <n v="144.30000000000001"/>
    <n v="186.5"/>
    <n v="168.7"/>
    <n v="154.69999999999999"/>
    <n v="158.69999999999999"/>
    <n v="150.69999999999999"/>
    <n v="160"/>
    <n v="158.80000000000001"/>
    <n v="112.8"/>
    <n v="164.2"/>
    <n v="155.5"/>
    <n v="167.5"/>
    <n v="156.9"/>
    <n v="188.3"/>
    <n v="157.19999999999999"/>
    <n v="147.4"/>
    <n v="155.80000000000001"/>
    <n v="159.80000000000001"/>
    <n v="152.4"/>
    <n v="150.9"/>
    <n v="161.30000000000001"/>
    <n v="145.1"/>
    <n v="151.5"/>
    <n v="159.5"/>
    <n v="155.80000000000001"/>
    <n v="153.4"/>
    <n v="156.6"/>
    <n v="2039.3000000000002"/>
    <n v="1076"/>
    <n v="317.10000000000002"/>
    <n v="159.5"/>
    <n v="145.1"/>
    <n v="152.4"/>
    <n v="188.3"/>
  </r>
  <r>
    <x v="0"/>
    <x v="8"/>
    <x v="2"/>
    <n v="142.5"/>
    <n v="189.4"/>
    <n v="163.19999999999999"/>
    <n v="154.5"/>
    <n v="168.2"/>
    <n v="150.5"/>
    <n v="141"/>
    <n v="159.19999999999999"/>
    <n v="111.7"/>
    <n v="164"/>
    <n v="160.6"/>
    <n v="166.4"/>
    <n v="154.5"/>
    <n v="186.1"/>
    <n v="159.6"/>
    <n v="154.4"/>
    <n v="158.9"/>
    <s v="-"/>
    <n v="156"/>
    <n v="154.80000000000001"/>
    <n v="164.6"/>
    <n v="151.30000000000001"/>
    <n v="157.80000000000001"/>
    <n v="163.80000000000001"/>
    <n v="153.1"/>
    <n v="157.30000000000001"/>
    <n v="156.69999999999999"/>
    <n v="2025.7"/>
    <n v="942.8"/>
    <n v="317.7"/>
    <n v="163.80000000000001"/>
    <n v="151.30000000000001"/>
    <n v="156"/>
    <n v="186.1"/>
  </r>
  <r>
    <x v="1"/>
    <x v="8"/>
    <x v="2"/>
    <n v="147.5"/>
    <n v="197.5"/>
    <n v="164.7"/>
    <n v="155.6"/>
    <n v="156.4"/>
    <n v="157.30000000000001"/>
    <n v="166.1"/>
    <n v="161.1"/>
    <n v="114.3"/>
    <n v="162.6"/>
    <n v="150.69999999999999"/>
    <n v="170.3"/>
    <n v="160.4"/>
    <n v="193.5"/>
    <n v="155.1"/>
    <n v="138.69999999999999"/>
    <n v="152.6"/>
    <n v="159.9"/>
    <n v="154.80000000000001"/>
    <n v="147.19999999999999"/>
    <n v="156.9"/>
    <n v="141.69999999999999"/>
    <n v="148.6"/>
    <n v="157.6"/>
    <n v="154.9"/>
    <n v="150"/>
    <n v="156.9"/>
    <n v="2064.4999999999995"/>
    <n v="1052.0999999999999"/>
    <n v="311.8"/>
    <n v="157.6"/>
    <n v="141.69999999999999"/>
    <n v="154.80000000000001"/>
    <n v="193.5"/>
  </r>
  <r>
    <x v="2"/>
    <x v="8"/>
    <x v="2"/>
    <n v="144.1"/>
    <n v="192.2"/>
    <n v="163.80000000000001"/>
    <n v="154.9"/>
    <n v="163.9"/>
    <n v="153.69999999999999"/>
    <n v="149.5"/>
    <n v="159.80000000000001"/>
    <n v="112.6"/>
    <n v="163.5"/>
    <n v="156.5"/>
    <n v="168.2"/>
    <n v="156.69999999999999"/>
    <n v="188.1"/>
    <n v="157.80000000000001"/>
    <n v="147.9"/>
    <n v="156.4"/>
    <n v="159.9"/>
    <n v="155.5"/>
    <n v="151.19999999999999"/>
    <n v="161.69999999999999"/>
    <n v="146.19999999999999"/>
    <n v="152.6"/>
    <n v="160.19999999999999"/>
    <n v="153.80000000000001"/>
    <n v="153.80000000000001"/>
    <n v="156.80000000000001"/>
    <n v="2039.3999999999999"/>
    <n v="1079.6000000000001"/>
    <n v="315.5"/>
    <n v="160.19999999999999"/>
    <n v="146.19999999999999"/>
    <n v="155.5"/>
    <n v="188.1"/>
  </r>
  <r>
    <x v="0"/>
    <x v="8"/>
    <x v="3"/>
    <n v="142.69999999999999"/>
    <n v="195.5"/>
    <n v="163.4"/>
    <n v="155"/>
    <n v="175.2"/>
    <n v="160.6"/>
    <n v="135.1"/>
    <n v="161.1"/>
    <n v="112.2"/>
    <n v="164.4"/>
    <n v="161.9"/>
    <n v="166.8"/>
    <n v="155.6"/>
    <n v="186.8"/>
    <n v="160.69999999999999"/>
    <n v="155.1"/>
    <n v="159.9"/>
    <s v="-"/>
    <n v="156"/>
    <n v="155.5"/>
    <n v="165.3"/>
    <n v="151.69999999999999"/>
    <n v="158.6"/>
    <n v="164.1"/>
    <n v="154.6"/>
    <n v="158"/>
    <n v="157.6"/>
    <n v="2049.5"/>
    <n v="947.8"/>
    <n v="319.89999999999998"/>
    <n v="164.1"/>
    <n v="151.69999999999999"/>
    <n v="156"/>
    <n v="186.8"/>
  </r>
  <r>
    <x v="1"/>
    <x v="8"/>
    <x v="3"/>
    <n v="147.6"/>
    <n v="202.5"/>
    <n v="166.4"/>
    <n v="156"/>
    <n v="161.4"/>
    <n v="168.8"/>
    <n v="161.6"/>
    <n v="162.80000000000001"/>
    <n v="114.8"/>
    <n v="162.80000000000001"/>
    <n v="151.5"/>
    <n v="171.4"/>
    <n v="162"/>
    <n v="194.4"/>
    <n v="155.9"/>
    <n v="139.30000000000001"/>
    <n v="153.4"/>
    <n v="161.4"/>
    <n v="154.9"/>
    <n v="147.6"/>
    <n v="157.5"/>
    <n v="142.1"/>
    <n v="149.1"/>
    <n v="157.6"/>
    <n v="156.6"/>
    <n v="150.5"/>
    <n v="158"/>
    <n v="2089.6"/>
    <n v="1057.2"/>
    <n v="314.10000000000002"/>
    <n v="157.6"/>
    <n v="142.1"/>
    <n v="154.9"/>
    <n v="194.4"/>
  </r>
  <r>
    <x v="2"/>
    <x v="8"/>
    <x v="3"/>
    <n v="144.30000000000001"/>
    <n v="198"/>
    <n v="164.6"/>
    <n v="155.4"/>
    <n v="170.1"/>
    <n v="164.4"/>
    <n v="144.1"/>
    <n v="161.69999999999999"/>
    <n v="113.1"/>
    <n v="163.9"/>
    <n v="157.6"/>
    <n v="168.9"/>
    <n v="158"/>
    <n v="188.8"/>
    <n v="158.80000000000001"/>
    <n v="148.5"/>
    <n v="157.30000000000001"/>
    <n v="161.4"/>
    <n v="155.6"/>
    <n v="151.80000000000001"/>
    <n v="162.30000000000001"/>
    <n v="146.6"/>
    <n v="153.19999999999999"/>
    <n v="160.30000000000001"/>
    <n v="155.4"/>
    <n v="154.4"/>
    <n v="157.80000000000001"/>
    <n v="2064.1"/>
    <n v="1085.4000000000001"/>
    <n v="317.70000000000005"/>
    <n v="160.30000000000001"/>
    <n v="146.6"/>
    <n v="155.6"/>
    <n v="188.8"/>
  </r>
  <r>
    <x v="0"/>
    <x v="8"/>
    <x v="4"/>
    <n v="145.1"/>
    <n v="198.5"/>
    <n v="168.6"/>
    <n v="155.80000000000001"/>
    <n v="184.4"/>
    <n v="162.30000000000001"/>
    <n v="138.4"/>
    <n v="165.1"/>
    <n v="114.3"/>
    <n v="169.7"/>
    <n v="164.6"/>
    <n v="169.8"/>
    <n v="158.69999999999999"/>
    <n v="189.6"/>
    <n v="165.3"/>
    <n v="160.6"/>
    <n v="164.5"/>
    <n v="139.25609756097555"/>
    <n v="161.69999999999999"/>
    <n v="158.80000000000001"/>
    <n v="169.1"/>
    <n v="153.19999999999999"/>
    <n v="160"/>
    <n v="167.6"/>
    <n v="159.30000000000001"/>
    <n v="161.1"/>
    <n v="161.1"/>
    <n v="2095.2999999999997"/>
    <n v="1109.5560975609753"/>
    <n v="328.4"/>
    <n v="167.6"/>
    <n v="153.19999999999999"/>
    <n v="161.69999999999999"/>
    <n v="189.6"/>
  </r>
  <r>
    <x v="1"/>
    <x v="8"/>
    <x v="4"/>
    <n v="148.80000000000001"/>
    <n v="204.3"/>
    <n v="173"/>
    <n v="156.5"/>
    <n v="168.8"/>
    <n v="172.5"/>
    <n v="166.5"/>
    <n v="165.9"/>
    <n v="115.9"/>
    <n v="165.2"/>
    <n v="152"/>
    <n v="171.1"/>
    <n v="164.2"/>
    <n v="198.2"/>
    <n v="156.5"/>
    <n v="140.19999999999999"/>
    <n v="154.1"/>
    <n v="161.6"/>
    <n v="155.5"/>
    <n v="150.1"/>
    <n v="160.4"/>
    <n v="145"/>
    <n v="152.6"/>
    <n v="156.6"/>
    <n v="157.5"/>
    <n v="152.30000000000001"/>
    <n v="159.5"/>
    <n v="2124.7000000000003"/>
    <n v="1067.4000000000001"/>
    <n v="317.89999999999998"/>
    <n v="156.6"/>
    <n v="145"/>
    <n v="155.5"/>
    <n v="198.2"/>
  </r>
  <r>
    <x v="2"/>
    <x v="8"/>
    <x v="4"/>
    <n v="146.30000000000001"/>
    <n v="200.5"/>
    <n v="170.3"/>
    <n v="156.1"/>
    <n v="178.7"/>
    <n v="167.1"/>
    <n v="147.9"/>
    <n v="165.4"/>
    <n v="114.8"/>
    <n v="168.2"/>
    <n v="159.30000000000001"/>
    <n v="170.4"/>
    <n v="160.69999999999999"/>
    <n v="191.9"/>
    <n v="161.80000000000001"/>
    <n v="152.1"/>
    <n v="160.4"/>
    <n v="161.6"/>
    <n v="159.4"/>
    <n v="154.69999999999999"/>
    <n v="165.8"/>
    <n v="148.9"/>
    <n v="155.80000000000001"/>
    <n v="161.19999999999999"/>
    <n v="158.6"/>
    <n v="156.80000000000001"/>
    <n v="160.4"/>
    <n v="2105.7000000000003"/>
    <n v="1103.1999999999998"/>
    <n v="324.39999999999998"/>
    <n v="161.19999999999999"/>
    <n v="148.9"/>
    <n v="159.4"/>
    <n v="191.9"/>
  </r>
  <r>
    <x v="0"/>
    <x v="8"/>
    <x v="5"/>
    <n v="145.6"/>
    <n v="200.1"/>
    <n v="179.3"/>
    <n v="156.1"/>
    <n v="190.4"/>
    <n v="158.6"/>
    <n v="144.69999999999999"/>
    <n v="165.5"/>
    <n v="114.6"/>
    <n v="170"/>
    <n v="165.5"/>
    <n v="171.7"/>
    <n v="160.5"/>
    <n v="189.1"/>
    <n v="165.3"/>
    <n v="159.9"/>
    <n v="164.6"/>
    <n v="139.25609756097555"/>
    <n v="162.1"/>
    <n v="159.19999999999999"/>
    <n v="169.7"/>
    <n v="154.19999999999999"/>
    <n v="160.4"/>
    <n v="166.8"/>
    <n v="159.4"/>
    <n v="161.5"/>
    <n v="162.1"/>
    <n v="2122.6"/>
    <n v="1110.1560975609755"/>
    <n v="329.1"/>
    <n v="166.8"/>
    <n v="154.19999999999999"/>
    <n v="162.1"/>
    <n v="189.1"/>
  </r>
  <r>
    <x v="1"/>
    <x v="8"/>
    <x v="5"/>
    <n v="149.19999999999999"/>
    <n v="205.5"/>
    <n v="182.8"/>
    <n v="156.5"/>
    <n v="172.2"/>
    <n v="171.5"/>
    <n v="176.2"/>
    <n v="166.9"/>
    <n v="116.1"/>
    <n v="165.5"/>
    <n v="152.30000000000001"/>
    <n v="173.3"/>
    <n v="166.2"/>
    <n v="195.6"/>
    <n v="157.30000000000001"/>
    <n v="140.5"/>
    <n v="154.80000000000001"/>
    <n v="160.5"/>
    <n v="156.1"/>
    <n v="149.80000000000001"/>
    <n v="160.80000000000001"/>
    <n v="147.5"/>
    <n v="150.69999999999999"/>
    <n v="158.1"/>
    <n v="158"/>
    <n v="153.4"/>
    <n v="160.4"/>
    <n v="2154.1999999999998"/>
    <n v="1067.0000000000002"/>
    <n v="318.8"/>
    <n v="158.1"/>
    <n v="147.5"/>
    <n v="156.1"/>
    <n v="195.6"/>
  </r>
  <r>
    <x v="2"/>
    <x v="8"/>
    <x v="5"/>
    <n v="146.69999999999999"/>
    <n v="202"/>
    <n v="180.7"/>
    <n v="156.19999999999999"/>
    <n v="183.7"/>
    <n v="164.6"/>
    <n v="155.4"/>
    <n v="166"/>
    <n v="115.1"/>
    <n v="168.5"/>
    <n v="160"/>
    <n v="172.4"/>
    <n v="162.6"/>
    <n v="190.8"/>
    <n v="162.19999999999999"/>
    <n v="151.80000000000001"/>
    <n v="160.69999999999999"/>
    <n v="160.5"/>
    <n v="159.80000000000001"/>
    <n v="154.80000000000001"/>
    <n v="166.3"/>
    <n v="150.69999999999999"/>
    <n v="154.9"/>
    <n v="161.69999999999999"/>
    <n v="158.80000000000001"/>
    <n v="157.6"/>
    <n v="161.30000000000001"/>
    <n v="2133.9"/>
    <n v="1102.5"/>
    <n v="325.10000000000002"/>
    <n v="161.69999999999999"/>
    <n v="150.69999999999999"/>
    <n v="159.80000000000001"/>
    <n v="190.8"/>
  </r>
  <r>
    <x v="0"/>
    <x v="8"/>
    <x v="6"/>
    <n v="145.1"/>
    <n v="204.5"/>
    <n v="180.4"/>
    <n v="157.1"/>
    <n v="188.7"/>
    <n v="157.69999999999999"/>
    <n v="152.80000000000001"/>
    <n v="163.6"/>
    <n v="113.9"/>
    <n v="169.7"/>
    <n v="166.2"/>
    <n v="171"/>
    <n v="161.69999999999999"/>
    <n v="189.7"/>
    <n v="166"/>
    <n v="161.1"/>
    <n v="165.3"/>
    <n v="139.25609756097555"/>
    <n v="162.5"/>
    <n v="160.30000000000001"/>
    <n v="170.4"/>
    <n v="157.1"/>
    <n v="160.69999999999999"/>
    <n v="167.2"/>
    <n v="160.4"/>
    <n v="162.80000000000001"/>
    <n v="163.19999999999999"/>
    <n v="2132.4"/>
    <n v="1115.4560975609756"/>
    <n v="330.8"/>
    <n v="167.2"/>
    <n v="157.1"/>
    <n v="162.5"/>
    <n v="189.7"/>
  </r>
  <r>
    <x v="1"/>
    <x v="8"/>
    <x v="6"/>
    <n v="149.1"/>
    <n v="210.9"/>
    <n v="185"/>
    <n v="158.19999999999999"/>
    <n v="170.6"/>
    <n v="170.9"/>
    <n v="186.4"/>
    <n v="164.7"/>
    <n v="115.7"/>
    <n v="165.5"/>
    <n v="153.4"/>
    <n v="173.5"/>
    <n v="167.9"/>
    <n v="195.5"/>
    <n v="157.9"/>
    <n v="141.9"/>
    <n v="155.5"/>
    <n v="161.5"/>
    <n v="157.69999999999999"/>
    <n v="150.69999999999999"/>
    <n v="161.5"/>
    <n v="149.5"/>
    <n v="151.19999999999999"/>
    <n v="160.30000000000001"/>
    <n v="159.6"/>
    <n v="155"/>
    <n v="161.80000000000001"/>
    <n v="2171.8000000000002"/>
    <n v="1073.7"/>
    <n v="321.10000000000002"/>
    <n v="160.30000000000001"/>
    <n v="149.5"/>
    <n v="157.69999999999999"/>
    <n v="195.5"/>
  </r>
  <r>
    <x v="2"/>
    <x v="8"/>
    <x v="6"/>
    <n v="146.4"/>
    <n v="206.8"/>
    <n v="182.2"/>
    <n v="157.5"/>
    <n v="182.1"/>
    <n v="163.9"/>
    <n v="164.2"/>
    <n v="164"/>
    <n v="114.5"/>
    <n v="168.3"/>
    <n v="160.9"/>
    <n v="172.2"/>
    <n v="164"/>
    <n v="191.2"/>
    <n v="162.80000000000001"/>
    <n v="153.1"/>
    <n v="161.4"/>
    <n v="161.5"/>
    <n v="160.69999999999999"/>
    <n v="155.80000000000001"/>
    <n v="167"/>
    <n v="153.1"/>
    <n v="155.30000000000001"/>
    <n v="163.19999999999999"/>
    <n v="160.1"/>
    <n v="159"/>
    <n v="162.5"/>
    <n v="2147"/>
    <n v="1108.8999999999999"/>
    <n v="327.10000000000002"/>
    <n v="163.19999999999999"/>
    <n v="153.1"/>
    <n v="160.69999999999999"/>
    <n v="191.2"/>
  </r>
  <r>
    <x v="0"/>
    <x v="8"/>
    <x v="7"/>
    <n v="144.9"/>
    <n v="202.3"/>
    <n v="176.5"/>
    <n v="157.5"/>
    <n v="190.9"/>
    <n v="155.69999999999999"/>
    <n v="153.9"/>
    <n v="162.80000000000001"/>
    <n v="115.2"/>
    <n v="169.8"/>
    <n v="167.6"/>
    <n v="171.9"/>
    <n v="161.80000000000001"/>
    <n v="190.2"/>
    <n v="167"/>
    <n v="162.6"/>
    <n v="166.3"/>
    <n v="139.25609756097555"/>
    <n v="163.1"/>
    <n v="160.9"/>
    <n v="171.1"/>
    <n v="157.69999999999999"/>
    <n v="161.1"/>
    <n v="167.5"/>
    <n v="160.30000000000001"/>
    <n v="163.30000000000001"/>
    <n v="163.6"/>
    <n v="2130.8000000000002"/>
    <n v="1120.4560975609756"/>
    <n v="331.4"/>
    <n v="167.5"/>
    <n v="157.69999999999999"/>
    <n v="163.1"/>
    <n v="190.2"/>
  </r>
  <r>
    <x v="1"/>
    <x v="8"/>
    <x v="7"/>
    <n v="149.30000000000001"/>
    <n v="207.4"/>
    <n v="174.1"/>
    <n v="159.19999999999999"/>
    <n v="175"/>
    <n v="161.30000000000001"/>
    <n v="183.3"/>
    <n v="164.5"/>
    <n v="120.4"/>
    <n v="166.2"/>
    <n v="154.80000000000001"/>
    <n v="175.1"/>
    <n v="167.3"/>
    <n v="196.5"/>
    <n v="159.80000000000001"/>
    <n v="143.6"/>
    <n v="157.30000000000001"/>
    <n v="162.1"/>
    <n v="160.69999999999999"/>
    <n v="153.19999999999999"/>
    <n v="162.80000000000001"/>
    <n v="150.4"/>
    <n v="153.69999999999999"/>
    <n v="160.4"/>
    <n v="159.6"/>
    <n v="156"/>
    <n v="162.30000000000001"/>
    <n v="2157.9"/>
    <n v="1085.7"/>
    <n v="322.39999999999998"/>
    <n v="160.4"/>
    <n v="150.4"/>
    <n v="160.69999999999999"/>
    <n v="196.5"/>
  </r>
  <r>
    <x v="2"/>
    <x v="8"/>
    <x v="7"/>
    <n v="146.6"/>
    <n v="204"/>
    <n v="172.8"/>
    <n v="158.4"/>
    <n v="188"/>
    <n v="156.80000000000001"/>
    <n v="162.19999999999999"/>
    <n v="164.1"/>
    <n v="119.7"/>
    <n v="168.8"/>
    <n v="162.69999999999999"/>
    <n v="173.9"/>
    <n v="164"/>
    <n v="192.1"/>
    <n v="164.5"/>
    <n v="155.30000000000001"/>
    <n v="163.19999999999999"/>
    <n v="162.1"/>
    <n v="162.6"/>
    <n v="157.5"/>
    <n v="168.4"/>
    <n v="154"/>
    <n v="157.6"/>
    <n v="163.80000000000001"/>
    <n v="160"/>
    <n v="160"/>
    <n v="163.19999999999999"/>
    <n v="2142"/>
    <n v="1120.2"/>
    <n v="328.4"/>
    <n v="163.80000000000001"/>
    <n v="154"/>
    <n v="162.6"/>
    <n v="192.1"/>
  </r>
  <r>
    <x v="0"/>
    <x v="8"/>
    <x v="8"/>
    <n v="145.4"/>
    <n v="202.1"/>
    <n v="172"/>
    <n v="158"/>
    <n v="195.5"/>
    <n v="152.69999999999999"/>
    <n v="151.4"/>
    <n v="163.9"/>
    <n v="119.3"/>
    <n v="170.1"/>
    <n v="168.3"/>
    <n v="172.8"/>
    <n v="162.1"/>
    <n v="190.5"/>
    <n v="167.7"/>
    <n v="163.6"/>
    <n v="167.1"/>
    <n v="139.25609756097555"/>
    <n v="163.69999999999999"/>
    <n v="161.30000000000001"/>
    <n v="171.9"/>
    <n v="157.80000000000001"/>
    <n v="162.69999999999999"/>
    <n v="168.5"/>
    <n v="160.19999999999999"/>
    <n v="163.80000000000001"/>
    <n v="164"/>
    <n v="2133.6"/>
    <n v="1125.4560975609754"/>
    <n v="332.1"/>
    <n v="168.5"/>
    <n v="157.80000000000001"/>
    <n v="163.69999999999999"/>
    <n v="190.5"/>
  </r>
  <r>
    <x v="1"/>
    <x v="8"/>
    <x v="8"/>
    <n v="149.30000000000001"/>
    <n v="207.4"/>
    <n v="174.1"/>
    <n v="159.1"/>
    <n v="175"/>
    <n v="161.19999999999999"/>
    <n v="183.5"/>
    <n v="164.5"/>
    <n v="120.4"/>
    <n v="166.2"/>
    <n v="154.80000000000001"/>
    <n v="175.1"/>
    <n v="167.3"/>
    <n v="196.5"/>
    <n v="159.80000000000001"/>
    <n v="143.6"/>
    <n v="157.4"/>
    <n v="162.1"/>
    <n v="160.80000000000001"/>
    <n v="153.30000000000001"/>
    <n v="162.80000000000001"/>
    <n v="150.5"/>
    <n v="153.9"/>
    <n v="160.30000000000001"/>
    <n v="159.6"/>
    <n v="156"/>
    <n v="162.30000000000001"/>
    <n v="2157.9"/>
    <n v="1086.0999999999999"/>
    <n v="322.39999999999998"/>
    <n v="160.30000000000001"/>
    <n v="150.5"/>
    <n v="160.80000000000001"/>
    <n v="196.5"/>
  </r>
  <r>
    <x v="2"/>
    <x v="8"/>
    <x v="8"/>
    <n v="146.6"/>
    <n v="204"/>
    <n v="172.8"/>
    <n v="158.4"/>
    <n v="188"/>
    <n v="156.69999999999999"/>
    <n v="162.30000000000001"/>
    <n v="164.1"/>
    <n v="119.7"/>
    <n v="168.8"/>
    <n v="162.69999999999999"/>
    <n v="173.9"/>
    <n v="164"/>
    <n v="192.1"/>
    <n v="164.6"/>
    <n v="155.30000000000001"/>
    <n v="163.30000000000001"/>
    <n v="162.1"/>
    <n v="162.6"/>
    <n v="157.5"/>
    <n v="168.4"/>
    <n v="154"/>
    <n v="157.69999999999999"/>
    <n v="163.69999999999999"/>
    <n v="160"/>
    <n v="160"/>
    <n v="163.19999999999999"/>
    <n v="2142"/>
    <n v="1120.5"/>
    <n v="328.4"/>
    <n v="163.69999999999999"/>
    <n v="154"/>
    <n v="162.6"/>
    <n v="192.1"/>
  </r>
  <r>
    <x v="0"/>
    <x v="8"/>
    <x v="9"/>
    <n v="146.1"/>
    <n v="202.5"/>
    <n v="170.1"/>
    <n v="158.4"/>
    <n v="198.8"/>
    <n v="152.6"/>
    <n v="170.4"/>
    <n v="165.2"/>
    <n v="121.6"/>
    <n v="170.6"/>
    <n v="168.8"/>
    <n v="173.6"/>
    <n v="165.5"/>
    <n v="191.2"/>
    <n v="168.9"/>
    <n v="164.8"/>
    <n v="168.3"/>
    <n v="139.25609756097555"/>
    <n v="165.5"/>
    <n v="162"/>
    <n v="172.5"/>
    <n v="159.5"/>
    <n v="163.19999999999999"/>
    <n v="169"/>
    <n v="161.1"/>
    <n v="164.7"/>
    <n v="166.3"/>
    <n v="2164.1999999999998"/>
    <n v="1131.1560975609757"/>
    <n v="333.6"/>
    <n v="169"/>
    <n v="159.5"/>
    <n v="165.5"/>
    <n v="191.2"/>
  </r>
  <r>
    <x v="1"/>
    <x v="8"/>
    <x v="9"/>
    <n v="150.1"/>
    <n v="208.4"/>
    <n v="173"/>
    <n v="159.19999999999999"/>
    <n v="176.6"/>
    <n v="159.30000000000001"/>
    <n v="214.4"/>
    <n v="165.3"/>
    <n v="122.5"/>
    <n v="166.8"/>
    <n v="155.4"/>
    <n v="175.9"/>
    <n v="171.5"/>
    <n v="197"/>
    <n v="160.80000000000001"/>
    <n v="144.4"/>
    <n v="158.30000000000001"/>
    <n v="163.6"/>
    <n v="162.19999999999999"/>
    <n v="154.30000000000001"/>
    <n v="163.5"/>
    <n v="152.19999999999999"/>
    <n v="155.1"/>
    <n v="160.30000000000001"/>
    <n v="160.30000000000001"/>
    <n v="157"/>
    <n v="164.6"/>
    <n v="2198.4000000000005"/>
    <n v="1093.5"/>
    <n v="323.8"/>
    <n v="160.30000000000001"/>
    <n v="152.19999999999999"/>
    <n v="162.19999999999999"/>
    <n v="197"/>
  </r>
  <r>
    <x v="2"/>
    <x v="8"/>
    <x v="9"/>
    <n v="147.4"/>
    <n v="204.6"/>
    <n v="171.2"/>
    <n v="158.69999999999999"/>
    <n v="190.6"/>
    <n v="155.69999999999999"/>
    <n v="185.3"/>
    <n v="165.2"/>
    <n v="121.9"/>
    <n v="169.3"/>
    <n v="163.19999999999999"/>
    <n v="174.7"/>
    <n v="167.7"/>
    <n v="192.7"/>
    <n v="165.7"/>
    <n v="156.30000000000001"/>
    <n v="164.3"/>
    <n v="163.6"/>
    <n v="164.2"/>
    <n v="158.4"/>
    <n v="169.1"/>
    <n v="155.69999999999999"/>
    <n v="158.6"/>
    <n v="163.9"/>
    <n v="160.80000000000001"/>
    <n v="161"/>
    <n v="165.5"/>
    <n v="2175.5"/>
    <n v="1127.9000000000001"/>
    <n v="329.9"/>
    <n v="163.9"/>
    <n v="155.69999999999999"/>
    <n v="164.2"/>
    <n v="192.7"/>
  </r>
  <r>
    <x v="0"/>
    <x v="8"/>
    <x v="11"/>
    <n v="146.9"/>
    <n v="199.8"/>
    <n v="171.5"/>
    <n v="159.1"/>
    <n v="198.4"/>
    <n v="153.19999999999999"/>
    <n v="183.9"/>
    <n v="165.4"/>
    <n v="122.1"/>
    <n v="170.8"/>
    <n v="169.1"/>
    <n v="174.3"/>
    <n v="167.5"/>
    <n v="191.4"/>
    <n v="170.4"/>
    <n v="166"/>
    <n v="169.8"/>
    <n v="139.25609756097555"/>
    <n v="165.3"/>
    <n v="162.9"/>
    <n v="173.4"/>
    <n v="158.9"/>
    <n v="163.80000000000001"/>
    <n v="169.3"/>
    <n v="162.4"/>
    <n v="165.2"/>
    <n v="167.6"/>
    <n v="2182"/>
    <n v="1137.3560975609755"/>
    <n v="335.8"/>
    <n v="169.3"/>
    <n v="158.9"/>
    <n v="165.3"/>
    <n v="191.4"/>
  </r>
  <r>
    <x v="1"/>
    <x v="8"/>
    <x v="11"/>
    <n v="151"/>
    <n v="204.9"/>
    <n v="175.4"/>
    <n v="159.6"/>
    <n v="175.8"/>
    <n v="160.30000000000001"/>
    <n v="229.1"/>
    <n v="165.1"/>
    <n v="123.1"/>
    <n v="167.2"/>
    <n v="156.1"/>
    <n v="176.8"/>
    <n v="173.5"/>
    <n v="197"/>
    <n v="162.30000000000001"/>
    <n v="145.30000000000001"/>
    <n v="159.69999999999999"/>
    <n v="164.2"/>
    <n v="161.6"/>
    <n v="155.19999999999999"/>
    <n v="164.2"/>
    <n v="151.19999999999999"/>
    <n v="156.69999999999999"/>
    <n v="160.80000000000001"/>
    <n v="161.80000000000001"/>
    <n v="157.30000000000001"/>
    <n v="165.6"/>
    <n v="2217.8999999999996"/>
    <n v="1100.7"/>
    <n v="326"/>
    <n v="160.80000000000001"/>
    <n v="151.19999999999999"/>
    <n v="161.6"/>
    <n v="197"/>
  </r>
  <r>
    <x v="2"/>
    <x v="8"/>
    <x v="11"/>
    <n v="148.19999999999999"/>
    <n v="201.6"/>
    <n v="173"/>
    <n v="159.30000000000001"/>
    <n v="190.1"/>
    <n v="156.5"/>
    <n v="199.2"/>
    <n v="165.3"/>
    <n v="122.4"/>
    <n v="169.6"/>
    <n v="163.69999999999999"/>
    <n v="175.5"/>
    <n v="169.7"/>
    <n v="192.9"/>
    <n v="167.2"/>
    <n v="157.4"/>
    <n v="165.8"/>
    <n v="164.2"/>
    <n v="163.9"/>
    <n v="159.30000000000001"/>
    <n v="169.9"/>
    <n v="154.80000000000001"/>
    <n v="159.80000000000001"/>
    <n v="164.3"/>
    <n v="162.19999999999999"/>
    <n v="161.4"/>
    <n v="166.7"/>
    <n v="2194.1"/>
    <n v="1135.1000000000001"/>
    <n v="332.1"/>
    <n v="164.3"/>
    <n v="154.80000000000001"/>
    <n v="163.9"/>
    <n v="192.9"/>
  </r>
  <r>
    <x v="0"/>
    <x v="8"/>
    <x v="12"/>
    <n v="147.4"/>
    <n v="197"/>
    <n v="176.5"/>
    <n v="159.80000000000001"/>
    <n v="195.8"/>
    <n v="152"/>
    <n v="172.3"/>
    <n v="164.5"/>
    <n v="120.6"/>
    <n v="171.7"/>
    <n v="169.7"/>
    <n v="175.1"/>
    <n v="165.8"/>
    <n v="190.8"/>
    <n v="171.8"/>
    <n v="167.3"/>
    <n v="171.2"/>
    <n v="139.25609756097555"/>
    <n v="165.6"/>
    <n v="163.9"/>
    <n v="174"/>
    <n v="160.1"/>
    <n v="164.5"/>
    <n v="169.7"/>
    <n v="162.80000000000001"/>
    <n v="166"/>
    <n v="167"/>
    <n v="2168.1999999999998"/>
    <n v="1143.9560975609756"/>
    <n v="336.8"/>
    <n v="169.7"/>
    <n v="160.1"/>
    <n v="165.6"/>
    <n v="190.8"/>
  </r>
  <r>
    <x v="1"/>
    <x v="8"/>
    <x v="12"/>
    <n v="151.6"/>
    <n v="202.2"/>
    <n v="180"/>
    <n v="160"/>
    <n v="173.5"/>
    <n v="158.30000000000001"/>
    <n v="219.5"/>
    <n v="164.2"/>
    <n v="121.9"/>
    <n v="168.2"/>
    <n v="156.5"/>
    <n v="178.2"/>
    <n v="172.2"/>
    <n v="196.8"/>
    <n v="163.30000000000001"/>
    <n v="146.69999999999999"/>
    <n v="160.69999999999999"/>
    <n v="163.4"/>
    <n v="161.69999999999999"/>
    <n v="156"/>
    <n v="165.1"/>
    <n v="151.80000000000001"/>
    <n v="157.6"/>
    <n v="160.6"/>
    <n v="162.4"/>
    <n v="157.80000000000001"/>
    <n v="165.2"/>
    <n v="2206.3000000000002"/>
    <n v="1105.5"/>
    <n v="327.5"/>
    <n v="160.6"/>
    <n v="151.80000000000001"/>
    <n v="161.69999999999999"/>
    <n v="196.8"/>
  </r>
  <r>
    <x v="2"/>
    <x v="8"/>
    <x v="12"/>
    <n v="148.69999999999999"/>
    <n v="198.8"/>
    <n v="177.9"/>
    <n v="159.9"/>
    <n v="187.6"/>
    <n v="154.9"/>
    <n v="188.3"/>
    <n v="164.4"/>
    <n v="121"/>
    <n v="170.5"/>
    <n v="164.2"/>
    <n v="176.5"/>
    <n v="168.2"/>
    <n v="192.4"/>
    <n v="168.5"/>
    <n v="158.69999999999999"/>
    <n v="167"/>
    <n v="163.4"/>
    <n v="164.1"/>
    <n v="160.19999999999999"/>
    <n v="170.6"/>
    <n v="155.69999999999999"/>
    <n v="160.6"/>
    <n v="164.4"/>
    <n v="162.6"/>
    <n v="162"/>
    <n v="166.2"/>
    <n v="2180.9"/>
    <n v="1140.4000000000001"/>
    <n v="333.2"/>
    <n v="164.4"/>
    <n v="155.69999999999999"/>
    <n v="164.1"/>
    <n v="192.4"/>
  </r>
  <r>
    <x v="0"/>
    <x v="9"/>
    <x v="0"/>
    <n v="148.30000000000001"/>
    <n v="196.9"/>
    <n v="178"/>
    <n v="160.5"/>
    <n v="192.6"/>
    <n v="151.19999999999999"/>
    <n v="159.19999999999999"/>
    <n v="164"/>
    <n v="119.3"/>
    <n v="173.3"/>
    <n v="169.8"/>
    <n v="175.8"/>
    <n v="164.1"/>
    <n v="190.7"/>
    <n v="173.2"/>
    <n v="169.3"/>
    <n v="172.7"/>
    <n v="139.25609756097555"/>
    <n v="165.8"/>
    <n v="164.9"/>
    <n v="174.7"/>
    <n v="160.80000000000001"/>
    <n v="164.9"/>
    <n v="169.9"/>
    <n v="163.19999999999999"/>
    <n v="166.6"/>
    <n v="166.4"/>
    <n v="2153"/>
    <n v="1150.8560975609755"/>
    <n v="337.9"/>
    <n v="169.9"/>
    <n v="160.80000000000001"/>
    <n v="165.8"/>
    <n v="190.7"/>
  </r>
  <r>
    <x v="1"/>
    <x v="9"/>
    <x v="0"/>
    <n v="152.19999999999999"/>
    <n v="202.1"/>
    <n v="180.1"/>
    <n v="160.4"/>
    <n v="171"/>
    <n v="156.5"/>
    <n v="203.6"/>
    <n v="163.80000000000001"/>
    <n v="121.3"/>
    <n v="169.8"/>
    <n v="156.6"/>
    <n v="179"/>
    <n v="170.3"/>
    <n v="196.4"/>
    <n v="164.7"/>
    <n v="148.5"/>
    <n v="162.19999999999999"/>
    <n v="164.5"/>
    <n v="161.6"/>
    <n v="156.80000000000001"/>
    <n v="166.1"/>
    <n v="152.69999999999999"/>
    <n v="158.4"/>
    <n v="161"/>
    <n v="162.80000000000001"/>
    <n v="158.6"/>
    <n v="165"/>
    <n v="2186.6999999999998"/>
    <n v="1113.7"/>
    <n v="328.9"/>
    <n v="161"/>
    <n v="152.69999999999999"/>
    <n v="161.6"/>
    <n v="196.4"/>
  </r>
  <r>
    <x v="2"/>
    <x v="9"/>
    <x v="0"/>
    <n v="149.5"/>
    <n v="198.7"/>
    <n v="178.8"/>
    <n v="160.5"/>
    <n v="184.7"/>
    <n v="153.69999999999999"/>
    <n v="174.3"/>
    <n v="163.9"/>
    <n v="120"/>
    <n v="172.1"/>
    <n v="164.3"/>
    <n v="177.3"/>
    <n v="166.4"/>
    <n v="192.2"/>
    <n v="169.9"/>
    <n v="160.69999999999999"/>
    <n v="168.5"/>
    <n v="164.5"/>
    <n v="164.2"/>
    <n v="161.1"/>
    <n v="171.4"/>
    <n v="156.5"/>
    <n v="161.19999999999999"/>
    <n v="164.7"/>
    <n v="163"/>
    <n v="162.69999999999999"/>
    <n v="165.7"/>
    <n v="2164.1999999999998"/>
    <n v="1148.6000000000001"/>
    <n v="334.4"/>
    <n v="164.7"/>
    <n v="156.5"/>
    <n v="164.2"/>
    <n v="192.2"/>
  </r>
  <r>
    <x v="0"/>
    <x v="9"/>
    <x v="1"/>
    <n v="148.80000000000001"/>
    <n v="198.1"/>
    <n v="175.5"/>
    <n v="160.69999999999999"/>
    <n v="192.6"/>
    <n v="151.4"/>
    <n v="155.19999999999999"/>
    <n v="163.9"/>
    <n v="118.1"/>
    <n v="175.4"/>
    <n v="170.5"/>
    <n v="176.3"/>
    <n v="163.9"/>
    <n v="191.5"/>
    <n v="174.1"/>
    <n v="171"/>
    <n v="173.7"/>
    <n v="139.25609756097555"/>
    <n v="167.4"/>
    <n v="165.7"/>
    <n v="175.3"/>
    <n v="161.19999999999999"/>
    <n v="165.5"/>
    <n v="170.3"/>
    <n v="164.5"/>
    <n v="167.3"/>
    <n v="166.7"/>
    <n v="2150.4"/>
    <n v="1156.5560975609756"/>
    <n v="339.8"/>
    <n v="170.3"/>
    <n v="161.19999999999999"/>
    <n v="167.4"/>
    <n v="191.5"/>
  </r>
  <r>
    <x v="1"/>
    <x v="9"/>
    <x v="1"/>
    <n v="152.5"/>
    <n v="205.2"/>
    <n v="176.4"/>
    <n v="160.6"/>
    <n v="171.5"/>
    <n v="156.4"/>
    <n v="198"/>
    <n v="163.19999999999999"/>
    <n v="120.6"/>
    <n v="172.2"/>
    <n v="156.69999999999999"/>
    <n v="180"/>
    <n v="170.2"/>
    <n v="196.5"/>
    <n v="165.7"/>
    <n v="150.4"/>
    <n v="163.4"/>
    <n v="165.5"/>
    <n v="163"/>
    <n v="157.4"/>
    <n v="167.2"/>
    <n v="153.1"/>
    <n v="159.5"/>
    <n v="162"/>
    <n v="164.2"/>
    <n v="159.4"/>
    <n v="165.5"/>
    <n v="2183.5"/>
    <n v="1121.3"/>
    <n v="331.4"/>
    <n v="162"/>
    <n v="153.1"/>
    <n v="163"/>
    <n v="196.5"/>
  </r>
  <r>
    <x v="2"/>
    <x v="9"/>
    <x v="1"/>
    <n v="150"/>
    <n v="200.6"/>
    <n v="175.8"/>
    <n v="160.69999999999999"/>
    <n v="184.9"/>
    <n v="153.69999999999999"/>
    <n v="169.7"/>
    <n v="163.69999999999999"/>
    <n v="118.9"/>
    <n v="174.3"/>
    <n v="164.7"/>
    <n v="178"/>
    <n v="166.2"/>
    <n v="192.8"/>
    <n v="170.8"/>
    <n v="162.4"/>
    <n v="169.6"/>
    <n v="165.5"/>
    <n v="165.7"/>
    <n v="161.80000000000001"/>
    <n v="172.2"/>
    <n v="156.9"/>
    <n v="162.1"/>
    <n v="165.4"/>
    <n v="164.4"/>
    <n v="163.5"/>
    <n v="166.1"/>
    <n v="2161.2000000000003"/>
    <n v="1155.7000000000003"/>
    <n v="336.6"/>
    <n v="165.4"/>
    <n v="156.9"/>
    <n v="165.7"/>
    <n v="192.8"/>
  </r>
  <r>
    <x v="0"/>
    <x v="9"/>
    <x v="2"/>
    <n v="150.19999999999999"/>
    <n v="208"/>
    <n v="167.9"/>
    <n v="162"/>
    <n v="203.1"/>
    <n v="155.9"/>
    <n v="155.80000000000001"/>
    <n v="164.2"/>
    <n v="118.1"/>
    <n v="178.7"/>
    <n v="171.2"/>
    <n v="177.4"/>
    <n v="166.6"/>
    <n v="192.3"/>
    <n v="175.4"/>
    <n v="173.2"/>
    <n v="175.1"/>
    <n v="139.25609756097555"/>
    <n v="168.9"/>
    <n v="166.5"/>
    <n v="176"/>
    <n v="162"/>
    <n v="166.6"/>
    <n v="170.6"/>
    <n v="167.4"/>
    <n v="168.3"/>
    <n v="168.7"/>
    <n v="2179.1000000000004"/>
    <n v="1164.3560975609757"/>
    <n v="343.4"/>
    <n v="170.6"/>
    <n v="162"/>
    <n v="168.9"/>
    <n v="192.3"/>
  </r>
  <r>
    <x v="1"/>
    <x v="9"/>
    <x v="2"/>
    <n v="153.69999999999999"/>
    <n v="215.8"/>
    <n v="167.7"/>
    <n v="162.6"/>
    <n v="180"/>
    <n v="159.6"/>
    <n v="188.4"/>
    <n v="163.4"/>
    <n v="120.3"/>
    <n v="174.7"/>
    <n v="157.1"/>
    <n v="181.5"/>
    <n v="171.5"/>
    <n v="197.5"/>
    <n v="167.1"/>
    <n v="152.6"/>
    <n v="164.9"/>
    <n v="165.3"/>
    <n v="164.5"/>
    <n v="158.6"/>
    <n v="168.2"/>
    <n v="154.19999999999999"/>
    <n v="160.80000000000001"/>
    <n v="162.69999999999999"/>
    <n v="166.8"/>
    <n v="160.6"/>
    <n v="166.5"/>
    <n v="2196.3000000000002"/>
    <n v="1129.9000000000001"/>
    <n v="335"/>
    <n v="162.69999999999999"/>
    <n v="154.19999999999999"/>
    <n v="164.5"/>
    <n v="197.5"/>
  </r>
  <r>
    <x v="2"/>
    <x v="9"/>
    <x v="2"/>
    <n v="151.30000000000001"/>
    <n v="210.7"/>
    <n v="167.8"/>
    <n v="162.19999999999999"/>
    <n v="194.6"/>
    <n v="157.6"/>
    <n v="166.9"/>
    <n v="163.9"/>
    <n v="118.8"/>
    <n v="177.4"/>
    <n v="165.3"/>
    <n v="179.3"/>
    <n v="168.4"/>
    <n v="193.7"/>
    <n v="172.1"/>
    <n v="164.6"/>
    <n v="171.1"/>
    <n v="165.3"/>
    <n v="167.2"/>
    <n v="162.80000000000001"/>
    <n v="173"/>
    <n v="157.9"/>
    <n v="163.30000000000001"/>
    <n v="166"/>
    <n v="167.2"/>
    <n v="164.6"/>
    <n v="167.7"/>
    <n v="2184.2000000000003"/>
    <n v="1163.7999999999997"/>
    <n v="340.2"/>
    <n v="166"/>
    <n v="157.9"/>
    <n v="167.2"/>
    <n v="193.7"/>
  </r>
  <r>
    <x v="0"/>
    <x v="9"/>
    <x v="3"/>
    <n v="151.80000000000001"/>
    <n v="209.7"/>
    <n v="164.5"/>
    <n v="163.80000000000001"/>
    <n v="207.4"/>
    <n v="169.7"/>
    <n v="153.6"/>
    <n v="165.1"/>
    <n v="118.2"/>
    <n v="182.9"/>
    <n v="172.4"/>
    <n v="178.9"/>
    <n v="168.6"/>
    <n v="192.8"/>
    <n v="177.5"/>
    <n v="175.1"/>
    <n v="177.1"/>
    <n v="139.25609756097555"/>
    <n v="173.3"/>
    <n v="167.7"/>
    <n v="177"/>
    <n v="166.2"/>
    <n v="167.2"/>
    <n v="170.9"/>
    <n v="169"/>
    <n v="170.2"/>
    <n v="170.8"/>
    <n v="2206.6"/>
    <n v="1174.0560975609758"/>
    <n v="346"/>
    <n v="170.9"/>
    <n v="166.2"/>
    <n v="173.3"/>
    <n v="192.8"/>
  </r>
  <r>
    <x v="1"/>
    <x v="9"/>
    <x v="3"/>
    <n v="155.4"/>
    <n v="215.8"/>
    <n v="164.6"/>
    <n v="164.2"/>
    <n v="186"/>
    <n v="175.9"/>
    <n v="190.7"/>
    <n v="164"/>
    <n v="120.5"/>
    <n v="178"/>
    <n v="157.5"/>
    <n v="183.3"/>
    <n v="174.5"/>
    <n v="197.1"/>
    <n v="168.4"/>
    <n v="154.5"/>
    <n v="166.3"/>
    <n v="167"/>
    <n v="170.5"/>
    <n v="159.80000000000001"/>
    <n v="169"/>
    <n v="159.30000000000001"/>
    <n v="162.19999999999999"/>
    <n v="164"/>
    <n v="168.4"/>
    <n v="163.1"/>
    <n v="169.2"/>
    <n v="2230.4"/>
    <n v="1141.3"/>
    <n v="337.4"/>
    <n v="164"/>
    <n v="159.30000000000001"/>
    <n v="170.5"/>
    <n v="197.1"/>
  </r>
  <r>
    <x v="2"/>
    <x v="9"/>
    <x v="3"/>
    <n v="152.9"/>
    <n v="211.8"/>
    <n v="164.5"/>
    <n v="163.9"/>
    <n v="199.5"/>
    <n v="172.6"/>
    <n v="166.2"/>
    <n v="164.7"/>
    <n v="119"/>
    <n v="181.3"/>
    <n v="166.2"/>
    <n v="180.9"/>
    <n v="170.8"/>
    <n v="193.9"/>
    <n v="173.9"/>
    <n v="166.5"/>
    <n v="172.8"/>
    <n v="167"/>
    <n v="172.2"/>
    <n v="164"/>
    <n v="174"/>
    <n v="162.6"/>
    <n v="164.4"/>
    <n v="166.9"/>
    <n v="168.8"/>
    <n v="166.8"/>
    <n v="170.1"/>
    <n v="2214.3000000000002"/>
    <n v="1175.4000000000001"/>
    <n v="342.8"/>
    <n v="166.9"/>
    <n v="162.6"/>
    <n v="172.2"/>
    <n v="193.9"/>
  </r>
  <r>
    <x v="0"/>
    <x v="9"/>
    <x v="4"/>
    <n v="152.9"/>
    <n v="214.7"/>
    <n v="161.4"/>
    <n v="164.6"/>
    <n v="209.9"/>
    <n v="168"/>
    <n v="160.4"/>
    <n v="165"/>
    <n v="118.9"/>
    <n v="186.6"/>
    <n v="173.2"/>
    <n v="180.4"/>
    <n v="170.8"/>
    <n v="192.9"/>
    <n v="179.3"/>
    <n v="177.2"/>
    <n v="179"/>
    <n v="139.25609756097555"/>
    <n v="175.3"/>
    <n v="168.9"/>
    <n v="177.7"/>
    <n v="167.1"/>
    <n v="167.6"/>
    <n v="171.8"/>
    <n v="168.5"/>
    <n v="170.9"/>
    <n v="172.5"/>
    <n v="2226.8000000000002"/>
    <n v="1182.1560975609757"/>
    <n v="346.2"/>
    <n v="171.8"/>
    <n v="167.1"/>
    <n v="175.3"/>
    <n v="192.9"/>
  </r>
  <r>
    <x v="1"/>
    <x v="9"/>
    <x v="4"/>
    <n v="156.69999999999999"/>
    <n v="221.2"/>
    <n v="164.1"/>
    <n v="165.4"/>
    <n v="189.5"/>
    <n v="174.5"/>
    <n v="203.2"/>
    <n v="164.1"/>
    <n v="121.2"/>
    <n v="181.4"/>
    <n v="158.5"/>
    <n v="184.9"/>
    <n v="177.5"/>
    <n v="197.5"/>
    <n v="170"/>
    <n v="155.9"/>
    <n v="167.8"/>
    <n v="167.5"/>
    <n v="173.5"/>
    <n v="161.1"/>
    <n v="170.1"/>
    <n v="159.4"/>
    <n v="163.19999999999999"/>
    <n v="165.2"/>
    <n v="168.2"/>
    <n v="163.80000000000001"/>
    <n v="170.8"/>
    <n v="2262.2000000000003"/>
    <n v="1149.3"/>
    <n v="338.29999999999995"/>
    <n v="165.2"/>
    <n v="159.4"/>
    <n v="173.5"/>
    <n v="197.5"/>
  </r>
  <r>
    <x v="2"/>
    <x v="9"/>
    <x v="4"/>
    <n v="154.1"/>
    <n v="217"/>
    <n v="162.4"/>
    <n v="164.9"/>
    <n v="202.4"/>
    <n v="171"/>
    <n v="174.9"/>
    <n v="164.7"/>
    <n v="119.7"/>
    <n v="184.9"/>
    <n v="167.1"/>
    <n v="182.5"/>
    <n v="173.3"/>
    <n v="194.1"/>
    <n v="175.6"/>
    <n v="168.4"/>
    <n v="174.6"/>
    <n v="167.5"/>
    <n v="174.6"/>
    <n v="165.2"/>
    <n v="174.8"/>
    <n v="163"/>
    <n v="165.1"/>
    <n v="167.9"/>
    <n v="168.4"/>
    <n v="167.5"/>
    <n v="171.7"/>
    <n v="2238.9000000000005"/>
    <n v="1183.9000000000001"/>
    <n v="343.20000000000005"/>
    <n v="167.9"/>
    <n v="163"/>
    <n v="174.6"/>
    <n v="194.1"/>
  </r>
  <r>
    <x v="0"/>
    <x v="9"/>
    <x v="5"/>
    <n v="153.80000000000001"/>
    <n v="217.2"/>
    <n v="169.6"/>
    <n v="165.4"/>
    <n v="208.1"/>
    <n v="165.8"/>
    <n v="167.3"/>
    <n v="164.6"/>
    <n v="119.1"/>
    <n v="188.9"/>
    <n v="174.2"/>
    <n v="181.9"/>
    <n v="172.4"/>
    <n v="192.9"/>
    <n v="180.7"/>
    <n v="178.7"/>
    <n v="180.4"/>
    <n v="139.25609756097555"/>
    <n v="176.7"/>
    <n v="170.3"/>
    <n v="178.2"/>
    <n v="165.5"/>
    <n v="168"/>
    <n v="172.6"/>
    <n v="169.5"/>
    <n v="171"/>
    <n v="173.6"/>
    <n v="2248.3000000000002"/>
    <n v="1188.3560975609755"/>
    <n v="347.7"/>
    <n v="172.6"/>
    <n v="165.5"/>
    <n v="176.7"/>
    <n v="192.9"/>
  </r>
  <r>
    <x v="1"/>
    <x v="9"/>
    <x v="5"/>
    <n v="157.5"/>
    <n v="223.4"/>
    <n v="172.8"/>
    <n v="166.4"/>
    <n v="188.6"/>
    <n v="174.1"/>
    <n v="211.5"/>
    <n v="163.6"/>
    <n v="121.4"/>
    <n v="183.5"/>
    <n v="159.1"/>
    <n v="186.3"/>
    <n v="179.3"/>
    <n v="198.3"/>
    <n v="171.6"/>
    <n v="157.4"/>
    <n v="169.4"/>
    <n v="166.8"/>
    <n v="174.9"/>
    <n v="162.1"/>
    <n v="170.9"/>
    <n v="157.19999999999999"/>
    <n v="164.1"/>
    <n v="166.5"/>
    <n v="169.2"/>
    <n v="163.80000000000001"/>
    <n v="171.4"/>
    <n v="2287.5"/>
    <n v="1155.2"/>
    <n v="340.1"/>
    <n v="166.5"/>
    <n v="157.19999999999999"/>
    <n v="174.9"/>
    <n v="198.3"/>
  </r>
  <r>
    <x v="2"/>
    <x v="9"/>
    <x v="5"/>
    <n v="155"/>
    <n v="219.4"/>
    <n v="170.8"/>
    <n v="165.8"/>
    <n v="200.9"/>
    <n v="169.7"/>
    <n v="182.3"/>
    <n v="164.3"/>
    <n v="119.9"/>
    <n v="187.1"/>
    <n v="167.9"/>
    <n v="183.9"/>
    <n v="174.9"/>
    <n v="194.3"/>
    <n v="177.1"/>
    <n v="169.9"/>
    <n v="176"/>
    <n v="166.8"/>
    <n v="176"/>
    <n v="166.4"/>
    <n v="175.4"/>
    <n v="161.1"/>
    <n v="165.8"/>
    <n v="169"/>
    <n v="169.4"/>
    <n v="167.5"/>
    <n v="172.6"/>
    <n v="2261.9"/>
    <n v="1189.5"/>
    <n v="344.8"/>
    <n v="169"/>
    <n v="161.1"/>
    <n v="176"/>
    <n v="194.3"/>
  </r>
  <r>
    <x v="0"/>
    <x v="9"/>
    <x v="6"/>
    <n v="155.19999999999999"/>
    <n v="210.8"/>
    <n v="174.3"/>
    <n v="166.3"/>
    <n v="202.2"/>
    <n v="169.6"/>
    <n v="168.6"/>
    <n v="164.4"/>
    <n v="119.2"/>
    <n v="191.8"/>
    <n v="174.5"/>
    <n v="183.1"/>
    <n v="172.5"/>
    <n v="193.2"/>
    <n v="182"/>
    <n v="180.3"/>
    <n v="181.7"/>
    <n v="139.25609756097555"/>
    <n v="179.6"/>
    <n v="171.3"/>
    <n v="178.8"/>
    <n v="166.3"/>
    <n v="168.6"/>
    <n v="174.7"/>
    <n v="169.7"/>
    <n v="171.8"/>
    <n v="174.3"/>
    <n v="2252.5"/>
    <n v="1194.9560975609756"/>
    <n v="348.5"/>
    <n v="174.7"/>
    <n v="166.3"/>
    <n v="179.6"/>
    <n v="193.2"/>
  </r>
  <r>
    <x v="1"/>
    <x v="9"/>
    <x v="6"/>
    <n v="159.30000000000001"/>
    <n v="217.1"/>
    <n v="176.6"/>
    <n v="167.1"/>
    <n v="184.8"/>
    <n v="179.5"/>
    <n v="208.5"/>
    <n v="164"/>
    <n v="121.5"/>
    <n v="186.3"/>
    <n v="159.80000000000001"/>
    <n v="187.7"/>
    <n v="179.4"/>
    <n v="198.6"/>
    <n v="172.7"/>
    <n v="158.69999999999999"/>
    <n v="170.6"/>
    <n v="167.8"/>
    <n v="179.5"/>
    <n v="163.1"/>
    <n v="171.7"/>
    <n v="157.4"/>
    <n v="164.6"/>
    <n v="169.1"/>
    <n v="169.8"/>
    <n v="164.7"/>
    <n v="172.3"/>
    <n v="2291.6"/>
    <n v="1162.2"/>
    <n v="341.5"/>
    <n v="169.1"/>
    <n v="157.4"/>
    <n v="179.5"/>
    <n v="198.6"/>
  </r>
  <r>
    <x v="2"/>
    <x v="9"/>
    <x v="6"/>
    <n v="156.5"/>
    <n v="213"/>
    <n v="175.2"/>
    <n v="166.6"/>
    <n v="195.8"/>
    <n v="174.2"/>
    <n v="182.1"/>
    <n v="164.3"/>
    <n v="120"/>
    <n v="190"/>
    <n v="168.4"/>
    <n v="185.2"/>
    <n v="175"/>
    <n v="194.6"/>
    <n v="178.3"/>
    <n v="171.3"/>
    <n v="177.3"/>
    <n v="167.8"/>
    <n v="179.6"/>
    <n v="167.4"/>
    <n v="176.1"/>
    <n v="161.6"/>
    <n v="166.3"/>
    <n v="171.4"/>
    <n v="169.7"/>
    <n v="168.4"/>
    <n v="173.4"/>
    <n v="2266.3000000000002"/>
    <n v="1196.8000000000002"/>
    <n v="345.79999999999995"/>
    <n v="171.4"/>
    <n v="161.6"/>
    <n v="179.6"/>
    <n v="194.6"/>
  </r>
  <r>
    <x v="0"/>
    <x v="9"/>
    <x v="7"/>
    <n v="159.5"/>
    <n v="204.1"/>
    <n v="168.3"/>
    <n v="167.9"/>
    <n v="198.1"/>
    <n v="169.2"/>
    <n v="173.1"/>
    <n v="167.1"/>
    <n v="120.2"/>
    <n v="195.6"/>
    <n v="174.8"/>
    <n v="184"/>
    <n v="173.9"/>
    <n v="193.7"/>
    <n v="183.2"/>
    <n v="181.7"/>
    <n v="183"/>
    <n v="139.25609756097555"/>
    <n v="179.1"/>
    <n v="172.3"/>
    <n v="179.4"/>
    <n v="166.6"/>
    <n v="169.3"/>
    <n v="175.7"/>
    <n v="171.1"/>
    <n v="172.6"/>
    <n v="175.3"/>
    <n v="2255.7999999999997"/>
    <n v="1201.3560975609753"/>
    <n v="350.5"/>
    <n v="175.7"/>
    <n v="166.6"/>
    <n v="179.1"/>
    <n v="193.7"/>
  </r>
  <r>
    <x v="1"/>
    <x v="9"/>
    <x v="7"/>
    <n v="162.1"/>
    <n v="210.9"/>
    <n v="170.6"/>
    <n v="168.4"/>
    <n v="182.5"/>
    <n v="177.1"/>
    <n v="213.1"/>
    <n v="167.3"/>
    <n v="122.2"/>
    <n v="189.7"/>
    <n v="160.5"/>
    <n v="188.9"/>
    <n v="180.4"/>
    <n v="198.7"/>
    <n v="173.7"/>
    <n v="160"/>
    <n v="171.6"/>
    <n v="169"/>
    <n v="178.4"/>
    <n v="164.2"/>
    <n v="172.6"/>
    <n v="157.69999999999999"/>
    <n v="165.1"/>
    <n v="169.9"/>
    <n v="171.4"/>
    <n v="165.4"/>
    <n v="173.1"/>
    <n v="2293.6999999999998"/>
    <n v="1169"/>
    <n v="344"/>
    <n v="169.9"/>
    <n v="157.69999999999999"/>
    <n v="178.4"/>
    <n v="198.7"/>
  </r>
  <r>
    <x v="2"/>
    <x v="9"/>
    <x v="7"/>
    <n v="160.30000000000001"/>
    <n v="206.5"/>
    <n v="169.2"/>
    <n v="168.1"/>
    <n v="192.4"/>
    <n v="172.9"/>
    <n v="186.7"/>
    <n v="167.2"/>
    <n v="120.9"/>
    <n v="193.6"/>
    <n v="168.8"/>
    <n v="186.3"/>
    <n v="176.3"/>
    <n v="195"/>
    <n v="179.5"/>
    <n v="172.7"/>
    <n v="178.5"/>
    <n v="169"/>
    <n v="178.8"/>
    <n v="168.5"/>
    <n v="176.8"/>
    <n v="161.9"/>
    <n v="166.9"/>
    <n v="172.3"/>
    <n v="171.2"/>
    <n v="169.1"/>
    <n v="174.3"/>
    <n v="2269.2000000000003"/>
    <n v="1204.2"/>
    <n v="348"/>
    <n v="172.3"/>
    <n v="161.9"/>
    <n v="178.8"/>
    <n v="195"/>
  </r>
  <r>
    <x v="0"/>
    <x v="9"/>
    <x v="8"/>
    <n v="162.9"/>
    <n v="206.7"/>
    <n v="169"/>
    <n v="169.5"/>
    <n v="194.1"/>
    <n v="164.1"/>
    <n v="176.9"/>
    <n v="169"/>
    <n v="120.8"/>
    <n v="199.1"/>
    <n v="175.4"/>
    <n v="184.8"/>
    <n v="175.5"/>
    <n v="194.5"/>
    <n v="184.7"/>
    <n v="183.3"/>
    <n v="184.5"/>
    <n v="139.25609756097555"/>
    <n v="179.7"/>
    <n v="173.6"/>
    <n v="180.2"/>
    <n v="166.9"/>
    <n v="170"/>
    <n v="176.2"/>
    <n v="170.8"/>
    <n v="173.1"/>
    <n v="176.4"/>
    <n v="2267.8000000000002"/>
    <n v="1208.4560975609756"/>
    <n v="351"/>
    <n v="176.2"/>
    <n v="166.9"/>
    <n v="179.7"/>
    <n v="194.5"/>
  </r>
  <r>
    <x v="1"/>
    <x v="9"/>
    <x v="8"/>
    <n v="164.9"/>
    <n v="213.7"/>
    <n v="170.9"/>
    <n v="170.1"/>
    <n v="179.3"/>
    <n v="167.5"/>
    <n v="220.8"/>
    <n v="169.2"/>
    <n v="123.1"/>
    <n v="193.6"/>
    <n v="161.1"/>
    <n v="190.4"/>
    <n v="181.8"/>
    <n v="199.7"/>
    <n v="175"/>
    <n v="161.69999999999999"/>
    <n v="173"/>
    <n v="169.5"/>
    <n v="179.2"/>
    <n v="165"/>
    <n v="173.8"/>
    <n v="158.19999999999999"/>
    <n v="165.8"/>
    <n v="170.9"/>
    <n v="171.1"/>
    <n v="166.1"/>
    <n v="174.1"/>
    <n v="2306.4"/>
    <n v="1176.0999999999999"/>
    <n v="344.9"/>
    <n v="170.9"/>
    <n v="158.19999999999999"/>
    <n v="179.2"/>
    <n v="199.7"/>
  </r>
  <r>
    <x v="2"/>
    <x v="9"/>
    <x v="8"/>
    <n v="163.5"/>
    <n v="209.2"/>
    <n v="169.7"/>
    <n v="169.7"/>
    <n v="188.7"/>
    <n v="165.7"/>
    <n v="191.8"/>
    <n v="169.1"/>
    <n v="121.6"/>
    <n v="197.3"/>
    <n v="169.4"/>
    <n v="187.4"/>
    <n v="177.8"/>
    <n v="195.9"/>
    <n v="180.9"/>
    <n v="174.3"/>
    <n v="179.9"/>
    <n v="169.5"/>
    <n v="179.5"/>
    <n v="169.5"/>
    <n v="177.8"/>
    <n v="162.30000000000001"/>
    <n v="167.6"/>
    <n v="173.1"/>
    <n v="170.9"/>
    <n v="169.7"/>
    <n v="175.3"/>
    <n v="2280.9"/>
    <n v="1211.4000000000001"/>
    <n v="348.70000000000005"/>
    <n v="173.1"/>
    <n v="162.30000000000001"/>
    <n v="179.5"/>
    <n v="195.9"/>
  </r>
  <r>
    <x v="0"/>
    <x v="9"/>
    <x v="9"/>
    <n v="164.7"/>
    <n v="208.8"/>
    <n v="170.3"/>
    <n v="170.9"/>
    <n v="191.6"/>
    <n v="162.19999999999999"/>
    <n v="184.8"/>
    <n v="169.7"/>
    <n v="121.1"/>
    <n v="201.6"/>
    <n v="175.8"/>
    <n v="185.6"/>
    <n v="177.4"/>
    <n v="194.9"/>
    <n v="186.1"/>
    <n v="184.4"/>
    <n v="185.9"/>
    <n v="139.25609756097555"/>
    <n v="180.8"/>
    <n v="174.4"/>
    <n v="181.2"/>
    <n v="167.4"/>
    <n v="170.6"/>
    <n v="176.5"/>
    <n v="172"/>
    <n v="173.9"/>
    <n v="177.9"/>
    <n v="2284.5"/>
    <n v="1214.5560975609756"/>
    <n v="353.2"/>
    <n v="176.5"/>
    <n v="167.4"/>
    <n v="180.8"/>
    <n v="194.9"/>
  </r>
  <r>
    <x v="1"/>
    <x v="9"/>
    <x v="9"/>
    <n v="166.4"/>
    <n v="214.9"/>
    <n v="171.9"/>
    <n v="171"/>
    <n v="177.7"/>
    <n v="165.7"/>
    <n v="228.6"/>
    <n v="169.9"/>
    <n v="123.4"/>
    <n v="196.4"/>
    <n v="161.6"/>
    <n v="191.5"/>
    <n v="183.3"/>
    <n v="200.1"/>
    <n v="175.5"/>
    <n v="162.6"/>
    <n v="173.6"/>
    <n v="171.2"/>
    <n v="180"/>
    <n v="166"/>
    <n v="174.7"/>
    <n v="158.80000000000001"/>
    <n v="166.3"/>
    <n v="171.2"/>
    <n v="172.3"/>
    <n v="166.8"/>
    <n v="175.3"/>
    <n v="2322.3000000000002"/>
    <n v="1182"/>
    <n v="347"/>
    <n v="171.2"/>
    <n v="158.80000000000001"/>
    <n v="180"/>
    <n v="200.1"/>
  </r>
  <r>
    <x v="2"/>
    <x v="9"/>
    <x v="9"/>
    <n v="165.2"/>
    <n v="210.9"/>
    <n v="170.9"/>
    <n v="170.9"/>
    <n v="186.5"/>
    <n v="163.80000000000001"/>
    <n v="199.7"/>
    <n v="169.8"/>
    <n v="121.9"/>
    <n v="199.9"/>
    <n v="169.9"/>
    <n v="188.3"/>
    <n v="179.6"/>
    <n v="196.3"/>
    <n v="181.9"/>
    <n v="175.3"/>
    <n v="181"/>
    <n v="171.2"/>
    <n v="180.5"/>
    <n v="170.4"/>
    <n v="178.7"/>
    <n v="162.9"/>
    <n v="168.2"/>
    <n v="173.4"/>
    <n v="172.1"/>
    <n v="170.5"/>
    <n v="176.7"/>
    <n v="2297.3000000000002"/>
    <n v="1218.5"/>
    <n v="350.79999999999995"/>
    <n v="173.4"/>
    <n v="162.9"/>
    <n v="180.5"/>
    <n v="196.3"/>
  </r>
  <r>
    <x v="0"/>
    <x v="9"/>
    <x v="11"/>
    <n v="166.9"/>
    <n v="207.2"/>
    <n v="180.2"/>
    <n v="172.3"/>
    <n v="194"/>
    <n v="159.1"/>
    <n v="171.6"/>
    <n v="170.2"/>
    <n v="121.5"/>
    <n v="204.8"/>
    <n v="176.4"/>
    <n v="186.9"/>
    <n v="176.6"/>
    <n v="195.5"/>
    <n v="187.2"/>
    <n v="185.2"/>
    <n v="186.9"/>
    <n v="139.25609756097555"/>
    <n v="181.9"/>
    <n v="175.5"/>
    <n v="182.3"/>
    <n v="167.5"/>
    <n v="170.8"/>
    <n v="176.9"/>
    <n v="173.4"/>
    <n v="174.6"/>
    <n v="177.8"/>
    <n v="2287.6999999999998"/>
    <n v="1219.4560975609754"/>
    <n v="355.70000000000005"/>
    <n v="176.9"/>
    <n v="167.5"/>
    <n v="181.9"/>
    <n v="195.5"/>
  </r>
  <r>
    <x v="1"/>
    <x v="9"/>
    <x v="11"/>
    <n v="168.4"/>
    <n v="213.4"/>
    <n v="183.2"/>
    <n v="172.3"/>
    <n v="180"/>
    <n v="162.6"/>
    <n v="205.5"/>
    <n v="171"/>
    <n v="123.4"/>
    <n v="198.8"/>
    <n v="162.1"/>
    <n v="192.4"/>
    <n v="181.3"/>
    <n v="200.6"/>
    <n v="176.7"/>
    <n v="163.5"/>
    <n v="174.7"/>
    <n v="171.8"/>
    <n v="180.3"/>
    <n v="166.9"/>
    <n v="175.8"/>
    <n v="158.9"/>
    <n v="166.7"/>
    <n v="171.5"/>
    <n v="173.8"/>
    <n v="167.4"/>
    <n v="174.1"/>
    <n v="2314.4"/>
    <n v="1187.7"/>
    <n v="349.6"/>
    <n v="171.5"/>
    <n v="158.9"/>
    <n v="180.3"/>
    <n v="200.6"/>
  </r>
  <r>
    <x v="2"/>
    <x v="9"/>
    <x v="11"/>
    <n v="167.4"/>
    <n v="209.4"/>
    <n v="181.4"/>
    <n v="172.3"/>
    <n v="188.9"/>
    <n v="160.69999999999999"/>
    <n v="183.1"/>
    <n v="170.5"/>
    <n v="122.1"/>
    <n v="202.8"/>
    <n v="170.4"/>
    <n v="189.5"/>
    <n v="178.3"/>
    <n v="196.9"/>
    <n v="183.1"/>
    <n v="176.2"/>
    <n v="182.1"/>
    <n v="171.8"/>
    <n v="181.3"/>
    <n v="171.4"/>
    <n v="179.8"/>
    <n v="163"/>
    <n v="168.5"/>
    <n v="173.7"/>
    <n v="173.6"/>
    <n v="171.1"/>
    <n v="176.5"/>
    <n v="2296.8000000000002"/>
    <n v="1224.1999999999998"/>
    <n v="353.4"/>
    <n v="173.7"/>
    <n v="163"/>
    <n v="181.3"/>
    <n v="196.9"/>
  </r>
  <r>
    <x v="0"/>
    <x v="9"/>
    <x v="12"/>
    <n v="168.8"/>
    <n v="206.9"/>
    <n v="189.1"/>
    <n v="173.4"/>
    <n v="193.9"/>
    <n v="156.69999999999999"/>
    <n v="150.19999999999999"/>
    <n v="170.5"/>
    <n v="121.2"/>
    <n v="207.5"/>
    <n v="176.8"/>
    <n v="187.7"/>
    <n v="174.4"/>
    <n v="195.9"/>
    <n v="188.1"/>
    <n v="185.9"/>
    <n v="187.8"/>
    <n v="139.25609756097555"/>
    <n v="182.8"/>
    <n v="176.4"/>
    <n v="183.5"/>
    <n v="167.8"/>
    <n v="171.2"/>
    <n v="177.3"/>
    <n v="175.7"/>
    <n v="175.5"/>
    <n v="177.1"/>
    <n v="2277.1"/>
    <n v="1224.1560975609755"/>
    <n v="359.2"/>
    <n v="177.3"/>
    <n v="167.8"/>
    <n v="182.8"/>
    <n v="195.9"/>
  </r>
  <r>
    <x v="1"/>
    <x v="9"/>
    <x v="12"/>
    <n v="170.2"/>
    <n v="212.9"/>
    <n v="191.9"/>
    <n v="173.9"/>
    <n v="179.1"/>
    <n v="159.5"/>
    <n v="178.7"/>
    <n v="171.3"/>
    <n v="123.1"/>
    <n v="200.5"/>
    <n v="162.80000000000001"/>
    <n v="193.3"/>
    <n v="178.6"/>
    <n v="201.1"/>
    <n v="177.7"/>
    <n v="164.5"/>
    <n v="175.7"/>
    <n v="170.7"/>
    <n v="180.6"/>
    <n v="167.3"/>
    <n v="177.2"/>
    <n v="159.4"/>
    <n v="167.1"/>
    <n v="171.8"/>
    <n v="176"/>
    <n v="168.2"/>
    <n v="174.1"/>
    <n v="2295.7999999999997"/>
    <n v="1191.1999999999998"/>
    <n v="353.2"/>
    <n v="171.8"/>
    <n v="159.4"/>
    <n v="180.6"/>
    <n v="201.1"/>
  </r>
  <r>
    <x v="2"/>
    <x v="9"/>
    <x v="12"/>
    <n v="169.2"/>
    <n v="209"/>
    <n v="190.2"/>
    <n v="173.6"/>
    <n v="188.5"/>
    <n v="158"/>
    <n v="159.9"/>
    <n v="170.8"/>
    <n v="121.8"/>
    <n v="205.2"/>
    <n v="171"/>
    <n v="190.3"/>
    <n v="175.9"/>
    <n v="197.3"/>
    <n v="184"/>
    <n v="177"/>
    <n v="183"/>
    <n v="170.7"/>
    <n v="182"/>
    <n v="172.1"/>
    <n v="181.1"/>
    <n v="163.4"/>
    <n v="168.9"/>
    <n v="174.1"/>
    <n v="175.8"/>
    <n v="172"/>
    <n v="175.7"/>
    <n v="2283.4"/>
    <n v="1227.7"/>
    <n v="356.9"/>
    <n v="174.1"/>
    <n v="163.4"/>
    <n v="182"/>
    <n v="197.3"/>
  </r>
  <r>
    <x v="0"/>
    <x v="10"/>
    <x v="0"/>
    <n v="174"/>
    <n v="208.3"/>
    <n v="192.9"/>
    <n v="174.3"/>
    <n v="192.6"/>
    <n v="156.30000000000001"/>
    <n v="142.9"/>
    <n v="170.7"/>
    <n v="120.3"/>
    <n v="210.5"/>
    <n v="176.9"/>
    <n v="188.5"/>
    <n v="175"/>
    <n v="196.9"/>
    <n v="189"/>
    <n v="186.3"/>
    <n v="188.6"/>
    <n v="139.25609756097555"/>
    <n v="183.2"/>
    <n v="177.2"/>
    <n v="184.7"/>
    <n v="168.2"/>
    <n v="171.8"/>
    <n v="177.8"/>
    <n v="178.4"/>
    <n v="176.5"/>
    <n v="177.8"/>
    <n v="2283.2000000000003"/>
    <n v="1228.6560975609755"/>
    <n v="363.1"/>
    <n v="177.8"/>
    <n v="168.2"/>
    <n v="183.2"/>
    <n v="196.9"/>
  </r>
  <r>
    <x v="1"/>
    <x v="10"/>
    <x v="0"/>
    <n v="173.3"/>
    <n v="215.2"/>
    <n v="197"/>
    <n v="175.2"/>
    <n v="178"/>
    <n v="160.5"/>
    <n v="175.3"/>
    <n v="171.2"/>
    <n v="122.7"/>
    <n v="204.3"/>
    <n v="163.69999999999999"/>
    <n v="194.3"/>
    <n v="179.5"/>
    <n v="201.6"/>
    <n v="178.7"/>
    <n v="165.3"/>
    <n v="176.6"/>
    <n v="172.1"/>
    <n v="180.1"/>
    <n v="168"/>
    <n v="178.5"/>
    <n v="159.5"/>
    <n v="167.8"/>
    <n v="171.8"/>
    <n v="178.8"/>
    <n v="168.9"/>
    <n v="174.9"/>
    <n v="2310.2000000000003"/>
    <n v="1197.4000000000001"/>
    <n v="357.3"/>
    <n v="171.8"/>
    <n v="159.5"/>
    <n v="180.1"/>
    <n v="201.6"/>
  </r>
  <r>
    <x v="2"/>
    <x v="10"/>
    <x v="0"/>
    <n v="173.8"/>
    <n v="210.7"/>
    <n v="194.5"/>
    <n v="174.6"/>
    <n v="187.2"/>
    <n v="158.30000000000001"/>
    <n v="153.9"/>
    <n v="170.9"/>
    <n v="121.1"/>
    <n v="208.4"/>
    <n v="171.4"/>
    <n v="191.2"/>
    <n v="176.7"/>
    <n v="198.2"/>
    <n v="184.9"/>
    <n v="177.6"/>
    <n v="183.8"/>
    <n v="172.1"/>
    <n v="182"/>
    <n v="172.9"/>
    <n v="182.3"/>
    <n v="163.6"/>
    <n v="169.5"/>
    <n v="174.3"/>
    <n v="178.6"/>
    <n v="172.8"/>
    <n v="176.5"/>
    <n v="2292.6999999999998"/>
    <n v="1233.5999999999999"/>
    <n v="360.9"/>
    <n v="174.3"/>
    <n v="163.6"/>
    <n v="182"/>
    <n v="198.2"/>
  </r>
  <r>
    <x v="0"/>
    <x v="10"/>
    <x v="1"/>
    <n v="174.2"/>
    <n v="205.2"/>
    <n v="173.9"/>
    <n v="177"/>
    <n v="183.4"/>
    <n v="167.2"/>
    <n v="140.9"/>
    <n v="170.4"/>
    <n v="119.1"/>
    <n v="212.1"/>
    <n v="177.6"/>
    <n v="189.9"/>
    <n v="174.8"/>
    <n v="198.3"/>
    <n v="190"/>
    <n v="187"/>
    <n v="189.6"/>
    <n v="139.25609756097555"/>
    <n v="181.6"/>
    <n v="178.6"/>
    <n v="186.6"/>
    <n v="169"/>
    <n v="172.8"/>
    <n v="178.5"/>
    <n v="180.7"/>
    <n v="177.9"/>
    <n v="178"/>
    <n v="2265.6999999999998"/>
    <n v="1235.1560975609757"/>
    <n v="367.29999999999995"/>
    <n v="178.5"/>
    <n v="169"/>
    <n v="181.6"/>
    <n v="198.3"/>
  </r>
  <r>
    <x v="1"/>
    <x v="10"/>
    <x v="1"/>
    <n v="174.7"/>
    <n v="212.2"/>
    <n v="177.2"/>
    <n v="177.9"/>
    <n v="172.2"/>
    <n v="172.1"/>
    <n v="175.8"/>
    <n v="172.2"/>
    <n v="121.9"/>
    <n v="204.8"/>
    <n v="164.9"/>
    <n v="196.6"/>
    <n v="180.7"/>
    <n v="202.7"/>
    <n v="180.3"/>
    <n v="167"/>
    <n v="178.2"/>
    <n v="173.5"/>
    <n v="182.8"/>
    <n v="169.2"/>
    <n v="180.8"/>
    <n v="159.80000000000001"/>
    <n v="168.4"/>
    <n v="172.5"/>
    <n v="181.4"/>
    <n v="170"/>
    <n v="176.3"/>
    <n v="2303.1999999999998"/>
    <n v="1206.6000000000001"/>
    <n v="362.20000000000005"/>
    <n v="172.5"/>
    <n v="159.80000000000001"/>
    <n v="182.8"/>
    <n v="202.7"/>
  </r>
  <r>
    <x v="2"/>
    <x v="10"/>
    <x v="1"/>
    <n v="174.4"/>
    <n v="207.7"/>
    <n v="175.2"/>
    <n v="177.3"/>
    <n v="179.3"/>
    <n v="169.5"/>
    <n v="152.69999999999999"/>
    <n v="171"/>
    <n v="120"/>
    <n v="209.7"/>
    <n v="172.3"/>
    <n v="193"/>
    <n v="177"/>
    <n v="199.5"/>
    <n v="186.2"/>
    <n v="178.7"/>
    <n v="185.1"/>
    <n v="173.5"/>
    <n v="182.1"/>
    <n v="174.2"/>
    <n v="184.4"/>
    <n v="164.2"/>
    <n v="170.3"/>
    <n v="175"/>
    <n v="181"/>
    <n v="174.1"/>
    <n v="177.2"/>
    <n v="2279.1"/>
    <n v="1242.0999999999999"/>
    <n v="365.4"/>
    <n v="175"/>
    <n v="164.2"/>
    <n v="182.1"/>
    <n v="199.5"/>
  </r>
  <r>
    <x v="0"/>
    <x v="10"/>
    <x v="2"/>
    <n v="174.3"/>
    <n v="205.2"/>
    <n v="173.9"/>
    <n v="177"/>
    <n v="183.3"/>
    <n v="167.2"/>
    <n v="140.9"/>
    <n v="170.5"/>
    <n v="119.1"/>
    <n v="212.1"/>
    <n v="177.6"/>
    <n v="189.9"/>
    <n v="174.8"/>
    <n v="198.4"/>
    <n v="190"/>
    <n v="187"/>
    <n v="189.6"/>
    <n v="139.25609756097555"/>
    <n v="181.4"/>
    <n v="178.6"/>
    <n v="186.6"/>
    <n v="169"/>
    <n v="172.8"/>
    <n v="178.5"/>
    <n v="180.7"/>
    <n v="177.9"/>
    <n v="178"/>
    <n v="2265.8000000000002"/>
    <n v="1235.1560975609757"/>
    <n v="367.29999999999995"/>
    <n v="178.5"/>
    <n v="169"/>
    <n v="181.4"/>
    <n v="198.4"/>
  </r>
  <r>
    <x v="1"/>
    <x v="10"/>
    <x v="2"/>
    <n v="174.7"/>
    <n v="212.2"/>
    <n v="177.2"/>
    <n v="177.9"/>
    <n v="172.2"/>
    <n v="172.1"/>
    <n v="175.9"/>
    <n v="172.2"/>
    <n v="121.9"/>
    <n v="204.8"/>
    <n v="164.9"/>
    <n v="196.6"/>
    <n v="180.8"/>
    <n v="202.7"/>
    <n v="180.2"/>
    <n v="167"/>
    <n v="178.2"/>
    <n v="173.5"/>
    <n v="182.6"/>
    <n v="169.2"/>
    <n v="180.8"/>
    <n v="159.80000000000001"/>
    <n v="168.4"/>
    <n v="172.5"/>
    <n v="181.5"/>
    <n v="170"/>
    <n v="176.3"/>
    <n v="2303.4"/>
    <n v="1206.5"/>
    <n v="362.3"/>
    <n v="172.5"/>
    <n v="159.80000000000001"/>
    <n v="182.6"/>
    <n v="202.7"/>
  </r>
  <r>
    <x v="2"/>
    <x v="10"/>
    <x v="2"/>
    <n v="174.4"/>
    <n v="207.7"/>
    <n v="175.2"/>
    <n v="177.3"/>
    <n v="179.2"/>
    <n v="169.5"/>
    <n v="152.80000000000001"/>
    <n v="171.1"/>
    <n v="120"/>
    <n v="209.7"/>
    <n v="172.3"/>
    <n v="193"/>
    <n v="177"/>
    <n v="199.5"/>
    <n v="186.1"/>
    <n v="178.7"/>
    <n v="185.1"/>
    <n v="173.5"/>
    <n v="181.9"/>
    <n v="174.2"/>
    <n v="184.4"/>
    <n v="164.2"/>
    <n v="170.3"/>
    <n v="175"/>
    <n v="181"/>
    <n v="174.1"/>
    <n v="177.2"/>
    <n v="2279.1999999999998"/>
    <n v="1241.9999999999998"/>
    <n v="365.4"/>
    <n v="175"/>
    <n v="164.2"/>
    <n v="181.9"/>
    <n v="199.5"/>
  </r>
  <r>
    <x v="0"/>
    <x v="10"/>
    <x v="3"/>
    <n v="173.3"/>
    <n v="206.9"/>
    <n v="167.9"/>
    <n v="178.2"/>
    <n v="178.5"/>
    <n v="173.7"/>
    <n v="142.80000000000001"/>
    <n v="172.8"/>
    <n v="120.4"/>
    <n v="215.5"/>
    <n v="178.2"/>
    <n v="190.5"/>
    <n v="175.5"/>
    <n v="199.5"/>
    <n v="190.7"/>
    <n v="187.3"/>
    <n v="190.2"/>
    <s v="-"/>
    <n v="181.5"/>
    <n v="179.1"/>
    <n v="187.2"/>
    <n v="169.4"/>
    <n v="173.2"/>
    <n v="179.4"/>
    <n v="183.8"/>
    <n v="178.9"/>
    <n v="178.8"/>
    <n v="2274.1999999999998"/>
    <n v="1099.4000000000001"/>
    <n v="371"/>
    <n v="179.4"/>
    <n v="169.4"/>
    <n v="181.5"/>
    <n v="199.5"/>
  </r>
  <r>
    <x v="1"/>
    <x v="10"/>
    <x v="3"/>
    <n v="174.8"/>
    <n v="213.7"/>
    <n v="172.4"/>
    <n v="178.8"/>
    <n v="168.7"/>
    <n v="179.2"/>
    <n v="179.9"/>
    <n v="174.7"/>
    <n v="123.1"/>
    <n v="207.8"/>
    <n v="165.5"/>
    <n v="197"/>
    <n v="182.1"/>
    <n v="203.5"/>
    <n v="181"/>
    <n v="167.7"/>
    <n v="178.9"/>
    <n v="175.2"/>
    <n v="182.1"/>
    <n v="169.6"/>
    <n v="181.5"/>
    <n v="160.1"/>
    <n v="168.8"/>
    <n v="174.2"/>
    <n v="184.4"/>
    <n v="170.9"/>
    <n v="177.4"/>
    <n v="2317.7000000000003"/>
    <n v="1212.1000000000001"/>
    <n v="365.9"/>
    <n v="174.2"/>
    <n v="160.1"/>
    <n v="182.1"/>
    <n v="203.5"/>
  </r>
  <r>
    <x v="2"/>
    <x v="10"/>
    <x v="3"/>
    <n v="173.8"/>
    <n v="209.3"/>
    <n v="169.6"/>
    <n v="178.4"/>
    <n v="174.9"/>
    <n v="176.3"/>
    <n v="155.4"/>
    <n v="173.4"/>
    <n v="121.3"/>
    <n v="212.9"/>
    <n v="172.9"/>
    <n v="193.5"/>
    <n v="177.9"/>
    <n v="200.6"/>
    <n v="186.9"/>
    <n v="179.2"/>
    <n v="185.7"/>
    <n v="175.2"/>
    <n v="181.7"/>
    <n v="174.6"/>
    <n v="185"/>
    <n v="164.5"/>
    <n v="170.7"/>
    <n v="176.4"/>
    <n v="184"/>
    <n v="175"/>
    <n v="178.1"/>
    <n v="2289.6000000000004"/>
    <n v="1247.3"/>
    <n v="369"/>
    <n v="176.4"/>
    <n v="164.5"/>
    <n v="181.7"/>
    <n v="200.6"/>
  </r>
  <r>
    <x v="0"/>
    <x v="10"/>
    <x v="4"/>
    <n v="173.2"/>
    <n v="211.5"/>
    <n v="171"/>
    <n v="179.6"/>
    <n v="173.3"/>
    <n v="169"/>
    <n v="148.69999999999999"/>
    <n v="174.9"/>
    <n v="121.9"/>
    <n v="221"/>
    <n v="178.7"/>
    <n v="191.1"/>
    <n v="176.8"/>
    <n v="199.9"/>
    <n v="191.2"/>
    <n v="187.9"/>
    <n v="190.8"/>
    <s v="-"/>
    <n v="182.5"/>
    <n v="179.8"/>
    <n v="187.8"/>
    <n v="169.7"/>
    <n v="173.8"/>
    <n v="180.3"/>
    <n v="184.9"/>
    <n v="179.5"/>
    <n v="179.8"/>
    <n v="2290.7000000000007"/>
    <n v="1103"/>
    <n v="372.70000000000005"/>
    <n v="180.3"/>
    <n v="169.7"/>
    <n v="182.5"/>
    <n v="199.9"/>
  </r>
  <r>
    <x v="1"/>
    <x v="10"/>
    <x v="4"/>
    <n v="174.7"/>
    <n v="219.4"/>
    <n v="176.7"/>
    <n v="179.4"/>
    <n v="164.4"/>
    <n v="175.8"/>
    <n v="185"/>
    <n v="176.9"/>
    <n v="124.2"/>
    <n v="211.9"/>
    <n v="165.9"/>
    <n v="197.7"/>
    <n v="183.1"/>
    <n v="204.2"/>
    <n v="181.3"/>
    <n v="168.1"/>
    <n v="179.3"/>
    <n v="175.6"/>
    <n v="183.4"/>
    <n v="170.1"/>
    <n v="182.2"/>
    <n v="160.4"/>
    <n v="169.2"/>
    <n v="174.8"/>
    <n v="185.6"/>
    <n v="171.6"/>
    <n v="178.2"/>
    <n v="2335.1"/>
    <n v="1215.2"/>
    <n v="367.79999999999995"/>
    <n v="174.8"/>
    <n v="160.4"/>
    <n v="183.4"/>
    <n v="204.2"/>
  </r>
  <r>
    <x v="2"/>
    <x v="10"/>
    <x v="4"/>
    <n v="173.7"/>
    <n v="214.3"/>
    <n v="173.2"/>
    <n v="179.5"/>
    <n v="170"/>
    <n v="172.2"/>
    <n v="161"/>
    <n v="175.6"/>
    <n v="122.7"/>
    <n v="218"/>
    <n v="173.4"/>
    <n v="194.2"/>
    <n v="179.1"/>
    <n v="201"/>
    <n v="187.3"/>
    <n v="179.7"/>
    <n v="186.2"/>
    <n v="175.6"/>
    <n v="182.8"/>
    <n v="175.2"/>
    <n v="185.7"/>
    <n v="164.8"/>
    <n v="171.2"/>
    <n v="177.1"/>
    <n v="185.2"/>
    <n v="175.7"/>
    <n v="179.1"/>
    <n v="2306.9"/>
    <n v="1250.9000000000001"/>
    <n v="370.9"/>
    <n v="177.1"/>
    <n v="164.8"/>
    <n v="182.8"/>
    <n v="2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B68C31-6CB1-42B9-823F-FBADA761710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9:D17" firstHeaderRow="1" firstDataRow="1" firstDataCol="1" rowPageCount="1" colPageCount="1"/>
  <pivotFields count="37">
    <pivotField axis="axisPage" showAll="0">
      <items count="4">
        <item x="0"/>
        <item x="2"/>
        <item x="1"/>
        <item t="default"/>
      </items>
    </pivotField>
    <pivotField axis="axisRow" showAll="0">
      <items count="12">
        <item h="1" x="0"/>
        <item h="1" x="1"/>
        <item h="1" x="2"/>
        <item h="1" x="3"/>
        <item x="4"/>
        <item x="5"/>
        <item x="6"/>
        <item x="7"/>
        <item x="8"/>
        <item x="9"/>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numFmtId="164" showAll="0"/>
    <pivotField showAll="0"/>
    <pivotField showAll="0"/>
    <pivotField showAll="0"/>
    <pivotField showAll="0"/>
    <pivotField showAll="0"/>
  </pivotFields>
  <rowFields count="1">
    <field x="1"/>
  </rowFields>
  <rowItems count="8">
    <i>
      <x v="4"/>
    </i>
    <i>
      <x v="5"/>
    </i>
    <i>
      <x v="6"/>
    </i>
    <i>
      <x v="7"/>
    </i>
    <i>
      <x v="8"/>
    </i>
    <i>
      <x v="9"/>
    </i>
    <i>
      <x v="10"/>
    </i>
    <i t="grand">
      <x/>
    </i>
  </rowItems>
  <colItems count="1">
    <i/>
  </colItems>
  <pageFields count="1">
    <pageField fld="0" item="1" hier="-1"/>
  </pageFields>
  <dataFields count="1">
    <dataField name="Average of General index" fld="2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73E68-0868-4AF9-8B22-85B229066D49}">
  <dimension ref="A1:AD373"/>
  <sheetViews>
    <sheetView topLeftCell="T1" workbookViewId="0">
      <selection activeCell="V1" sqref="V1"/>
    </sheetView>
  </sheetViews>
  <sheetFormatPr defaultRowHeight="14.4" x14ac:dyDescent="0.3"/>
  <cols>
    <col min="1" max="1" width="11.21875" bestFit="1" customWidth="1"/>
    <col min="2" max="2" width="5" bestFit="1" customWidth="1"/>
    <col min="3" max="3" width="10" bestFit="1" customWidth="1"/>
    <col min="4" max="4" width="22.6640625" customWidth="1"/>
    <col min="5" max="5" width="12.109375" bestFit="1" customWidth="1"/>
    <col min="6" max="6" width="6" bestFit="1" customWidth="1"/>
    <col min="7" max="7" width="15.5546875" bestFit="1" customWidth="1"/>
    <col min="8" max="8" width="11" bestFit="1" customWidth="1"/>
    <col min="9" max="9" width="6" bestFit="1" customWidth="1"/>
    <col min="10" max="10" width="9.88671875" bestFit="1" customWidth="1"/>
    <col min="11" max="11" width="17.21875" bestFit="1" customWidth="1"/>
    <col min="12" max="12" width="21.109375" bestFit="1" customWidth="1"/>
    <col min="13" max="13" width="6" bestFit="1" customWidth="1"/>
    <col min="14" max="14" width="21.44140625" bestFit="1" customWidth="1"/>
    <col min="15" max="15" width="30.44140625" bestFit="1" customWidth="1"/>
    <col min="16" max="16" width="17.44140625" bestFit="1" customWidth="1"/>
    <col min="17" max="17" width="24.6640625" bestFit="1" customWidth="1"/>
    <col min="18" max="18" width="7.6640625" bestFit="1" customWidth="1"/>
    <col min="20" max="20" width="19.44140625" bestFit="1" customWidth="1"/>
    <col min="21" max="21" width="12.88671875" customWidth="1"/>
    <col min="22" max="22" width="11.6640625" bestFit="1" customWidth="1"/>
    <col min="23" max="23" width="25.77734375" bestFit="1" customWidth="1"/>
    <col min="24" max="24" width="6.33203125" bestFit="1" customWidth="1"/>
    <col min="25" max="25" width="25.88671875" bestFit="1" customWidth="1"/>
    <col min="26" max="26" width="23.6640625" bestFit="1" customWidth="1"/>
    <col min="27" max="27" width="9.109375" bestFit="1" customWidth="1"/>
    <col min="28" max="28" width="21.88671875" bestFit="1" customWidth="1"/>
    <col min="29" max="29" width="12.5546875" bestFit="1" customWidth="1"/>
    <col min="30" max="30" width="12.109375" bestFit="1" customWidth="1"/>
  </cols>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x14ac:dyDescent="0.3">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x14ac:dyDescent="0.3">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x14ac:dyDescent="0.3">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x14ac:dyDescent="0.3">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x14ac:dyDescent="0.3">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x14ac:dyDescent="0.3">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x14ac:dyDescent="0.3">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x14ac:dyDescent="0.3">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x14ac:dyDescent="0.3">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x14ac:dyDescent="0.3">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x14ac:dyDescent="0.3">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x14ac:dyDescent="0.3">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x14ac:dyDescent="0.3">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x14ac:dyDescent="0.3">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3">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x14ac:dyDescent="0.3">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x14ac:dyDescent="0.3">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3">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x14ac:dyDescent="0.3">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x14ac:dyDescent="0.3">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3">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x14ac:dyDescent="0.3">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x14ac:dyDescent="0.3">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3">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x14ac:dyDescent="0.3">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x14ac:dyDescent="0.3">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3">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x14ac:dyDescent="0.3">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x14ac:dyDescent="0.3">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3">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x14ac:dyDescent="0.3">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3">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3">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x14ac:dyDescent="0.3">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3">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3">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x14ac:dyDescent="0.3">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3">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3">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x14ac:dyDescent="0.3">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3">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3">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x14ac:dyDescent="0.3">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3">
      <c r="A46" t="s">
        <v>34</v>
      </c>
      <c r="B46">
        <v>2014</v>
      </c>
      <c r="C46" t="s">
        <v>47</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3">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x14ac:dyDescent="0.3">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3">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3">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x14ac:dyDescent="0.3">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3">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3">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x14ac:dyDescent="0.3">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3">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3">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x14ac:dyDescent="0.3">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3">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3">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x14ac:dyDescent="0.3">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3">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3">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x14ac:dyDescent="0.3">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3">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3">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x14ac:dyDescent="0.3">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3">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3">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x14ac:dyDescent="0.3">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3">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3">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x14ac:dyDescent="0.3">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3">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3">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x14ac:dyDescent="0.3">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3">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3">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x14ac:dyDescent="0.3">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3">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3">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x14ac:dyDescent="0.3">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3">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3">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x14ac:dyDescent="0.3">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3">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3">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x14ac:dyDescent="0.3">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3">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3">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x14ac:dyDescent="0.3">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3">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3">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x14ac:dyDescent="0.3">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3">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3">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x14ac:dyDescent="0.3">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3">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3">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x14ac:dyDescent="0.3">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3">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3">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x14ac:dyDescent="0.3">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3">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3">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x14ac:dyDescent="0.3">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3">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3">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x14ac:dyDescent="0.3">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3">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3">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x14ac:dyDescent="0.3">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3">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3">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x14ac:dyDescent="0.3">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x14ac:dyDescent="0.3">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3">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x14ac:dyDescent="0.3">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x14ac:dyDescent="0.3">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3">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x14ac:dyDescent="0.3">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x14ac:dyDescent="0.3">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3">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x14ac:dyDescent="0.3">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x14ac:dyDescent="0.3">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3">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x14ac:dyDescent="0.3">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x14ac:dyDescent="0.3">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3">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x14ac:dyDescent="0.3">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3">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3">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x14ac:dyDescent="0.3">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3">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3">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x14ac:dyDescent="0.3">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3">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3">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x14ac:dyDescent="0.3">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3">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3">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x14ac:dyDescent="0.3">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3">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3">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x14ac:dyDescent="0.3">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3">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3">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x14ac:dyDescent="0.3">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3">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3">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x14ac:dyDescent="0.3">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3">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3">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x14ac:dyDescent="0.3">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3">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3">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x14ac:dyDescent="0.3">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3">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3">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x14ac:dyDescent="0.3">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3">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3">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x14ac:dyDescent="0.3">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3">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3">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x14ac:dyDescent="0.3">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3">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3">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x14ac:dyDescent="0.3">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3">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3">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x14ac:dyDescent="0.3">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3">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3">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x14ac:dyDescent="0.3">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3">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3">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x14ac:dyDescent="0.3">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3">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3">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x14ac:dyDescent="0.3">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3">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3">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x14ac:dyDescent="0.3">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3">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3">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x14ac:dyDescent="0.3">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3">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3">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x14ac:dyDescent="0.3">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3">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3">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x14ac:dyDescent="0.3">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3">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3">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x14ac:dyDescent="0.3">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3">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3">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x14ac:dyDescent="0.3">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3">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3">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x14ac:dyDescent="0.3">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3">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3">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x14ac:dyDescent="0.3">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3">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3">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x14ac:dyDescent="0.3">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3">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3">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x14ac:dyDescent="0.3">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3">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3">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x14ac:dyDescent="0.3">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3">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3">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x14ac:dyDescent="0.3">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3">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3">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x14ac:dyDescent="0.3">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3">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3">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x14ac:dyDescent="0.3">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3">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3">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x14ac:dyDescent="0.3">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3">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3">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x14ac:dyDescent="0.3">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3">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3">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3">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3">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3">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x14ac:dyDescent="0.3">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3">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3">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x14ac:dyDescent="0.3">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3">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3">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x14ac:dyDescent="0.3">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3">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3">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3">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3">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3">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x14ac:dyDescent="0.3">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3">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3">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x14ac:dyDescent="0.3">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3">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3">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x14ac:dyDescent="0.3">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3">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3">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x14ac:dyDescent="0.3">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3">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3">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x14ac:dyDescent="0.3">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3">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x14ac:dyDescent="0.3">
      <c r="A260" t="s">
        <v>30</v>
      </c>
      <c r="B260">
        <v>2020</v>
      </c>
      <c r="C260" t="s">
        <v>37</v>
      </c>
      <c r="D260">
        <v>147.19999999999999</v>
      </c>
      <c r="E260" t="s">
        <v>32</v>
      </c>
      <c r="F260">
        <v>146.9</v>
      </c>
      <c r="G260">
        <v>155.6</v>
      </c>
      <c r="H260">
        <v>137.1</v>
      </c>
      <c r="I260">
        <v>147.30000000000001</v>
      </c>
      <c r="J260">
        <v>162.69999999999999</v>
      </c>
      <c r="K260">
        <v>150.19999999999999</v>
      </c>
      <c r="L260">
        <v>119.8</v>
      </c>
      <c r="M260">
        <v>158.69999999999999</v>
      </c>
      <c r="N260">
        <v>139.19999999999999</v>
      </c>
      <c r="O260" t="s">
        <v>32</v>
      </c>
      <c r="P260">
        <v>150.1</v>
      </c>
      <c r="Q260" t="s">
        <v>32</v>
      </c>
      <c r="R260" t="s">
        <v>32</v>
      </c>
      <c r="S260" t="s">
        <v>32</v>
      </c>
      <c r="T260" t="s">
        <v>32</v>
      </c>
      <c r="U260" t="s">
        <v>32</v>
      </c>
      <c r="V260">
        <v>148.4</v>
      </c>
      <c r="W260" t="s">
        <v>32</v>
      </c>
      <c r="X260">
        <v>154.30000000000001</v>
      </c>
      <c r="Y260" t="s">
        <v>32</v>
      </c>
      <c r="Z260" t="s">
        <v>32</v>
      </c>
      <c r="AA260" t="s">
        <v>32</v>
      </c>
      <c r="AB260" t="s">
        <v>32</v>
      </c>
      <c r="AC260" t="s">
        <v>32</v>
      </c>
      <c r="AD260" t="s">
        <v>32</v>
      </c>
    </row>
    <row r="261" spans="1:30" x14ac:dyDescent="0.3">
      <c r="A261" t="s">
        <v>33</v>
      </c>
      <c r="B261">
        <v>2020</v>
      </c>
      <c r="C261" t="s">
        <v>37</v>
      </c>
      <c r="D261">
        <v>151.80000000000001</v>
      </c>
      <c r="E261" t="s">
        <v>32</v>
      </c>
      <c r="F261">
        <v>151.9</v>
      </c>
      <c r="G261">
        <v>155.5</v>
      </c>
      <c r="H261">
        <v>131.6</v>
      </c>
      <c r="I261">
        <v>152.9</v>
      </c>
      <c r="J261">
        <v>180</v>
      </c>
      <c r="K261">
        <v>150.80000000000001</v>
      </c>
      <c r="L261">
        <v>121.2</v>
      </c>
      <c r="M261">
        <v>154</v>
      </c>
      <c r="N261">
        <v>133.5</v>
      </c>
      <c r="O261" t="s">
        <v>32</v>
      </c>
      <c r="P261">
        <v>153.5</v>
      </c>
      <c r="Q261" t="s">
        <v>32</v>
      </c>
      <c r="R261" t="s">
        <v>32</v>
      </c>
      <c r="S261" t="s">
        <v>32</v>
      </c>
      <c r="T261" t="s">
        <v>32</v>
      </c>
      <c r="U261">
        <v>155.6</v>
      </c>
      <c r="V261">
        <v>137.1</v>
      </c>
      <c r="W261" t="s">
        <v>32</v>
      </c>
      <c r="X261">
        <v>144.80000000000001</v>
      </c>
      <c r="Y261" t="s">
        <v>32</v>
      </c>
      <c r="Z261" t="s">
        <v>32</v>
      </c>
      <c r="AA261" t="s">
        <v>32</v>
      </c>
      <c r="AB261" t="s">
        <v>32</v>
      </c>
      <c r="AC261" t="s">
        <v>32</v>
      </c>
      <c r="AD261" t="s">
        <v>32</v>
      </c>
    </row>
    <row r="262" spans="1:30" x14ac:dyDescent="0.3">
      <c r="A262" t="s">
        <v>34</v>
      </c>
      <c r="B262">
        <v>2020</v>
      </c>
      <c r="C262" t="s">
        <v>37</v>
      </c>
      <c r="D262">
        <v>148.69999999999999</v>
      </c>
      <c r="E262" t="s">
        <v>32</v>
      </c>
      <c r="F262">
        <v>148.80000000000001</v>
      </c>
      <c r="G262">
        <v>155.6</v>
      </c>
      <c r="H262">
        <v>135.1</v>
      </c>
      <c r="I262">
        <v>149.9</v>
      </c>
      <c r="J262">
        <v>168.6</v>
      </c>
      <c r="K262">
        <v>150.4</v>
      </c>
      <c r="L262">
        <v>120.3</v>
      </c>
      <c r="M262">
        <v>157.1</v>
      </c>
      <c r="N262">
        <v>136.80000000000001</v>
      </c>
      <c r="O262" t="s">
        <v>32</v>
      </c>
      <c r="P262">
        <v>151.4</v>
      </c>
      <c r="Q262" t="s">
        <v>32</v>
      </c>
      <c r="R262" t="s">
        <v>32</v>
      </c>
      <c r="S262" t="s">
        <v>32</v>
      </c>
      <c r="T262" t="s">
        <v>32</v>
      </c>
      <c r="U262">
        <v>155.6</v>
      </c>
      <c r="V262">
        <v>144.1</v>
      </c>
      <c r="W262" t="s">
        <v>32</v>
      </c>
      <c r="X262">
        <v>150.69999999999999</v>
      </c>
      <c r="Y262" t="s">
        <v>32</v>
      </c>
      <c r="Z262" t="s">
        <v>32</v>
      </c>
      <c r="AA262" t="s">
        <v>32</v>
      </c>
      <c r="AB262" t="s">
        <v>32</v>
      </c>
      <c r="AC262" t="s">
        <v>32</v>
      </c>
      <c r="AD262" t="s">
        <v>32</v>
      </c>
    </row>
    <row r="263" spans="1:30" x14ac:dyDescent="0.3">
      <c r="A263" t="s">
        <v>30</v>
      </c>
      <c r="B263">
        <v>2020</v>
      </c>
      <c r="C263" t="s">
        <v>38</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x14ac:dyDescent="0.3">
      <c r="A264" t="s">
        <v>33</v>
      </c>
      <c r="B264">
        <v>2020</v>
      </c>
      <c r="C264" t="s">
        <v>38</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row>
    <row r="265" spans="1:30" x14ac:dyDescent="0.3">
      <c r="A265" t="s">
        <v>34</v>
      </c>
      <c r="B265">
        <v>2020</v>
      </c>
      <c r="C265" t="s">
        <v>38</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c r="AB265" t="s">
        <v>32</v>
      </c>
      <c r="AC265" t="s">
        <v>32</v>
      </c>
      <c r="AD265" t="s">
        <v>32</v>
      </c>
    </row>
    <row r="266" spans="1:30" x14ac:dyDescent="0.3">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3">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x14ac:dyDescent="0.3">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3">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3">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x14ac:dyDescent="0.3">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x14ac:dyDescent="0.3">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x14ac:dyDescent="0.3">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x14ac:dyDescent="0.3">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x14ac:dyDescent="0.3">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x14ac:dyDescent="0.3">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x14ac:dyDescent="0.3">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x14ac:dyDescent="0.3">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x14ac:dyDescent="0.3">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x14ac:dyDescent="0.3">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x14ac:dyDescent="0.3">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x14ac:dyDescent="0.3">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x14ac:dyDescent="0.3">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x14ac:dyDescent="0.3">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x14ac:dyDescent="0.3">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x14ac:dyDescent="0.3">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x14ac:dyDescent="0.3">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x14ac:dyDescent="0.3">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x14ac:dyDescent="0.3">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x14ac:dyDescent="0.3">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x14ac:dyDescent="0.3">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x14ac:dyDescent="0.3">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x14ac:dyDescent="0.3">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48</v>
      </c>
      <c r="V293">
        <v>156</v>
      </c>
      <c r="W293">
        <v>154.80000000000001</v>
      </c>
      <c r="X293">
        <v>164.6</v>
      </c>
      <c r="Y293">
        <v>151.30000000000001</v>
      </c>
      <c r="Z293">
        <v>157.80000000000001</v>
      </c>
      <c r="AA293">
        <v>163.80000000000001</v>
      </c>
      <c r="AB293">
        <v>153.1</v>
      </c>
      <c r="AC293">
        <v>157.30000000000001</v>
      </c>
      <c r="AD293">
        <v>156.69999999999999</v>
      </c>
    </row>
    <row r="294" spans="1:30" x14ac:dyDescent="0.3">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x14ac:dyDescent="0.3">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3">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48</v>
      </c>
      <c r="V296">
        <v>156</v>
      </c>
      <c r="W296">
        <v>155.5</v>
      </c>
      <c r="X296">
        <v>165.3</v>
      </c>
      <c r="Y296">
        <v>151.69999999999999</v>
      </c>
      <c r="Z296">
        <v>158.6</v>
      </c>
      <c r="AA296">
        <v>164.1</v>
      </c>
      <c r="AB296">
        <v>154.6</v>
      </c>
      <c r="AC296">
        <v>158</v>
      </c>
      <c r="AD296">
        <v>157.6</v>
      </c>
    </row>
    <row r="297" spans="1:30" x14ac:dyDescent="0.3">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x14ac:dyDescent="0.3">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x14ac:dyDescent="0.3">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x14ac:dyDescent="0.3">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x14ac:dyDescent="0.3">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x14ac:dyDescent="0.3">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x14ac:dyDescent="0.3">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x14ac:dyDescent="0.3">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x14ac:dyDescent="0.3">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x14ac:dyDescent="0.3">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x14ac:dyDescent="0.3">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x14ac:dyDescent="0.3">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x14ac:dyDescent="0.3">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x14ac:dyDescent="0.3">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x14ac:dyDescent="0.3">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3">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x14ac:dyDescent="0.3">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x14ac:dyDescent="0.3">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x14ac:dyDescent="0.3">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x14ac:dyDescent="0.3">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x14ac:dyDescent="0.3">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x14ac:dyDescent="0.3">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x14ac:dyDescent="0.3">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x14ac:dyDescent="0.3">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x14ac:dyDescent="0.3">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x14ac:dyDescent="0.3">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x14ac:dyDescent="0.3">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x14ac:dyDescent="0.3">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x14ac:dyDescent="0.3">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x14ac:dyDescent="0.3">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x14ac:dyDescent="0.3">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x14ac:dyDescent="0.3">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x14ac:dyDescent="0.3">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x14ac:dyDescent="0.3">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x14ac:dyDescent="0.3">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x14ac:dyDescent="0.3">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x14ac:dyDescent="0.3">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x14ac:dyDescent="0.3">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x14ac:dyDescent="0.3">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x14ac:dyDescent="0.3">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x14ac:dyDescent="0.3">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x14ac:dyDescent="0.3">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x14ac:dyDescent="0.3">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x14ac:dyDescent="0.3">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x14ac:dyDescent="0.3">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x14ac:dyDescent="0.3">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x14ac:dyDescent="0.3">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x14ac:dyDescent="0.3">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x14ac:dyDescent="0.3">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x14ac:dyDescent="0.3">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x14ac:dyDescent="0.3">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x14ac:dyDescent="0.3">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x14ac:dyDescent="0.3">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x14ac:dyDescent="0.3">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x14ac:dyDescent="0.3">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x14ac:dyDescent="0.3">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x14ac:dyDescent="0.3">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x14ac:dyDescent="0.3">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x14ac:dyDescent="0.3">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x14ac:dyDescent="0.3">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x14ac:dyDescent="0.3">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x14ac:dyDescent="0.3">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x14ac:dyDescent="0.3">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x14ac:dyDescent="0.3">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x14ac:dyDescent="0.3">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x14ac:dyDescent="0.3">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x14ac:dyDescent="0.3">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x14ac:dyDescent="0.3">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x14ac:dyDescent="0.3">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x14ac:dyDescent="0.3">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x14ac:dyDescent="0.3">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x14ac:dyDescent="0.3">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48</v>
      </c>
      <c r="V368">
        <v>181.5</v>
      </c>
      <c r="W368">
        <v>179.1</v>
      </c>
      <c r="X368">
        <v>187.2</v>
      </c>
      <c r="Y368">
        <v>169.4</v>
      </c>
      <c r="Z368">
        <v>173.2</v>
      </c>
      <c r="AA368">
        <v>179.4</v>
      </c>
      <c r="AB368">
        <v>183.8</v>
      </c>
      <c r="AC368">
        <v>178.9</v>
      </c>
      <c r="AD368">
        <v>178.8</v>
      </c>
    </row>
    <row r="369" spans="1:30" x14ac:dyDescent="0.3">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x14ac:dyDescent="0.3">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x14ac:dyDescent="0.3">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48</v>
      </c>
      <c r="V371">
        <v>182.5</v>
      </c>
      <c r="W371">
        <v>179.8</v>
      </c>
      <c r="X371">
        <v>187.8</v>
      </c>
      <c r="Y371">
        <v>169.7</v>
      </c>
      <c r="Z371">
        <v>173.8</v>
      </c>
      <c r="AA371">
        <v>180.3</v>
      </c>
      <c r="AB371">
        <v>184.9</v>
      </c>
      <c r="AC371">
        <v>179.5</v>
      </c>
      <c r="AD371">
        <v>179.8</v>
      </c>
    </row>
    <row r="372" spans="1:30" x14ac:dyDescent="0.3">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x14ac:dyDescent="0.3">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sheetProtection algorithmName="SHA-512" hashValue="hpRUSjKsTY8HPyZPRYdprisQI7X6mIkrSOcVGQASpSzNA6Oi4QinPvm4S4azUnbdhQ6YHMdlesAXXiYrUJ4ABg==" saltValue="YCnRm9XUiZ9IhMzBsslGZ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34F9-BAA0-40AE-8C15-E716A9A3ECEA}">
  <sheetPr filterMode="1"/>
  <dimension ref="A1:AM373"/>
  <sheetViews>
    <sheetView zoomScale="103" workbookViewId="0">
      <selection activeCell="A340" sqref="A340:XFD340"/>
    </sheetView>
  </sheetViews>
  <sheetFormatPr defaultRowHeight="14.4" outlineLevelCol="1" x14ac:dyDescent="0.3"/>
  <cols>
    <col min="1" max="1" width="11.21875" bestFit="1" customWidth="1"/>
    <col min="2" max="2" width="8.44140625" customWidth="1"/>
    <col min="3" max="3" width="10" bestFit="1" customWidth="1"/>
    <col min="4" max="4" width="18.21875" customWidth="1" outlineLevel="1"/>
    <col min="5" max="5" width="12.109375" customWidth="1" outlineLevel="1"/>
    <col min="6" max="6" width="12.44140625" customWidth="1" outlineLevel="1"/>
    <col min="7" max="7" width="15.5546875" customWidth="1" outlineLevel="1"/>
    <col min="8" max="8" width="11" customWidth="1" outlineLevel="1"/>
    <col min="9" max="9" width="12" customWidth="1" outlineLevel="1"/>
    <col min="10" max="10" width="9.88671875" customWidth="1" outlineLevel="1"/>
    <col min="11" max="11" width="17.21875" customWidth="1" outlineLevel="1"/>
    <col min="12" max="12" width="21.109375" customWidth="1" outlineLevel="1"/>
    <col min="13" max="13" width="13.33203125" customWidth="1" outlineLevel="1"/>
    <col min="14" max="14" width="21.44140625" customWidth="1" outlineLevel="1"/>
    <col min="15" max="15" width="30.44140625" customWidth="1" outlineLevel="1"/>
    <col min="16" max="16" width="17.44140625" customWidth="1" outlineLevel="1"/>
    <col min="17" max="17" width="24.6640625" customWidth="1" outlineLevel="1"/>
    <col min="18" max="18" width="14.33203125" customWidth="1" outlineLevel="1"/>
    <col min="19" max="19" width="8.88671875" customWidth="1" outlineLevel="1"/>
    <col min="20" max="20" width="19.44140625" customWidth="1" outlineLevel="1"/>
    <col min="21" max="21" width="12.109375" customWidth="1" outlineLevel="1"/>
    <col min="22" max="22" width="11.6640625" customWidth="1" outlineLevel="1"/>
    <col min="23" max="23" width="25.77734375" customWidth="1" outlineLevel="1"/>
    <col min="24" max="24" width="12.109375" customWidth="1" outlineLevel="1"/>
    <col min="25" max="25" width="25.88671875" customWidth="1" outlineLevel="1"/>
    <col min="26" max="26" width="23.6640625" customWidth="1" outlineLevel="1"/>
    <col min="27" max="27" width="13.6640625" customWidth="1" outlineLevel="1"/>
    <col min="28" max="28" width="21.88671875" customWidth="1" outlineLevel="1"/>
    <col min="29" max="29" width="12.5546875" customWidth="1" outlineLevel="1"/>
    <col min="30" max="30" width="12.109375" customWidth="1" outlineLevel="1"/>
    <col min="31" max="31" width="19.5546875" customWidth="1"/>
    <col min="32" max="32" width="24.21875" customWidth="1"/>
    <col min="33" max="33" width="17.44140625" customWidth="1"/>
    <col min="34" max="34" width="16.88671875" customWidth="1"/>
    <col min="35" max="35" width="29.6640625" customWidth="1"/>
    <col min="37" max="37" width="15.5546875" customWidth="1"/>
  </cols>
  <sheetData>
    <row r="1" spans="1:37"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3" t="s">
        <v>49</v>
      </c>
      <c r="AF1" s="3" t="s">
        <v>50</v>
      </c>
      <c r="AG1" s="3" t="s">
        <v>51</v>
      </c>
      <c r="AH1" s="3" t="s">
        <v>26</v>
      </c>
      <c r="AI1" s="3" t="s">
        <v>54</v>
      </c>
      <c r="AJ1" s="3" t="s">
        <v>52</v>
      </c>
      <c r="AK1" s="3" t="s">
        <v>53</v>
      </c>
    </row>
    <row r="2" spans="1:37" hidden="1" x14ac:dyDescent="0.3">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s="2">
        <f>'NA Replacement'!$R$1</f>
        <v>139.25609756097555</v>
      </c>
      <c r="V2">
        <v>105.5</v>
      </c>
      <c r="W2">
        <v>104.8</v>
      </c>
      <c r="X2">
        <v>104</v>
      </c>
      <c r="Y2">
        <v>103.3</v>
      </c>
      <c r="Z2">
        <v>103.4</v>
      </c>
      <c r="AA2">
        <v>103.8</v>
      </c>
      <c r="AB2">
        <v>104.7</v>
      </c>
      <c r="AC2">
        <v>104</v>
      </c>
      <c r="AD2">
        <v>105.1</v>
      </c>
      <c r="AE2" s="6">
        <f>SUM(D2:P2)</f>
        <v>1371.6999999999998</v>
      </c>
      <c r="AF2" s="7">
        <f>SUM(R2,S2,T2,U2,W2,AC2,Z2)</f>
        <v>770.15609756097558</v>
      </c>
      <c r="AG2" s="6">
        <f>SUM(X2,AB2)</f>
        <v>208.7</v>
      </c>
      <c r="AH2" s="6">
        <f>AA2</f>
        <v>103.8</v>
      </c>
      <c r="AI2" s="6">
        <f>Y2</f>
        <v>103.3</v>
      </c>
      <c r="AJ2" s="6">
        <f>V2</f>
        <v>105.5</v>
      </c>
      <c r="AK2" s="6">
        <f>Q2</f>
        <v>105.1</v>
      </c>
    </row>
    <row r="3" spans="1:37" hidden="1" x14ac:dyDescent="0.3">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c r="AE3">
        <v>1376.4</v>
      </c>
      <c r="AF3" s="2">
        <v>728.4</v>
      </c>
      <c r="AG3">
        <v>208.39999999999998</v>
      </c>
      <c r="AH3">
        <v>103.5</v>
      </c>
      <c r="AI3">
        <v>103.2</v>
      </c>
      <c r="AJ3">
        <v>105.4</v>
      </c>
      <c r="AK3">
        <v>105.2</v>
      </c>
    </row>
    <row r="4" spans="1:37" hidden="1" x14ac:dyDescent="0.3">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c r="AE4">
        <v>1373.3000000000002</v>
      </c>
      <c r="AF4" s="2">
        <v>730.1</v>
      </c>
      <c r="AG4">
        <v>208.5</v>
      </c>
      <c r="AH4">
        <v>103.6</v>
      </c>
      <c r="AI4">
        <v>103.2</v>
      </c>
      <c r="AJ4">
        <v>105.5</v>
      </c>
      <c r="AK4">
        <v>105.1</v>
      </c>
    </row>
    <row r="5" spans="1:37" hidden="1" x14ac:dyDescent="0.3">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s="2">
        <f>'NA Replacement'!$R$1</f>
        <v>139.25609756097555</v>
      </c>
      <c r="V5">
        <v>106.2</v>
      </c>
      <c r="W5">
        <v>105.2</v>
      </c>
      <c r="X5">
        <v>104.4</v>
      </c>
      <c r="Y5">
        <v>103.9</v>
      </c>
      <c r="Z5">
        <v>104</v>
      </c>
      <c r="AA5">
        <v>104.1</v>
      </c>
      <c r="AB5">
        <v>104.6</v>
      </c>
      <c r="AC5">
        <v>104.4</v>
      </c>
      <c r="AD5">
        <v>105.8</v>
      </c>
      <c r="AE5">
        <v>1380.3999999999999</v>
      </c>
      <c r="AF5" s="2">
        <v>773.25609756097549</v>
      </c>
      <c r="AG5">
        <v>209</v>
      </c>
      <c r="AH5">
        <v>104.1</v>
      </c>
      <c r="AI5">
        <v>103.9</v>
      </c>
      <c r="AJ5">
        <v>106.2</v>
      </c>
      <c r="AK5">
        <v>105.6</v>
      </c>
    </row>
    <row r="6" spans="1:37" hidden="1" x14ac:dyDescent="0.3">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c r="AE6">
        <v>1390.6000000000001</v>
      </c>
      <c r="AF6" s="2">
        <v>731.69999999999993</v>
      </c>
      <c r="AG6">
        <v>209</v>
      </c>
      <c r="AH6">
        <v>103.7</v>
      </c>
      <c r="AI6">
        <v>104.4</v>
      </c>
      <c r="AJ6">
        <v>105.7</v>
      </c>
      <c r="AK6">
        <v>106</v>
      </c>
    </row>
    <row r="7" spans="1:37" hidden="1" x14ac:dyDescent="0.3">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c r="AE7">
        <v>1384.2</v>
      </c>
      <c r="AF7" s="2">
        <v>733.30000000000007</v>
      </c>
      <c r="AG7">
        <v>209</v>
      </c>
      <c r="AH7">
        <v>103.9</v>
      </c>
      <c r="AI7">
        <v>104.2</v>
      </c>
      <c r="AJ7">
        <v>106</v>
      </c>
      <c r="AK7">
        <v>105.7</v>
      </c>
    </row>
    <row r="8" spans="1:37" hidden="1" x14ac:dyDescent="0.3">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s="2">
        <f>'NA Replacement'!$R$1</f>
        <v>139.25609756097555</v>
      </c>
      <c r="V8">
        <v>106.1</v>
      </c>
      <c r="W8">
        <v>105.6</v>
      </c>
      <c r="X8">
        <v>104.7</v>
      </c>
      <c r="Y8">
        <v>104.6</v>
      </c>
      <c r="Z8">
        <v>104</v>
      </c>
      <c r="AA8">
        <v>104.3</v>
      </c>
      <c r="AB8">
        <v>104.3</v>
      </c>
      <c r="AC8">
        <v>104.6</v>
      </c>
      <c r="AD8">
        <v>106</v>
      </c>
      <c r="AE8">
        <v>1382.2</v>
      </c>
      <c r="AF8" s="2">
        <v>775.35609756097551</v>
      </c>
      <c r="AG8">
        <v>209</v>
      </c>
      <c r="AH8">
        <v>104.3</v>
      </c>
      <c r="AI8">
        <v>104.6</v>
      </c>
      <c r="AJ8">
        <v>106.1</v>
      </c>
      <c r="AK8">
        <v>106.5</v>
      </c>
    </row>
    <row r="9" spans="1:37" hidden="1" x14ac:dyDescent="0.3">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c r="AE9">
        <v>1386.8</v>
      </c>
      <c r="AF9" s="2">
        <v>734.7</v>
      </c>
      <c r="AG9">
        <v>209.4</v>
      </c>
      <c r="AH9">
        <v>103.8</v>
      </c>
      <c r="AI9">
        <v>105.5</v>
      </c>
      <c r="AJ9">
        <v>106</v>
      </c>
      <c r="AK9">
        <v>106.8</v>
      </c>
    </row>
    <row r="10" spans="1:37" hidden="1" x14ac:dyDescent="0.3">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c r="AE10">
        <v>1384.0000000000002</v>
      </c>
      <c r="AF10" s="2">
        <v>735.60000000000014</v>
      </c>
      <c r="AG10">
        <v>209.2</v>
      </c>
      <c r="AH10">
        <v>104</v>
      </c>
      <c r="AI10">
        <v>105.1</v>
      </c>
      <c r="AJ10">
        <v>106.1</v>
      </c>
      <c r="AK10">
        <v>106.6</v>
      </c>
    </row>
    <row r="11" spans="1:37" hidden="1" x14ac:dyDescent="0.3">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s="2">
        <f>'NA Replacement'!$R$1</f>
        <v>139.25609756097555</v>
      </c>
      <c r="V11">
        <v>106.5</v>
      </c>
      <c r="W11">
        <v>106.1</v>
      </c>
      <c r="X11">
        <v>105.1</v>
      </c>
      <c r="Y11">
        <v>104.4</v>
      </c>
      <c r="Z11">
        <v>104.5</v>
      </c>
      <c r="AA11">
        <v>104.8</v>
      </c>
      <c r="AB11">
        <v>102.7</v>
      </c>
      <c r="AC11">
        <v>104.6</v>
      </c>
      <c r="AD11">
        <v>106.4</v>
      </c>
      <c r="AE11">
        <v>1385.8</v>
      </c>
      <c r="AF11" s="2">
        <v>777.95609756097599</v>
      </c>
      <c r="AG11">
        <v>207.8</v>
      </c>
      <c r="AH11">
        <v>104.8</v>
      </c>
      <c r="AI11">
        <v>104.4</v>
      </c>
      <c r="AJ11">
        <v>106.5</v>
      </c>
      <c r="AK11">
        <v>107.1</v>
      </c>
    </row>
    <row r="12" spans="1:37" hidden="1" x14ac:dyDescent="0.3">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c r="AE12">
        <v>1397.6999999999998</v>
      </c>
      <c r="AF12" s="2">
        <v>738.1</v>
      </c>
      <c r="AG12">
        <v>208.9</v>
      </c>
      <c r="AH12">
        <v>105.2</v>
      </c>
      <c r="AI12">
        <v>105</v>
      </c>
      <c r="AJ12">
        <v>106.4</v>
      </c>
      <c r="AK12">
        <v>108.5</v>
      </c>
    </row>
    <row r="13" spans="1:37" hidden="1" x14ac:dyDescent="0.3">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c r="AE13">
        <v>1390.2</v>
      </c>
      <c r="AF13" s="2">
        <v>738.7</v>
      </c>
      <c r="AG13">
        <v>208.2</v>
      </c>
      <c r="AH13">
        <v>105</v>
      </c>
      <c r="AI13">
        <v>104.7</v>
      </c>
      <c r="AJ13">
        <v>106.5</v>
      </c>
      <c r="AK13">
        <v>107.5</v>
      </c>
    </row>
    <row r="14" spans="1:37" hidden="1" x14ac:dyDescent="0.3">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s="2">
        <f>'NA Replacement'!$R$1</f>
        <v>139.25609756097555</v>
      </c>
      <c r="V14">
        <v>107.5</v>
      </c>
      <c r="W14">
        <v>106.8</v>
      </c>
      <c r="X14">
        <v>105.7</v>
      </c>
      <c r="Y14">
        <v>104.1</v>
      </c>
      <c r="Z14">
        <v>105</v>
      </c>
      <c r="AA14">
        <v>105.5</v>
      </c>
      <c r="AB14">
        <v>102.1</v>
      </c>
      <c r="AC14">
        <v>104.8</v>
      </c>
      <c r="AD14">
        <v>107.2</v>
      </c>
      <c r="AE14">
        <v>1394</v>
      </c>
      <c r="AF14" s="2">
        <v>781.15609756097547</v>
      </c>
      <c r="AG14">
        <v>207.8</v>
      </c>
      <c r="AH14">
        <v>105.5</v>
      </c>
      <c r="AI14">
        <v>104.1</v>
      </c>
      <c r="AJ14">
        <v>107.5</v>
      </c>
      <c r="AK14">
        <v>108.1</v>
      </c>
    </row>
    <row r="15" spans="1:37" hidden="1" x14ac:dyDescent="0.3">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c r="AE15">
        <v>1417.1999999999998</v>
      </c>
      <c r="AF15" s="2">
        <v>740.6</v>
      </c>
      <c r="AG15">
        <v>208.8</v>
      </c>
      <c r="AH15">
        <v>105.7</v>
      </c>
      <c r="AI15">
        <v>103.9</v>
      </c>
      <c r="AJ15">
        <v>107.2</v>
      </c>
      <c r="AK15">
        <v>109.8</v>
      </c>
    </row>
    <row r="16" spans="1:37" hidden="1" x14ac:dyDescent="0.3">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c r="AE16">
        <v>1402.1999999999998</v>
      </c>
      <c r="AF16" s="2">
        <v>741.59999999999991</v>
      </c>
      <c r="AG16">
        <v>208.2</v>
      </c>
      <c r="AH16">
        <v>105.6</v>
      </c>
      <c r="AI16">
        <v>104</v>
      </c>
      <c r="AJ16">
        <v>107.4</v>
      </c>
      <c r="AK16">
        <v>108.6</v>
      </c>
    </row>
    <row r="17" spans="1:37" hidden="1" x14ac:dyDescent="0.3">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s="2">
        <f>'NA Replacement'!$R$1</f>
        <v>139.25609756097555</v>
      </c>
      <c r="V17">
        <v>108.5</v>
      </c>
      <c r="W17">
        <v>107.5</v>
      </c>
      <c r="X17">
        <v>106.3</v>
      </c>
      <c r="Y17">
        <v>105</v>
      </c>
      <c r="Z17">
        <v>105.6</v>
      </c>
      <c r="AA17">
        <v>106.5</v>
      </c>
      <c r="AB17">
        <v>102.5</v>
      </c>
      <c r="AC17">
        <v>105.5</v>
      </c>
      <c r="AD17">
        <v>108.9</v>
      </c>
      <c r="AE17">
        <v>1420</v>
      </c>
      <c r="AF17" s="2">
        <v>785.85609756097563</v>
      </c>
      <c r="AG17">
        <v>208.8</v>
      </c>
      <c r="AH17">
        <v>106.5</v>
      </c>
      <c r="AI17">
        <v>105</v>
      </c>
      <c r="AJ17">
        <v>108.5</v>
      </c>
      <c r="AK17">
        <v>109</v>
      </c>
    </row>
    <row r="18" spans="1:37" hidden="1" x14ac:dyDescent="0.3">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c r="AE18">
        <v>1464.6000000000001</v>
      </c>
      <c r="AF18" s="2">
        <v>750.90000000000009</v>
      </c>
      <c r="AG18">
        <v>209.8</v>
      </c>
      <c r="AH18">
        <v>108.1</v>
      </c>
      <c r="AI18">
        <v>105.2</v>
      </c>
      <c r="AJ18">
        <v>108</v>
      </c>
      <c r="AK18">
        <v>110.9</v>
      </c>
    </row>
    <row r="19" spans="1:37" hidden="1" x14ac:dyDescent="0.3">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c r="AE19">
        <v>1436</v>
      </c>
      <c r="AF19" s="2">
        <v>752.3</v>
      </c>
      <c r="AG19">
        <v>209.2</v>
      </c>
      <c r="AH19">
        <v>107.4</v>
      </c>
      <c r="AI19">
        <v>105.1</v>
      </c>
      <c r="AJ19">
        <v>108.3</v>
      </c>
      <c r="AK19">
        <v>109.5</v>
      </c>
    </row>
    <row r="20" spans="1:37" hidden="1" x14ac:dyDescent="0.3">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s="2">
        <f>'NA Replacement'!$R$1</f>
        <v>139.25609756097555</v>
      </c>
      <c r="V20">
        <v>109.5</v>
      </c>
      <c r="W20">
        <v>108.3</v>
      </c>
      <c r="X20">
        <v>106.9</v>
      </c>
      <c r="Y20">
        <v>106.8</v>
      </c>
      <c r="Z20">
        <v>106.4</v>
      </c>
      <c r="AA20">
        <v>107.8</v>
      </c>
      <c r="AB20">
        <v>102.5</v>
      </c>
      <c r="AC20">
        <v>106.5</v>
      </c>
      <c r="AD20">
        <v>110.7</v>
      </c>
      <c r="AE20">
        <v>1445.8999999999996</v>
      </c>
      <c r="AF20" s="2">
        <v>790.75609756097549</v>
      </c>
      <c r="AG20">
        <v>209.4</v>
      </c>
      <c r="AH20">
        <v>107.8</v>
      </c>
      <c r="AI20">
        <v>106.8</v>
      </c>
      <c r="AJ20">
        <v>109.5</v>
      </c>
      <c r="AK20">
        <v>109.8</v>
      </c>
    </row>
    <row r="21" spans="1:37" hidden="1" x14ac:dyDescent="0.3">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c r="AE21">
        <v>1489.4</v>
      </c>
      <c r="AF21" s="2">
        <v>756.09999999999991</v>
      </c>
      <c r="AG21">
        <v>210.3</v>
      </c>
      <c r="AH21">
        <v>110.1</v>
      </c>
      <c r="AI21">
        <v>107.3</v>
      </c>
      <c r="AJ21">
        <v>108.6</v>
      </c>
      <c r="AK21">
        <v>111.7</v>
      </c>
    </row>
    <row r="22" spans="1:37" hidden="1" x14ac:dyDescent="0.3">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c r="AE22">
        <v>1461.3999999999999</v>
      </c>
      <c r="AF22" s="2">
        <v>757.9</v>
      </c>
      <c r="AG22">
        <v>209.8</v>
      </c>
      <c r="AH22">
        <v>109.1</v>
      </c>
      <c r="AI22">
        <v>107.1</v>
      </c>
      <c r="AJ22">
        <v>109.2</v>
      </c>
      <c r="AK22">
        <v>110.3</v>
      </c>
    </row>
    <row r="23" spans="1:37" hidden="1" x14ac:dyDescent="0.3">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s="2">
        <f>'NA Replacement'!$R$1</f>
        <v>139.25609756097555</v>
      </c>
      <c r="V23">
        <v>109.9</v>
      </c>
      <c r="W23">
        <v>108.7</v>
      </c>
      <c r="X23">
        <v>107.5</v>
      </c>
      <c r="Y23">
        <v>107.8</v>
      </c>
      <c r="Z23">
        <v>106.8</v>
      </c>
      <c r="AA23">
        <v>108.7</v>
      </c>
      <c r="AB23">
        <v>105</v>
      </c>
      <c r="AC23">
        <v>107.5</v>
      </c>
      <c r="AD23">
        <v>112.1</v>
      </c>
      <c r="AE23">
        <v>1462.5</v>
      </c>
      <c r="AF23" s="2">
        <v>794.85609756097551</v>
      </c>
      <c r="AG23">
        <v>212.5</v>
      </c>
      <c r="AH23">
        <v>108.7</v>
      </c>
      <c r="AI23">
        <v>107.8</v>
      </c>
      <c r="AJ23">
        <v>109.9</v>
      </c>
      <c r="AK23">
        <v>110.7</v>
      </c>
    </row>
    <row r="24" spans="1:37" hidden="1" x14ac:dyDescent="0.3">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c r="AE24">
        <v>1506.1000000000001</v>
      </c>
      <c r="AF24" s="2">
        <v>761.5</v>
      </c>
      <c r="AG24">
        <v>213.6</v>
      </c>
      <c r="AH24">
        <v>110.8</v>
      </c>
      <c r="AI24">
        <v>108.1</v>
      </c>
      <c r="AJ24">
        <v>109.3</v>
      </c>
      <c r="AK24">
        <v>112.4</v>
      </c>
    </row>
    <row r="25" spans="1:37" hidden="1" x14ac:dyDescent="0.3">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c r="AE25">
        <v>1477.4</v>
      </c>
      <c r="AF25" s="2">
        <v>763.2</v>
      </c>
      <c r="AG25">
        <v>212.9</v>
      </c>
      <c r="AH25">
        <v>109.9</v>
      </c>
      <c r="AI25">
        <v>108</v>
      </c>
      <c r="AJ25">
        <v>109.7</v>
      </c>
      <c r="AK25">
        <v>111.2</v>
      </c>
    </row>
    <row r="26" spans="1:37" hidden="1" x14ac:dyDescent="0.3">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s="2">
        <f>'NA Replacement'!$R$1</f>
        <v>139.25609756097555</v>
      </c>
      <c r="V26">
        <v>111.1</v>
      </c>
      <c r="W26">
        <v>109.6</v>
      </c>
      <c r="X26">
        <v>108.3</v>
      </c>
      <c r="Y26">
        <v>109.3</v>
      </c>
      <c r="Z26">
        <v>107.7</v>
      </c>
      <c r="AA26">
        <v>109.8</v>
      </c>
      <c r="AB26">
        <v>106.7</v>
      </c>
      <c r="AC26">
        <v>108.7</v>
      </c>
      <c r="AD26">
        <v>114.2</v>
      </c>
      <c r="AE26">
        <v>1488.5000000000002</v>
      </c>
      <c r="AF26" s="2">
        <v>801.85609756097563</v>
      </c>
      <c r="AG26">
        <v>215</v>
      </c>
      <c r="AH26">
        <v>109.8</v>
      </c>
      <c r="AI26">
        <v>109.3</v>
      </c>
      <c r="AJ26">
        <v>111.1</v>
      </c>
      <c r="AK26">
        <v>111.7</v>
      </c>
    </row>
    <row r="27" spans="1:37" hidden="1" x14ac:dyDescent="0.3">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c r="AE27">
        <v>1500.4</v>
      </c>
      <c r="AF27" s="2">
        <v>767.59999999999991</v>
      </c>
      <c r="AG27">
        <v>214.8</v>
      </c>
      <c r="AH27">
        <v>111.2</v>
      </c>
      <c r="AI27">
        <v>110.4</v>
      </c>
      <c r="AJ27">
        <v>109.5</v>
      </c>
      <c r="AK27">
        <v>112.9</v>
      </c>
    </row>
    <row r="28" spans="1:37" hidden="1" x14ac:dyDescent="0.3">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c r="AE28">
        <v>1491.6999999999998</v>
      </c>
      <c r="AF28" s="2">
        <v>770.3</v>
      </c>
      <c r="AG28">
        <v>214.89999999999998</v>
      </c>
      <c r="AH28">
        <v>110.6</v>
      </c>
      <c r="AI28">
        <v>109.9</v>
      </c>
      <c r="AJ28">
        <v>110.5</v>
      </c>
      <c r="AK28">
        <v>112</v>
      </c>
    </row>
    <row r="29" spans="1:37" hidden="1" x14ac:dyDescent="0.3">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s="2">
        <f>'NA Replacement'!$R$1</f>
        <v>139.25609756097555</v>
      </c>
      <c r="V29">
        <v>111.6</v>
      </c>
      <c r="W29">
        <v>110.4</v>
      </c>
      <c r="X29">
        <v>108.9</v>
      </c>
      <c r="Y29">
        <v>109.3</v>
      </c>
      <c r="Z29">
        <v>108.3</v>
      </c>
      <c r="AA29">
        <v>110.2</v>
      </c>
      <c r="AB29">
        <v>107.5</v>
      </c>
      <c r="AC29">
        <v>109.1</v>
      </c>
      <c r="AD29">
        <v>115.5</v>
      </c>
      <c r="AE29">
        <v>1508</v>
      </c>
      <c r="AF29" s="2">
        <v>806.35609756097551</v>
      </c>
      <c r="AG29">
        <v>216.4</v>
      </c>
      <c r="AH29">
        <v>110.2</v>
      </c>
      <c r="AI29">
        <v>109.3</v>
      </c>
      <c r="AJ29">
        <v>111.6</v>
      </c>
      <c r="AK29">
        <v>112.2</v>
      </c>
    </row>
    <row r="30" spans="1:37" hidden="1" x14ac:dyDescent="0.3">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c r="AE30">
        <v>1517.1999999999998</v>
      </c>
      <c r="AF30" s="2">
        <v>772.3</v>
      </c>
      <c r="AG30">
        <v>215.5</v>
      </c>
      <c r="AH30">
        <v>111.3</v>
      </c>
      <c r="AI30">
        <v>109.7</v>
      </c>
      <c r="AJ30">
        <v>109.7</v>
      </c>
      <c r="AK30">
        <v>113.5</v>
      </c>
    </row>
    <row r="31" spans="1:37" hidden="1" x14ac:dyDescent="0.3">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c r="AE31">
        <v>1510.2000000000003</v>
      </c>
      <c r="AF31" s="2">
        <v>775.30000000000007</v>
      </c>
      <c r="AG31">
        <v>216</v>
      </c>
      <c r="AH31">
        <v>110.8</v>
      </c>
      <c r="AI31">
        <v>109.5</v>
      </c>
      <c r="AJ31">
        <v>110.9</v>
      </c>
      <c r="AK31">
        <v>112.5</v>
      </c>
    </row>
    <row r="32" spans="1:37" hidden="1" x14ac:dyDescent="0.3">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s="2">
        <f>'NA Replacement'!$R$1</f>
        <v>139.25609756097555</v>
      </c>
      <c r="V32">
        <v>112.6</v>
      </c>
      <c r="W32">
        <v>111.3</v>
      </c>
      <c r="X32">
        <v>109.7</v>
      </c>
      <c r="Y32">
        <v>109.6</v>
      </c>
      <c r="Z32">
        <v>108.7</v>
      </c>
      <c r="AA32">
        <v>111</v>
      </c>
      <c r="AB32">
        <v>108.2</v>
      </c>
      <c r="AC32">
        <v>109.8</v>
      </c>
      <c r="AD32">
        <v>117.4</v>
      </c>
      <c r="AE32">
        <v>1536.8</v>
      </c>
      <c r="AF32" s="2">
        <v>811.15609756097558</v>
      </c>
      <c r="AG32">
        <v>217.9</v>
      </c>
      <c r="AH32">
        <v>111</v>
      </c>
      <c r="AI32">
        <v>109.6</v>
      </c>
      <c r="AJ32">
        <v>112.6</v>
      </c>
      <c r="AK32">
        <v>112.8</v>
      </c>
    </row>
    <row r="33" spans="1:37" hidden="1" x14ac:dyDescent="0.3">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c r="AE33">
        <v>1544.6</v>
      </c>
      <c r="AF33" s="2">
        <v>776.9</v>
      </c>
      <c r="AG33">
        <v>216.5</v>
      </c>
      <c r="AH33">
        <v>111.3</v>
      </c>
      <c r="AI33">
        <v>109.5</v>
      </c>
      <c r="AJ33">
        <v>110</v>
      </c>
      <c r="AK33">
        <v>114.1</v>
      </c>
    </row>
    <row r="34" spans="1:37" hidden="1" x14ac:dyDescent="0.3">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c r="AE34">
        <v>1538.8</v>
      </c>
      <c r="AF34" s="2">
        <v>780.40000000000009</v>
      </c>
      <c r="AG34">
        <v>217.39999999999998</v>
      </c>
      <c r="AH34">
        <v>111.2</v>
      </c>
      <c r="AI34">
        <v>109.5</v>
      </c>
      <c r="AJ34">
        <v>111.6</v>
      </c>
      <c r="AK34">
        <v>113.1</v>
      </c>
    </row>
    <row r="35" spans="1:37" hidden="1" x14ac:dyDescent="0.3">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s="2">
        <f>'NA Replacement'!$R$1</f>
        <v>139.25609756097555</v>
      </c>
      <c r="V35">
        <v>112.8</v>
      </c>
      <c r="W35">
        <v>112.1</v>
      </c>
      <c r="X35">
        <v>110.1</v>
      </c>
      <c r="Y35">
        <v>109.9</v>
      </c>
      <c r="Z35">
        <v>109.2</v>
      </c>
      <c r="AA35">
        <v>111.6</v>
      </c>
      <c r="AB35">
        <v>108.1</v>
      </c>
      <c r="AC35">
        <v>110.1</v>
      </c>
      <c r="AD35">
        <v>115.5</v>
      </c>
      <c r="AE35">
        <v>1509</v>
      </c>
      <c r="AF35" s="2">
        <v>815.95609756097565</v>
      </c>
      <c r="AG35">
        <v>218.2</v>
      </c>
      <c r="AH35">
        <v>111.6</v>
      </c>
      <c r="AI35">
        <v>109.9</v>
      </c>
      <c r="AJ35">
        <v>112.8</v>
      </c>
      <c r="AK35">
        <v>113.6</v>
      </c>
    </row>
    <row r="36" spans="1:37" hidden="1" x14ac:dyDescent="0.3">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c r="AE36">
        <v>1504.4</v>
      </c>
      <c r="AF36" s="2">
        <v>779.49999999999989</v>
      </c>
      <c r="AG36">
        <v>216.7</v>
      </c>
      <c r="AH36">
        <v>111.4</v>
      </c>
      <c r="AI36">
        <v>109.7</v>
      </c>
      <c r="AJ36">
        <v>110.4</v>
      </c>
      <c r="AK36">
        <v>115</v>
      </c>
    </row>
    <row r="37" spans="1:37" hidden="1" x14ac:dyDescent="0.3">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c r="AE37">
        <v>1507.3000000000002</v>
      </c>
      <c r="AF37" s="2">
        <v>784.1</v>
      </c>
      <c r="AG37">
        <v>217.60000000000002</v>
      </c>
      <c r="AH37">
        <v>111.5</v>
      </c>
      <c r="AI37">
        <v>109.8</v>
      </c>
      <c r="AJ37">
        <v>111.9</v>
      </c>
      <c r="AK37">
        <v>114</v>
      </c>
    </row>
    <row r="38" spans="1:37" hidden="1" x14ac:dyDescent="0.3">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s="2">
        <f>'NA Replacement'!$R$1</f>
        <v>139.25609756097555</v>
      </c>
      <c r="V38">
        <v>113</v>
      </c>
      <c r="W38">
        <v>112.6</v>
      </c>
      <c r="X38">
        <v>110.6</v>
      </c>
      <c r="Y38">
        <v>110.5</v>
      </c>
      <c r="Z38">
        <v>109.6</v>
      </c>
      <c r="AA38">
        <v>111.8</v>
      </c>
      <c r="AB38">
        <v>108.3</v>
      </c>
      <c r="AC38">
        <v>110.6</v>
      </c>
      <c r="AD38">
        <v>114.2</v>
      </c>
      <c r="AE38">
        <v>1486.6000000000001</v>
      </c>
      <c r="AF38" s="2">
        <v>819.2560975609756</v>
      </c>
      <c r="AG38">
        <v>218.89999999999998</v>
      </c>
      <c r="AH38">
        <v>111.8</v>
      </c>
      <c r="AI38">
        <v>110.5</v>
      </c>
      <c r="AJ38">
        <v>113</v>
      </c>
      <c r="AK38">
        <v>114</v>
      </c>
    </row>
    <row r="39" spans="1:37" hidden="1" x14ac:dyDescent="0.3">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c r="AE39">
        <v>1484.3</v>
      </c>
      <c r="AF39" s="2">
        <v>784.19999999999993</v>
      </c>
      <c r="AG39">
        <v>217.7</v>
      </c>
      <c r="AH39">
        <v>111.5</v>
      </c>
      <c r="AI39">
        <v>110.8</v>
      </c>
      <c r="AJ39">
        <v>111</v>
      </c>
      <c r="AK39">
        <v>115.7</v>
      </c>
    </row>
    <row r="40" spans="1:37" hidden="1" x14ac:dyDescent="0.3">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c r="AE40">
        <v>1485.7999999999997</v>
      </c>
      <c r="AF40" s="2">
        <v>788.6</v>
      </c>
      <c r="AG40">
        <v>218.5</v>
      </c>
      <c r="AH40">
        <v>111.6</v>
      </c>
      <c r="AI40">
        <v>110.7</v>
      </c>
      <c r="AJ40">
        <v>112.2</v>
      </c>
      <c r="AK40">
        <v>114.5</v>
      </c>
    </row>
    <row r="41" spans="1:37" hidden="1" x14ac:dyDescent="0.3">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s="2">
        <f>'NA Replacement'!$R$1</f>
        <v>139.25609756097555</v>
      </c>
      <c r="V41">
        <v>113.2</v>
      </c>
      <c r="W41">
        <v>112.9</v>
      </c>
      <c r="X41">
        <v>110.9</v>
      </c>
      <c r="Y41">
        <v>110.8</v>
      </c>
      <c r="Z41">
        <v>109.9</v>
      </c>
      <c r="AA41">
        <v>112</v>
      </c>
      <c r="AB41">
        <v>108.7</v>
      </c>
      <c r="AC41">
        <v>110.9</v>
      </c>
      <c r="AD41">
        <v>114</v>
      </c>
      <c r="AE41">
        <v>1482.2</v>
      </c>
      <c r="AF41" s="2">
        <v>821.25609756097549</v>
      </c>
      <c r="AG41">
        <v>219.60000000000002</v>
      </c>
      <c r="AH41">
        <v>112</v>
      </c>
      <c r="AI41">
        <v>110.8</v>
      </c>
      <c r="AJ41">
        <v>113.2</v>
      </c>
      <c r="AK41">
        <v>114.2</v>
      </c>
    </row>
    <row r="42" spans="1:37" hidden="1" x14ac:dyDescent="0.3">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c r="AE42">
        <v>1476</v>
      </c>
      <c r="AF42" s="2">
        <v>788.09999999999991</v>
      </c>
      <c r="AG42">
        <v>219.10000000000002</v>
      </c>
      <c r="AH42">
        <v>111.6</v>
      </c>
      <c r="AI42">
        <v>111.3</v>
      </c>
      <c r="AJ42">
        <v>111.1</v>
      </c>
      <c r="AK42">
        <v>116.2</v>
      </c>
    </row>
    <row r="43" spans="1:37" hidden="1" x14ac:dyDescent="0.3">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c r="AE43">
        <v>1480.1</v>
      </c>
      <c r="AF43" s="2">
        <v>791.9</v>
      </c>
      <c r="AG43">
        <v>219.4</v>
      </c>
      <c r="AH43">
        <v>111.8</v>
      </c>
      <c r="AI43">
        <v>111.1</v>
      </c>
      <c r="AJ43">
        <v>112.4</v>
      </c>
      <c r="AK43">
        <v>114.7</v>
      </c>
    </row>
    <row r="44" spans="1:37" hidden="1" x14ac:dyDescent="0.3">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s="2">
        <f>'NA Replacement'!$R$1</f>
        <v>139.25609756097555</v>
      </c>
      <c r="V44">
        <v>113.4</v>
      </c>
      <c r="W44">
        <v>113.4</v>
      </c>
      <c r="X44">
        <v>111.4</v>
      </c>
      <c r="Y44">
        <v>111.2</v>
      </c>
      <c r="Z44">
        <v>110.2</v>
      </c>
      <c r="AA44">
        <v>112.4</v>
      </c>
      <c r="AB44">
        <v>108.9</v>
      </c>
      <c r="AC44">
        <v>111.3</v>
      </c>
      <c r="AD44">
        <v>114.6</v>
      </c>
      <c r="AE44">
        <v>1491.4</v>
      </c>
      <c r="AF44" s="2">
        <v>823.7560975609756</v>
      </c>
      <c r="AG44">
        <v>220.3</v>
      </c>
      <c r="AH44">
        <v>112.4</v>
      </c>
      <c r="AI44">
        <v>111.2</v>
      </c>
      <c r="AJ44">
        <v>113.4</v>
      </c>
      <c r="AK44">
        <v>114.6</v>
      </c>
    </row>
    <row r="45" spans="1:37" hidden="1" x14ac:dyDescent="0.3">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c r="AE45">
        <v>1483</v>
      </c>
      <c r="AF45" s="2">
        <v>791.59999999999991</v>
      </c>
      <c r="AG45">
        <v>220</v>
      </c>
      <c r="AH45">
        <v>111.8</v>
      </c>
      <c r="AI45">
        <v>111.6</v>
      </c>
      <c r="AJ45">
        <v>110.9</v>
      </c>
      <c r="AK45">
        <v>116.7</v>
      </c>
    </row>
    <row r="46" spans="1:37" hidden="1" x14ac:dyDescent="0.3">
      <c r="A46" t="s">
        <v>34</v>
      </c>
      <c r="B46">
        <v>2014</v>
      </c>
      <c r="C46" t="s">
        <v>36</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c r="AE46">
        <v>1488.2999999999997</v>
      </c>
      <c r="AF46" s="2">
        <v>795.19999999999993</v>
      </c>
      <c r="AG46">
        <v>220.2</v>
      </c>
      <c r="AH46">
        <v>112</v>
      </c>
      <c r="AI46">
        <v>111.4</v>
      </c>
      <c r="AJ46">
        <v>112.5</v>
      </c>
      <c r="AK46">
        <v>115.2</v>
      </c>
    </row>
    <row r="47" spans="1:37" hidden="1" x14ac:dyDescent="0.3">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s="2">
        <f>'NA Replacement'!$R$1</f>
        <v>139.25609756097555</v>
      </c>
      <c r="V47">
        <v>113.4</v>
      </c>
      <c r="W47">
        <v>113.7</v>
      </c>
      <c r="X47">
        <v>111.8</v>
      </c>
      <c r="Y47">
        <v>111.2</v>
      </c>
      <c r="Z47">
        <v>110.5</v>
      </c>
      <c r="AA47">
        <v>113</v>
      </c>
      <c r="AB47">
        <v>108.9</v>
      </c>
      <c r="AC47">
        <v>111.5</v>
      </c>
      <c r="AD47">
        <v>115.4</v>
      </c>
      <c r="AE47">
        <v>1504.1000000000001</v>
      </c>
      <c r="AF47" s="2">
        <v>826.95609756097554</v>
      </c>
      <c r="AG47">
        <v>220.7</v>
      </c>
      <c r="AH47">
        <v>113</v>
      </c>
      <c r="AI47">
        <v>111.2</v>
      </c>
      <c r="AJ47">
        <v>113.4</v>
      </c>
      <c r="AK47">
        <v>115.4</v>
      </c>
    </row>
    <row r="48" spans="1:37" hidden="1" x14ac:dyDescent="0.3">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c r="AE48">
        <v>1504.0000000000002</v>
      </c>
      <c r="AF48" s="2">
        <v>794.4</v>
      </c>
      <c r="AG48">
        <v>220.1</v>
      </c>
      <c r="AH48">
        <v>112.5</v>
      </c>
      <c r="AI48">
        <v>111.2</v>
      </c>
      <c r="AJ48">
        <v>110.9</v>
      </c>
      <c r="AK48">
        <v>117.6</v>
      </c>
    </row>
    <row r="49" spans="1:37" hidden="1" x14ac:dyDescent="0.3">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c r="AE49">
        <v>1504.1</v>
      </c>
      <c r="AF49" s="2">
        <v>798.9</v>
      </c>
      <c r="AG49">
        <v>220.5</v>
      </c>
      <c r="AH49">
        <v>112.7</v>
      </c>
      <c r="AI49">
        <v>111.2</v>
      </c>
      <c r="AJ49">
        <v>112.5</v>
      </c>
      <c r="AK49">
        <v>116</v>
      </c>
    </row>
    <row r="50" spans="1:37" hidden="1" x14ac:dyDescent="0.3">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s="2">
        <f>'NA Replacement'!$R$1</f>
        <v>139.25609756097555</v>
      </c>
      <c r="V50">
        <v>113.4</v>
      </c>
      <c r="W50">
        <v>114.1</v>
      </c>
      <c r="X50">
        <v>112.1</v>
      </c>
      <c r="Y50">
        <v>111.4</v>
      </c>
      <c r="Z50">
        <v>110.9</v>
      </c>
      <c r="AA50">
        <v>113.1</v>
      </c>
      <c r="AB50">
        <v>108.9</v>
      </c>
      <c r="AC50">
        <v>111.8</v>
      </c>
      <c r="AD50">
        <v>116</v>
      </c>
      <c r="AE50">
        <v>1513.8999999999999</v>
      </c>
      <c r="AF50" s="2">
        <v>830.05609756097545</v>
      </c>
      <c r="AG50">
        <v>221</v>
      </c>
      <c r="AH50">
        <v>113.1</v>
      </c>
      <c r="AI50">
        <v>111.4</v>
      </c>
      <c r="AJ50">
        <v>113.4</v>
      </c>
      <c r="AK50">
        <v>116.3</v>
      </c>
    </row>
    <row r="51" spans="1:37" hidden="1" x14ac:dyDescent="0.3">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c r="AE51">
        <v>1525.3000000000002</v>
      </c>
      <c r="AF51" s="2">
        <v>797.5</v>
      </c>
      <c r="AG51">
        <v>220.5</v>
      </c>
      <c r="AH51">
        <v>112.9</v>
      </c>
      <c r="AI51">
        <v>111.3</v>
      </c>
      <c r="AJ51">
        <v>111.1</v>
      </c>
      <c r="AK51">
        <v>118.3</v>
      </c>
    </row>
    <row r="52" spans="1:37" hidden="1" x14ac:dyDescent="0.3">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c r="AE52">
        <v>1518.5000000000005</v>
      </c>
      <c r="AF52" s="2">
        <v>802.19999999999993</v>
      </c>
      <c r="AG52">
        <v>220.89999999999998</v>
      </c>
      <c r="AH52">
        <v>113</v>
      </c>
      <c r="AI52">
        <v>111.3</v>
      </c>
      <c r="AJ52">
        <v>112.5</v>
      </c>
      <c r="AK52">
        <v>116.8</v>
      </c>
    </row>
    <row r="53" spans="1:37" hidden="1" x14ac:dyDescent="0.3">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s="2">
        <f>'NA Replacement'!$R$1</f>
        <v>139.25609756097555</v>
      </c>
      <c r="V53">
        <v>114.4</v>
      </c>
      <c r="W53">
        <v>114.9</v>
      </c>
      <c r="X53">
        <v>112.8</v>
      </c>
      <c r="Y53">
        <v>112.2</v>
      </c>
      <c r="Z53">
        <v>111.4</v>
      </c>
      <c r="AA53">
        <v>114.3</v>
      </c>
      <c r="AB53">
        <v>108</v>
      </c>
      <c r="AC53">
        <v>112.3</v>
      </c>
      <c r="AD53">
        <v>117</v>
      </c>
      <c r="AE53">
        <v>1525.6999999999998</v>
      </c>
      <c r="AF53" s="2">
        <v>834.15609756097547</v>
      </c>
      <c r="AG53">
        <v>220.8</v>
      </c>
      <c r="AH53">
        <v>114.3</v>
      </c>
      <c r="AI53">
        <v>112.2</v>
      </c>
      <c r="AJ53">
        <v>114.4</v>
      </c>
      <c r="AK53">
        <v>117.3</v>
      </c>
    </row>
    <row r="54" spans="1:37" hidden="1" x14ac:dyDescent="0.3">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c r="AE54">
        <v>1547</v>
      </c>
      <c r="AF54" s="2">
        <v>799.5</v>
      </c>
      <c r="AG54">
        <v>220.10000000000002</v>
      </c>
      <c r="AH54">
        <v>115.1</v>
      </c>
      <c r="AI54">
        <v>111.5</v>
      </c>
      <c r="AJ54">
        <v>111.2</v>
      </c>
      <c r="AK54">
        <v>119</v>
      </c>
    </row>
    <row r="55" spans="1:37" hidden="1" x14ac:dyDescent="0.3">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c r="AE55">
        <v>1533.7000000000003</v>
      </c>
      <c r="AF55" s="2">
        <v>805.1</v>
      </c>
      <c r="AG55">
        <v>220.6</v>
      </c>
      <c r="AH55">
        <v>114.8</v>
      </c>
      <c r="AI55">
        <v>111.8</v>
      </c>
      <c r="AJ55">
        <v>113.2</v>
      </c>
      <c r="AK55">
        <v>117.8</v>
      </c>
    </row>
    <row r="56" spans="1:37" hidden="1" x14ac:dyDescent="0.3">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s="2">
        <f>'NA Replacement'!$R$1</f>
        <v>139.25609756097555</v>
      </c>
      <c r="V56">
        <v>115.3</v>
      </c>
      <c r="W56">
        <v>115.4</v>
      </c>
      <c r="X56">
        <v>113.4</v>
      </c>
      <c r="Y56">
        <v>113.2</v>
      </c>
      <c r="Z56">
        <v>111.8</v>
      </c>
      <c r="AA56">
        <v>115.5</v>
      </c>
      <c r="AB56">
        <v>108.8</v>
      </c>
      <c r="AC56">
        <v>113.1</v>
      </c>
      <c r="AD56">
        <v>119.5</v>
      </c>
      <c r="AE56">
        <v>1563.2</v>
      </c>
      <c r="AF56" s="2">
        <v>838.85609756097551</v>
      </c>
      <c r="AG56">
        <v>222.2</v>
      </c>
      <c r="AH56">
        <v>115.5</v>
      </c>
      <c r="AI56">
        <v>113.2</v>
      </c>
      <c r="AJ56">
        <v>115.3</v>
      </c>
      <c r="AK56">
        <v>118</v>
      </c>
    </row>
    <row r="57" spans="1:37" hidden="1" x14ac:dyDescent="0.3">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c r="AE57">
        <v>1599.5</v>
      </c>
      <c r="AF57" s="2">
        <v>804.6</v>
      </c>
      <c r="AG57">
        <v>221.2</v>
      </c>
      <c r="AH57">
        <v>117.8</v>
      </c>
      <c r="AI57">
        <v>113</v>
      </c>
      <c r="AJ57">
        <v>111.6</v>
      </c>
      <c r="AK57">
        <v>121</v>
      </c>
    </row>
    <row r="58" spans="1:37" hidden="1" x14ac:dyDescent="0.3">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c r="AE58">
        <v>1576.3</v>
      </c>
      <c r="AF58" s="2">
        <v>810.4</v>
      </c>
      <c r="AG58">
        <v>221.9</v>
      </c>
      <c r="AH58">
        <v>116.8</v>
      </c>
      <c r="AI58">
        <v>113.1</v>
      </c>
      <c r="AJ58">
        <v>113.9</v>
      </c>
      <c r="AK58">
        <v>118.8</v>
      </c>
    </row>
    <row r="59" spans="1:37" hidden="1" x14ac:dyDescent="0.3">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s="2">
        <f>'NA Replacement'!$R$1</f>
        <v>139.25609756097555</v>
      </c>
      <c r="V59">
        <v>115.4</v>
      </c>
      <c r="W59">
        <v>115.9</v>
      </c>
      <c r="X59">
        <v>114</v>
      </c>
      <c r="Y59">
        <v>113.2</v>
      </c>
      <c r="Z59">
        <v>112.2</v>
      </c>
      <c r="AA59">
        <v>116.2</v>
      </c>
      <c r="AB59">
        <v>109.4</v>
      </c>
      <c r="AC59">
        <v>113.5</v>
      </c>
      <c r="AD59">
        <v>120.7</v>
      </c>
      <c r="AE59">
        <v>1582.2999999999997</v>
      </c>
      <c r="AF59" s="2">
        <v>841.2560975609756</v>
      </c>
      <c r="AG59">
        <v>223.4</v>
      </c>
      <c r="AH59">
        <v>116.2</v>
      </c>
      <c r="AI59">
        <v>113.2</v>
      </c>
      <c r="AJ59">
        <v>115.4</v>
      </c>
      <c r="AK59">
        <v>118.8</v>
      </c>
    </row>
    <row r="60" spans="1:37" hidden="1" x14ac:dyDescent="0.3">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c r="AE60">
        <v>1617</v>
      </c>
      <c r="AF60" s="2">
        <v>808.19999999999993</v>
      </c>
      <c r="AG60">
        <v>222.7</v>
      </c>
      <c r="AH60">
        <v>119.2</v>
      </c>
      <c r="AI60">
        <v>112.5</v>
      </c>
      <c r="AJ60">
        <v>111.8</v>
      </c>
      <c r="AK60">
        <v>123</v>
      </c>
    </row>
    <row r="61" spans="1:37" hidden="1" x14ac:dyDescent="0.3">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c r="AE61">
        <v>1594.4999999999998</v>
      </c>
      <c r="AF61" s="2">
        <v>813.80000000000007</v>
      </c>
      <c r="AG61">
        <v>223.2</v>
      </c>
      <c r="AH61">
        <v>118</v>
      </c>
      <c r="AI61">
        <v>112.8</v>
      </c>
      <c r="AJ61">
        <v>114</v>
      </c>
      <c r="AK61">
        <v>119.9</v>
      </c>
    </row>
    <row r="62" spans="1:37" hidden="1" x14ac:dyDescent="0.3">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s="2">
        <f>'NA Replacement'!$R$1</f>
        <v>139.25609756097555</v>
      </c>
      <c r="V62">
        <v>115.8</v>
      </c>
      <c r="W62">
        <v>116.7</v>
      </c>
      <c r="X62">
        <v>114.5</v>
      </c>
      <c r="Y62">
        <v>112.8</v>
      </c>
      <c r="Z62">
        <v>112.6</v>
      </c>
      <c r="AA62">
        <v>116.6</v>
      </c>
      <c r="AB62">
        <v>109.1</v>
      </c>
      <c r="AC62">
        <v>113.7</v>
      </c>
      <c r="AD62">
        <v>120.9</v>
      </c>
      <c r="AE62">
        <v>1583.2</v>
      </c>
      <c r="AF62" s="2">
        <v>844.45609756097565</v>
      </c>
      <c r="AG62">
        <v>223.6</v>
      </c>
      <c r="AH62">
        <v>116.6</v>
      </c>
      <c r="AI62">
        <v>112.8</v>
      </c>
      <c r="AJ62">
        <v>115.8</v>
      </c>
      <c r="AK62">
        <v>119.5</v>
      </c>
    </row>
    <row r="63" spans="1:37" hidden="1" x14ac:dyDescent="0.3">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c r="AE63">
        <v>1593.7000000000003</v>
      </c>
      <c r="AF63" s="2">
        <v>810.7</v>
      </c>
      <c r="AG63">
        <v>222.3</v>
      </c>
      <c r="AH63">
        <v>120</v>
      </c>
      <c r="AI63">
        <v>111.2</v>
      </c>
      <c r="AJ63">
        <v>111.8</v>
      </c>
      <c r="AK63">
        <v>124.3</v>
      </c>
    </row>
    <row r="64" spans="1:37" hidden="1" x14ac:dyDescent="0.3">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c r="AE64">
        <v>1586.0999999999997</v>
      </c>
      <c r="AF64" s="2">
        <v>817.00000000000011</v>
      </c>
      <c r="AG64">
        <v>223.2</v>
      </c>
      <c r="AH64">
        <v>118.6</v>
      </c>
      <c r="AI64">
        <v>112</v>
      </c>
      <c r="AJ64">
        <v>114.3</v>
      </c>
      <c r="AK64">
        <v>120.8</v>
      </c>
    </row>
    <row r="65" spans="1:37" hidden="1" x14ac:dyDescent="0.3">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s="2">
        <f>'NA Replacement'!$R$1</f>
        <v>139.25609756097555</v>
      </c>
      <c r="V65">
        <v>116.4</v>
      </c>
      <c r="W65">
        <v>117.5</v>
      </c>
      <c r="X65">
        <v>115.3</v>
      </c>
      <c r="Y65">
        <v>112.6</v>
      </c>
      <c r="Z65">
        <v>113</v>
      </c>
      <c r="AA65">
        <v>116.9</v>
      </c>
      <c r="AB65">
        <v>109.3</v>
      </c>
      <c r="AC65">
        <v>114</v>
      </c>
      <c r="AD65">
        <v>121</v>
      </c>
      <c r="AE65">
        <v>1581.1999999999998</v>
      </c>
      <c r="AF65" s="2">
        <v>849.05609756097556</v>
      </c>
      <c r="AG65">
        <v>224.6</v>
      </c>
      <c r="AH65">
        <v>116.9</v>
      </c>
      <c r="AI65">
        <v>112.6</v>
      </c>
      <c r="AJ65">
        <v>116.4</v>
      </c>
      <c r="AK65">
        <v>120</v>
      </c>
    </row>
    <row r="66" spans="1:37" hidden="1" x14ac:dyDescent="0.3">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c r="AE66">
        <v>1587.5</v>
      </c>
      <c r="AF66" s="2">
        <v>813.2</v>
      </c>
      <c r="AG66">
        <v>222.7</v>
      </c>
      <c r="AH66">
        <v>120.2</v>
      </c>
      <c r="AI66">
        <v>111</v>
      </c>
      <c r="AJ66">
        <v>112</v>
      </c>
      <c r="AK66">
        <v>124.3</v>
      </c>
    </row>
    <row r="67" spans="1:37" hidden="1" x14ac:dyDescent="0.3">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c r="AE67">
        <v>1582.7</v>
      </c>
      <c r="AF67" s="2">
        <v>821.19999999999993</v>
      </c>
      <c r="AG67">
        <v>223.89999999999998</v>
      </c>
      <c r="AH67">
        <v>118.8</v>
      </c>
      <c r="AI67">
        <v>111.8</v>
      </c>
      <c r="AJ67">
        <v>114.7</v>
      </c>
      <c r="AK67">
        <v>121.1</v>
      </c>
    </row>
    <row r="68" spans="1:37" hidden="1" x14ac:dyDescent="0.3">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s="2">
        <f>'NA Replacement'!$R$1</f>
        <v>139.25609756097555</v>
      </c>
      <c r="V68">
        <v>117.3</v>
      </c>
      <c r="W68">
        <v>118.1</v>
      </c>
      <c r="X68">
        <v>115.9</v>
      </c>
      <c r="Y68">
        <v>112</v>
      </c>
      <c r="Z68">
        <v>113.3</v>
      </c>
      <c r="AA68">
        <v>117.2</v>
      </c>
      <c r="AB68">
        <v>108.8</v>
      </c>
      <c r="AC68">
        <v>114.1</v>
      </c>
      <c r="AD68">
        <v>121.1</v>
      </c>
      <c r="AE68">
        <v>1582</v>
      </c>
      <c r="AF68" s="2">
        <v>851.45609756097554</v>
      </c>
      <c r="AG68">
        <v>224.7</v>
      </c>
      <c r="AH68">
        <v>117.2</v>
      </c>
      <c r="AI68">
        <v>112</v>
      </c>
      <c r="AJ68">
        <v>117.3</v>
      </c>
      <c r="AK68">
        <v>120.8</v>
      </c>
    </row>
    <row r="69" spans="1:37" hidden="1" x14ac:dyDescent="0.3">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c r="AE69">
        <v>1587.8</v>
      </c>
      <c r="AF69" s="2">
        <v>816.09999999999991</v>
      </c>
      <c r="AG69">
        <v>222.6</v>
      </c>
      <c r="AH69">
        <v>120.3</v>
      </c>
      <c r="AI69">
        <v>109.7</v>
      </c>
      <c r="AJ69">
        <v>112.6</v>
      </c>
      <c r="AK69">
        <v>125.8</v>
      </c>
    </row>
    <row r="70" spans="1:37" hidden="1" x14ac:dyDescent="0.3">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c r="AE70">
        <v>1583.2</v>
      </c>
      <c r="AF70" s="2">
        <v>824</v>
      </c>
      <c r="AG70">
        <v>223.89999999999998</v>
      </c>
      <c r="AH70">
        <v>119</v>
      </c>
      <c r="AI70">
        <v>110.8</v>
      </c>
      <c r="AJ70">
        <v>115.5</v>
      </c>
      <c r="AK70">
        <v>122.1</v>
      </c>
    </row>
    <row r="71" spans="1:37" hidden="1" x14ac:dyDescent="0.3">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s="2">
        <f>'NA Replacement'!$R$1</f>
        <v>139.25609756097555</v>
      </c>
      <c r="V71">
        <v>117.4</v>
      </c>
      <c r="W71">
        <v>118.2</v>
      </c>
      <c r="X71">
        <v>116.2</v>
      </c>
      <c r="Y71">
        <v>111.5</v>
      </c>
      <c r="Z71">
        <v>113.3</v>
      </c>
      <c r="AA71">
        <v>117.7</v>
      </c>
      <c r="AB71">
        <v>109.4</v>
      </c>
      <c r="AC71">
        <v>114.2</v>
      </c>
      <c r="AD71">
        <v>120.3</v>
      </c>
      <c r="AE71">
        <v>1569.6</v>
      </c>
      <c r="AF71" s="2">
        <v>852.65609756097558</v>
      </c>
      <c r="AG71">
        <v>225.60000000000002</v>
      </c>
      <c r="AH71">
        <v>117.7</v>
      </c>
      <c r="AI71">
        <v>111.5</v>
      </c>
      <c r="AJ71">
        <v>117.4</v>
      </c>
      <c r="AK71">
        <v>121.7</v>
      </c>
    </row>
    <row r="72" spans="1:37" hidden="1" x14ac:dyDescent="0.3">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c r="AE72">
        <v>1577.1999999999998</v>
      </c>
      <c r="AF72" s="2">
        <v>817.49999999999989</v>
      </c>
      <c r="AG72">
        <v>223.60000000000002</v>
      </c>
      <c r="AH72">
        <v>120.7</v>
      </c>
      <c r="AI72">
        <v>108.8</v>
      </c>
      <c r="AJ72">
        <v>113</v>
      </c>
      <c r="AK72">
        <v>126.4</v>
      </c>
    </row>
    <row r="73" spans="1:37" hidden="1" x14ac:dyDescent="0.3">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c r="AE73">
        <v>1571.6999999999998</v>
      </c>
      <c r="AF73" s="2">
        <v>824.9</v>
      </c>
      <c r="AG73">
        <v>224.89999999999998</v>
      </c>
      <c r="AH73">
        <v>119.5</v>
      </c>
      <c r="AI73">
        <v>110.1</v>
      </c>
      <c r="AJ73">
        <v>115.7</v>
      </c>
      <c r="AK73">
        <v>123</v>
      </c>
    </row>
    <row r="74" spans="1:37" hidden="1" x14ac:dyDescent="0.3">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s="2">
        <f>'NA Replacement'!$R$1</f>
        <v>139.25609756097555</v>
      </c>
      <c r="V74">
        <v>118.4</v>
      </c>
      <c r="W74">
        <v>118.9</v>
      </c>
      <c r="X74">
        <v>116.6</v>
      </c>
      <c r="Y74">
        <v>111</v>
      </c>
      <c r="Z74">
        <v>114</v>
      </c>
      <c r="AA74">
        <v>118.2</v>
      </c>
      <c r="AB74">
        <v>110.2</v>
      </c>
      <c r="AC74">
        <v>114.5</v>
      </c>
      <c r="AD74">
        <v>120.3</v>
      </c>
      <c r="AE74">
        <v>1568.1</v>
      </c>
      <c r="AF74" s="2">
        <v>856.65609756097558</v>
      </c>
      <c r="AG74">
        <v>226.8</v>
      </c>
      <c r="AH74">
        <v>118.2</v>
      </c>
      <c r="AI74">
        <v>111</v>
      </c>
      <c r="AJ74">
        <v>118.4</v>
      </c>
      <c r="AK74">
        <v>122.7</v>
      </c>
    </row>
    <row r="75" spans="1:37" hidden="1" x14ac:dyDescent="0.3">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c r="AE75">
        <v>1574.8999999999999</v>
      </c>
      <c r="AF75" s="2">
        <v>819.80000000000007</v>
      </c>
      <c r="AG75">
        <v>225.10000000000002</v>
      </c>
      <c r="AH75">
        <v>120.8</v>
      </c>
      <c r="AI75">
        <v>107.9</v>
      </c>
      <c r="AJ75">
        <v>113.4</v>
      </c>
      <c r="AK75">
        <v>127.4</v>
      </c>
    </row>
    <row r="76" spans="1:37" hidden="1" x14ac:dyDescent="0.3">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c r="AE76">
        <v>1569.3</v>
      </c>
      <c r="AF76" s="2">
        <v>828.59999999999991</v>
      </c>
      <c r="AG76">
        <v>226.2</v>
      </c>
      <c r="AH76">
        <v>119.7</v>
      </c>
      <c r="AI76">
        <v>109.4</v>
      </c>
      <c r="AJ76">
        <v>116.5</v>
      </c>
      <c r="AK76">
        <v>124</v>
      </c>
    </row>
    <row r="77" spans="1:37" hidden="1" x14ac:dyDescent="0.3">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s="2">
        <f>'NA Replacement'!$R$1</f>
        <v>139.25609756097555</v>
      </c>
      <c r="V77">
        <v>120</v>
      </c>
      <c r="W77">
        <v>119.6</v>
      </c>
      <c r="X77">
        <v>117.7</v>
      </c>
      <c r="Y77">
        <v>110.9</v>
      </c>
      <c r="Z77">
        <v>114.8</v>
      </c>
      <c r="AA77">
        <v>118.7</v>
      </c>
      <c r="AB77">
        <v>110.8</v>
      </c>
      <c r="AC77">
        <v>115</v>
      </c>
      <c r="AD77">
        <v>120.6</v>
      </c>
      <c r="AE77">
        <v>1570.5999999999997</v>
      </c>
      <c r="AF77" s="2">
        <v>861.75609756097549</v>
      </c>
      <c r="AG77">
        <v>228.5</v>
      </c>
      <c r="AH77">
        <v>118.7</v>
      </c>
      <c r="AI77">
        <v>110.9</v>
      </c>
      <c r="AJ77">
        <v>120</v>
      </c>
      <c r="AK77">
        <v>124.2</v>
      </c>
    </row>
    <row r="78" spans="1:37" hidden="1" x14ac:dyDescent="0.3">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c r="AE78">
        <v>1571.1000000000001</v>
      </c>
      <c r="AF78" s="2">
        <v>822.30000000000007</v>
      </c>
      <c r="AG78">
        <v>225.8</v>
      </c>
      <c r="AH78">
        <v>120.4</v>
      </c>
      <c r="AI78">
        <v>106.8</v>
      </c>
      <c r="AJ78">
        <v>114</v>
      </c>
      <c r="AK78">
        <v>128.1</v>
      </c>
    </row>
    <row r="79" spans="1:37" hidden="1" x14ac:dyDescent="0.3">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c r="AE79">
        <v>1569.3999999999996</v>
      </c>
      <c r="AF79" s="2">
        <v>833</v>
      </c>
      <c r="AG79">
        <v>227.5</v>
      </c>
      <c r="AH79">
        <v>119.7</v>
      </c>
      <c r="AI79">
        <v>108.7</v>
      </c>
      <c r="AJ79">
        <v>117.7</v>
      </c>
      <c r="AK79">
        <v>125.2</v>
      </c>
    </row>
    <row r="80" spans="1:37" hidden="1" x14ac:dyDescent="0.3">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s="2">
        <f>'NA Replacement'!$R$1</f>
        <v>139.25609756097555</v>
      </c>
      <c r="V80">
        <v>120.6</v>
      </c>
      <c r="W80">
        <v>120.2</v>
      </c>
      <c r="X80">
        <v>118.2</v>
      </c>
      <c r="Y80">
        <v>111.6</v>
      </c>
      <c r="Z80">
        <v>115.5</v>
      </c>
      <c r="AA80">
        <v>119.4</v>
      </c>
      <c r="AB80">
        <v>110.8</v>
      </c>
      <c r="AC80">
        <v>115.5</v>
      </c>
      <c r="AD80">
        <v>121.1</v>
      </c>
      <c r="AE80">
        <v>1571.5</v>
      </c>
      <c r="AF80" s="2">
        <v>864.85609756097551</v>
      </c>
      <c r="AG80">
        <v>229</v>
      </c>
      <c r="AH80">
        <v>119.4</v>
      </c>
      <c r="AI80">
        <v>111.6</v>
      </c>
      <c r="AJ80">
        <v>120.6</v>
      </c>
      <c r="AK80">
        <v>124.7</v>
      </c>
    </row>
    <row r="81" spans="1:37" hidden="1" x14ac:dyDescent="0.3">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c r="AE81">
        <v>1568.0000000000002</v>
      </c>
      <c r="AF81" s="2">
        <v>825.3</v>
      </c>
      <c r="AG81">
        <v>225.6</v>
      </c>
      <c r="AH81">
        <v>120.6</v>
      </c>
      <c r="AI81">
        <v>108.4</v>
      </c>
      <c r="AJ81">
        <v>114.4</v>
      </c>
      <c r="AK81">
        <v>128.80000000000001</v>
      </c>
    </row>
    <row r="82" spans="1:37" hidden="1" x14ac:dyDescent="0.3">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c r="AE82">
        <v>1569.1</v>
      </c>
      <c r="AF82" s="2">
        <v>836.30000000000007</v>
      </c>
      <c r="AG82">
        <v>227.7</v>
      </c>
      <c r="AH82">
        <v>120.1</v>
      </c>
      <c r="AI82">
        <v>109.9</v>
      </c>
      <c r="AJ82">
        <v>118.3</v>
      </c>
      <c r="AK82">
        <v>125.8</v>
      </c>
    </row>
    <row r="83" spans="1:37" hidden="1" x14ac:dyDescent="0.3">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s="2">
        <f>'NA Replacement'!$R$1</f>
        <v>139.25609756097555</v>
      </c>
      <c r="V83">
        <v>121.2</v>
      </c>
      <c r="W83">
        <v>120.9</v>
      </c>
      <c r="X83">
        <v>118.6</v>
      </c>
      <c r="Y83">
        <v>111.9</v>
      </c>
      <c r="Z83">
        <v>116.2</v>
      </c>
      <c r="AA83">
        <v>119.9</v>
      </c>
      <c r="AB83">
        <v>111.6</v>
      </c>
      <c r="AC83">
        <v>116</v>
      </c>
      <c r="AD83">
        <v>121.5</v>
      </c>
      <c r="AE83">
        <v>1577.2</v>
      </c>
      <c r="AF83" s="2">
        <v>868.05609756097556</v>
      </c>
      <c r="AG83">
        <v>230.2</v>
      </c>
      <c r="AH83">
        <v>119.9</v>
      </c>
      <c r="AI83">
        <v>111.9</v>
      </c>
      <c r="AJ83">
        <v>121.2</v>
      </c>
      <c r="AK83">
        <v>125.7</v>
      </c>
    </row>
    <row r="84" spans="1:37" hidden="1" x14ac:dyDescent="0.3">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c r="AE84">
        <v>1576.1</v>
      </c>
      <c r="AF84" s="2">
        <v>828.00000000000011</v>
      </c>
      <c r="AG84">
        <v>226.39999999999998</v>
      </c>
      <c r="AH84">
        <v>121.7</v>
      </c>
      <c r="AI84">
        <v>108.4</v>
      </c>
      <c r="AJ84">
        <v>114.7</v>
      </c>
      <c r="AK84">
        <v>130.1</v>
      </c>
    </row>
    <row r="85" spans="1:37" hidden="1" x14ac:dyDescent="0.3">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c r="AE85">
        <v>1575.7</v>
      </c>
      <c r="AF85" s="2">
        <v>839.5</v>
      </c>
      <c r="AG85">
        <v>228.8</v>
      </c>
      <c r="AH85">
        <v>121</v>
      </c>
      <c r="AI85">
        <v>110.1</v>
      </c>
      <c r="AJ85">
        <v>118.7</v>
      </c>
      <c r="AK85">
        <v>126.9</v>
      </c>
    </row>
    <row r="86" spans="1:37" hidden="1" x14ac:dyDescent="0.3">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s="2">
        <f>'NA Replacement'!$R$1</f>
        <v>139.25609756097555</v>
      </c>
      <c r="V86">
        <v>121.9</v>
      </c>
      <c r="W86">
        <v>121.5</v>
      </c>
      <c r="X86">
        <v>119.4</v>
      </c>
      <c r="Y86">
        <v>113.3</v>
      </c>
      <c r="Z86">
        <v>116.7</v>
      </c>
      <c r="AA86">
        <v>120.5</v>
      </c>
      <c r="AB86">
        <v>112.3</v>
      </c>
      <c r="AC86">
        <v>116.9</v>
      </c>
      <c r="AD86">
        <v>122.4</v>
      </c>
      <c r="AE86">
        <v>1587.7</v>
      </c>
      <c r="AF86" s="2">
        <v>872.55609756097556</v>
      </c>
      <c r="AG86">
        <v>231.7</v>
      </c>
      <c r="AH86">
        <v>120.5</v>
      </c>
      <c r="AI86">
        <v>113.3</v>
      </c>
      <c r="AJ86">
        <v>121.9</v>
      </c>
      <c r="AK86">
        <v>126.7</v>
      </c>
    </row>
    <row r="87" spans="1:37" hidden="1" x14ac:dyDescent="0.3">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c r="AE87">
        <v>1598.9</v>
      </c>
      <c r="AF87" s="2">
        <v>830.90000000000009</v>
      </c>
      <c r="AG87">
        <v>227.3</v>
      </c>
      <c r="AH87">
        <v>122</v>
      </c>
      <c r="AI87">
        <v>110.8</v>
      </c>
      <c r="AJ87">
        <v>114.9</v>
      </c>
      <c r="AK87">
        <v>131.30000000000001</v>
      </c>
    </row>
    <row r="88" spans="1:37" hidden="1" x14ac:dyDescent="0.3">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c r="AE88">
        <v>1590.4</v>
      </c>
      <c r="AF88" s="2">
        <v>843.6</v>
      </c>
      <c r="AG88">
        <v>230</v>
      </c>
      <c r="AH88">
        <v>121.4</v>
      </c>
      <c r="AI88">
        <v>112</v>
      </c>
      <c r="AJ88">
        <v>119.2</v>
      </c>
      <c r="AK88">
        <v>127.9</v>
      </c>
    </row>
    <row r="89" spans="1:37" hidden="1" x14ac:dyDescent="0.3">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s="2">
        <f>'NA Replacement'!$R$1</f>
        <v>139.25609756097555</v>
      </c>
      <c r="V89">
        <v>122.6</v>
      </c>
      <c r="W89">
        <v>122.8</v>
      </c>
      <c r="X89">
        <v>120.4</v>
      </c>
      <c r="Y89">
        <v>114.2</v>
      </c>
      <c r="Z89">
        <v>117.9</v>
      </c>
      <c r="AA89">
        <v>122</v>
      </c>
      <c r="AB89">
        <v>113</v>
      </c>
      <c r="AC89">
        <v>117.9</v>
      </c>
      <c r="AD89">
        <v>124.1</v>
      </c>
      <c r="AE89">
        <v>1617.8999999999999</v>
      </c>
      <c r="AF89" s="2">
        <v>879.35609756097551</v>
      </c>
      <c r="AG89">
        <v>233.4</v>
      </c>
      <c r="AH89">
        <v>122</v>
      </c>
      <c r="AI89">
        <v>114.2</v>
      </c>
      <c r="AJ89">
        <v>122.6</v>
      </c>
      <c r="AK89">
        <v>128.19999999999999</v>
      </c>
    </row>
    <row r="90" spans="1:37" hidden="1" x14ac:dyDescent="0.3">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c r="AE90">
        <v>1636.6</v>
      </c>
      <c r="AF90" s="2">
        <v>833.50000000000011</v>
      </c>
      <c r="AG90">
        <v>227.9</v>
      </c>
      <c r="AH90">
        <v>123.8</v>
      </c>
      <c r="AI90">
        <v>111.7</v>
      </c>
      <c r="AJ90">
        <v>115.1</v>
      </c>
      <c r="AK90">
        <v>132.1</v>
      </c>
    </row>
    <row r="91" spans="1:37" hidden="1" x14ac:dyDescent="0.3">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c r="AE91">
        <v>1623.5</v>
      </c>
      <c r="AF91" s="2">
        <v>848.1</v>
      </c>
      <c r="AG91">
        <v>231.3</v>
      </c>
      <c r="AH91">
        <v>123.1</v>
      </c>
      <c r="AI91">
        <v>112.9</v>
      </c>
      <c r="AJ91">
        <v>119.8</v>
      </c>
      <c r="AK91">
        <v>129.19999999999999</v>
      </c>
    </row>
    <row r="92" spans="1:37" hidden="1" x14ac:dyDescent="0.3">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s="2">
        <f>'NA Replacement'!$R$1</f>
        <v>139.25609756097555</v>
      </c>
      <c r="V92">
        <v>123</v>
      </c>
      <c r="W92">
        <v>123</v>
      </c>
      <c r="X92">
        <v>120.8</v>
      </c>
      <c r="Y92">
        <v>114.1</v>
      </c>
      <c r="Z92">
        <v>118</v>
      </c>
      <c r="AA92">
        <v>122.9</v>
      </c>
      <c r="AB92">
        <v>112.7</v>
      </c>
      <c r="AC92">
        <v>118.1</v>
      </c>
      <c r="AD92">
        <v>124.7</v>
      </c>
      <c r="AE92">
        <v>1625.3</v>
      </c>
      <c r="AF92" s="2">
        <v>880.95609756097554</v>
      </c>
      <c r="AG92">
        <v>233.5</v>
      </c>
      <c r="AH92">
        <v>122.9</v>
      </c>
      <c r="AI92">
        <v>114.1</v>
      </c>
      <c r="AJ92">
        <v>123</v>
      </c>
      <c r="AK92">
        <v>129.4</v>
      </c>
    </row>
    <row r="93" spans="1:37" hidden="1" x14ac:dyDescent="0.3">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c r="AE93">
        <v>1642.8999999999999</v>
      </c>
      <c r="AF93" s="2">
        <v>836.4</v>
      </c>
      <c r="AG93">
        <v>227.7</v>
      </c>
      <c r="AH93">
        <v>125.4</v>
      </c>
      <c r="AI93">
        <v>111.5</v>
      </c>
      <c r="AJ93">
        <v>115.3</v>
      </c>
      <c r="AK93">
        <v>133.1</v>
      </c>
    </row>
    <row r="94" spans="1:37" hidden="1" x14ac:dyDescent="0.3">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c r="AE94">
        <v>1630.6000000000001</v>
      </c>
      <c r="AF94" s="2">
        <v>850.7</v>
      </c>
      <c r="AG94">
        <v>231.3</v>
      </c>
      <c r="AH94">
        <v>124.4</v>
      </c>
      <c r="AI94">
        <v>112.7</v>
      </c>
      <c r="AJ94">
        <v>120.1</v>
      </c>
      <c r="AK94">
        <v>130.4</v>
      </c>
    </row>
    <row r="95" spans="1:37" hidden="1" x14ac:dyDescent="0.3">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s="2">
        <f>'NA Replacement'!$R$1</f>
        <v>139.25609756097555</v>
      </c>
      <c r="V95">
        <v>123.8</v>
      </c>
      <c r="W95">
        <v>123.7</v>
      </c>
      <c r="X95">
        <v>121.1</v>
      </c>
      <c r="Y95">
        <v>113.6</v>
      </c>
      <c r="Z95">
        <v>118.5</v>
      </c>
      <c r="AA95">
        <v>123.6</v>
      </c>
      <c r="AB95">
        <v>112.5</v>
      </c>
      <c r="AC95">
        <v>118.2</v>
      </c>
      <c r="AD95">
        <v>126.1</v>
      </c>
      <c r="AE95">
        <v>1646.6</v>
      </c>
      <c r="AF95" s="2">
        <v>884.45609756097565</v>
      </c>
      <c r="AG95">
        <v>233.6</v>
      </c>
      <c r="AH95">
        <v>123.6</v>
      </c>
      <c r="AI95">
        <v>113.6</v>
      </c>
      <c r="AJ95">
        <v>123.8</v>
      </c>
      <c r="AK95">
        <v>130.1</v>
      </c>
    </row>
    <row r="96" spans="1:37" hidden="1" x14ac:dyDescent="0.3">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c r="AE96">
        <v>1658.8999999999999</v>
      </c>
      <c r="AF96" s="2">
        <v>839.10000000000014</v>
      </c>
      <c r="AG96">
        <v>228.6</v>
      </c>
      <c r="AH96">
        <v>126.2</v>
      </c>
      <c r="AI96">
        <v>109.9</v>
      </c>
      <c r="AJ96">
        <v>115.3</v>
      </c>
      <c r="AK96">
        <v>134.19999999999999</v>
      </c>
    </row>
    <row r="97" spans="1:37" hidden="1" x14ac:dyDescent="0.3">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c r="AE97">
        <v>1649.6</v>
      </c>
      <c r="AF97" s="2">
        <v>854.6</v>
      </c>
      <c r="AG97">
        <v>231.7</v>
      </c>
      <c r="AH97">
        <v>125.1</v>
      </c>
      <c r="AI97">
        <v>111.7</v>
      </c>
      <c r="AJ97">
        <v>120.6</v>
      </c>
      <c r="AK97">
        <v>131.19999999999999</v>
      </c>
    </row>
    <row r="98" spans="1:37" hidden="1" x14ac:dyDescent="0.3">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s="2">
        <f>'NA Replacement'!$R$1</f>
        <v>139.25609756097555</v>
      </c>
      <c r="V98">
        <v>123.7</v>
      </c>
      <c r="W98">
        <v>124.5</v>
      </c>
      <c r="X98">
        <v>121.4</v>
      </c>
      <c r="Y98">
        <v>113.8</v>
      </c>
      <c r="Z98">
        <v>119.6</v>
      </c>
      <c r="AA98">
        <v>124.5</v>
      </c>
      <c r="AB98">
        <v>113.7</v>
      </c>
      <c r="AC98">
        <v>118.8</v>
      </c>
      <c r="AD98">
        <v>127</v>
      </c>
      <c r="AE98">
        <v>1657.6000000000001</v>
      </c>
      <c r="AF98" s="2">
        <v>889.25609756097549</v>
      </c>
      <c r="AG98">
        <v>235.10000000000002</v>
      </c>
      <c r="AH98">
        <v>124.5</v>
      </c>
      <c r="AI98">
        <v>113.8</v>
      </c>
      <c r="AJ98">
        <v>123.7</v>
      </c>
      <c r="AK98">
        <v>131</v>
      </c>
    </row>
    <row r="99" spans="1:37" hidden="1" x14ac:dyDescent="0.3">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c r="AE99">
        <v>1664.8</v>
      </c>
      <c r="AF99" s="2">
        <v>841.3</v>
      </c>
      <c r="AG99">
        <v>230</v>
      </c>
      <c r="AH99">
        <v>126.5</v>
      </c>
      <c r="AI99">
        <v>109.1</v>
      </c>
      <c r="AJ99">
        <v>115.1</v>
      </c>
      <c r="AK99">
        <v>134.69999999999999</v>
      </c>
    </row>
    <row r="100" spans="1:37" hidden="1" x14ac:dyDescent="0.3">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c r="AE100">
        <v>1658.3000000000002</v>
      </c>
      <c r="AF100" s="2">
        <v>858.5</v>
      </c>
      <c r="AG100">
        <v>233.2</v>
      </c>
      <c r="AH100">
        <v>125.7</v>
      </c>
      <c r="AI100">
        <v>111.3</v>
      </c>
      <c r="AJ100">
        <v>120.4</v>
      </c>
      <c r="AK100">
        <v>132</v>
      </c>
    </row>
    <row r="101" spans="1:37" hidden="1" x14ac:dyDescent="0.3">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s="2">
        <f>'NA Replacement'!$R$1</f>
        <v>139.25609756097555</v>
      </c>
      <c r="V101">
        <v>124.4</v>
      </c>
      <c r="W101">
        <v>125.1</v>
      </c>
      <c r="X101">
        <v>122</v>
      </c>
      <c r="Y101">
        <v>113.8</v>
      </c>
      <c r="Z101">
        <v>120.1</v>
      </c>
      <c r="AA101">
        <v>125.1</v>
      </c>
      <c r="AB101">
        <v>114.2</v>
      </c>
      <c r="AC101">
        <v>119.2</v>
      </c>
      <c r="AD101">
        <v>127.7</v>
      </c>
      <c r="AE101">
        <v>1674.6</v>
      </c>
      <c r="AF101" s="2">
        <v>892.6560975609757</v>
      </c>
      <c r="AG101">
        <v>236.2</v>
      </c>
      <c r="AH101">
        <v>125.1</v>
      </c>
      <c r="AI101">
        <v>113.8</v>
      </c>
      <c r="AJ101">
        <v>124.4</v>
      </c>
      <c r="AK101">
        <v>131.5</v>
      </c>
    </row>
    <row r="102" spans="1:37" hidden="1" x14ac:dyDescent="0.3">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c r="AE102">
        <v>1692.8000000000002</v>
      </c>
      <c r="AF102" s="2">
        <v>844.1</v>
      </c>
      <c r="AG102">
        <v>231.2</v>
      </c>
      <c r="AH102">
        <v>126.5</v>
      </c>
      <c r="AI102">
        <v>109.3</v>
      </c>
      <c r="AJ102">
        <v>114.9</v>
      </c>
      <c r="AK102">
        <v>135.30000000000001</v>
      </c>
    </row>
    <row r="103" spans="1:37" hidden="1" x14ac:dyDescent="0.3">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c r="AE103">
        <v>1678.9999999999998</v>
      </c>
      <c r="AF103" s="2">
        <v>862.1</v>
      </c>
      <c r="AG103">
        <v>234.3</v>
      </c>
      <c r="AH103">
        <v>125.9</v>
      </c>
      <c r="AI103">
        <v>111.4</v>
      </c>
      <c r="AJ103">
        <v>120.8</v>
      </c>
      <c r="AK103">
        <v>132.5</v>
      </c>
    </row>
    <row r="104" spans="1:37" hidden="1" x14ac:dyDescent="0.3">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s="2">
        <f>'NA Replacement'!$R$1</f>
        <v>139.25609756097555</v>
      </c>
      <c r="V104">
        <v>125.6</v>
      </c>
      <c r="W104">
        <v>125.6</v>
      </c>
      <c r="X104">
        <v>122.6</v>
      </c>
      <c r="Y104">
        <v>114</v>
      </c>
      <c r="Z104">
        <v>120.9</v>
      </c>
      <c r="AA104">
        <v>125.8</v>
      </c>
      <c r="AB104">
        <v>114.2</v>
      </c>
      <c r="AC104">
        <v>119.6</v>
      </c>
      <c r="AD104">
        <v>128.30000000000001</v>
      </c>
      <c r="AE104">
        <v>1686.3</v>
      </c>
      <c r="AF104" s="2">
        <v>897.15609756097558</v>
      </c>
      <c r="AG104">
        <v>236.8</v>
      </c>
      <c r="AH104">
        <v>125.8</v>
      </c>
      <c r="AI104">
        <v>114</v>
      </c>
      <c r="AJ104">
        <v>125.6</v>
      </c>
      <c r="AK104">
        <v>132.19999999999999</v>
      </c>
    </row>
    <row r="105" spans="1:37" hidden="1" x14ac:dyDescent="0.3">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c r="AE105">
        <v>1708.4999999999998</v>
      </c>
      <c r="AF105" s="2">
        <v>846.9</v>
      </c>
      <c r="AG105">
        <v>231.39999999999998</v>
      </c>
      <c r="AH105">
        <v>126.6</v>
      </c>
      <c r="AI105">
        <v>109.3</v>
      </c>
      <c r="AJ105">
        <v>115.1</v>
      </c>
      <c r="AK105">
        <v>137.6</v>
      </c>
    </row>
    <row r="106" spans="1:37" hidden="1" x14ac:dyDescent="0.3">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c r="AE106">
        <v>1692.1</v>
      </c>
      <c r="AF106" s="2">
        <v>866</v>
      </c>
      <c r="AG106">
        <v>234.7</v>
      </c>
      <c r="AH106">
        <v>126.3</v>
      </c>
      <c r="AI106">
        <v>111.5</v>
      </c>
      <c r="AJ106">
        <v>121.6</v>
      </c>
      <c r="AK106">
        <v>133.6</v>
      </c>
    </row>
    <row r="107" spans="1:37" hidden="1" x14ac:dyDescent="0.3">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s="2">
        <f>'NA Replacement'!$R$1</f>
        <v>139.25609756097555</v>
      </c>
      <c r="V107">
        <v>125.7</v>
      </c>
      <c r="W107">
        <v>126</v>
      </c>
      <c r="X107">
        <v>123.1</v>
      </c>
      <c r="Y107">
        <v>114</v>
      </c>
      <c r="Z107">
        <v>121.6</v>
      </c>
      <c r="AA107">
        <v>125.6</v>
      </c>
      <c r="AB107">
        <v>114.1</v>
      </c>
      <c r="AC107">
        <v>119.8</v>
      </c>
      <c r="AD107">
        <v>127.9</v>
      </c>
      <c r="AE107">
        <v>1682.3000000000002</v>
      </c>
      <c r="AF107" s="2">
        <v>899.55609756097545</v>
      </c>
      <c r="AG107">
        <v>237.2</v>
      </c>
      <c r="AH107">
        <v>125.6</v>
      </c>
      <c r="AI107">
        <v>114</v>
      </c>
      <c r="AJ107">
        <v>125.7</v>
      </c>
      <c r="AK107">
        <v>133.1</v>
      </c>
    </row>
    <row r="108" spans="1:37" hidden="1" x14ac:dyDescent="0.3">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c r="AE108">
        <v>1698.8</v>
      </c>
      <c r="AF108" s="2">
        <v>847.6</v>
      </c>
      <c r="AG108">
        <v>231.8</v>
      </c>
      <c r="AH108">
        <v>126.6</v>
      </c>
      <c r="AI108">
        <v>109.3</v>
      </c>
      <c r="AJ108">
        <v>116</v>
      </c>
      <c r="AK108">
        <v>138.19999999999999</v>
      </c>
    </row>
    <row r="109" spans="1:37" hidden="1" x14ac:dyDescent="0.3">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c r="AE109">
        <v>1686.1000000000001</v>
      </c>
      <c r="AF109" s="2">
        <v>867.4</v>
      </c>
      <c r="AG109">
        <v>235.10000000000002</v>
      </c>
      <c r="AH109">
        <v>126.2</v>
      </c>
      <c r="AI109">
        <v>111.5</v>
      </c>
      <c r="AJ109">
        <v>122</v>
      </c>
      <c r="AK109">
        <v>134.5</v>
      </c>
    </row>
    <row r="110" spans="1:37" hidden="1" x14ac:dyDescent="0.3">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s="2">
        <f>'NA Replacement'!$R$1</f>
        <v>139.25609756097555</v>
      </c>
      <c r="V110">
        <v>126.2</v>
      </c>
      <c r="W110">
        <v>126.6</v>
      </c>
      <c r="X110">
        <v>123.7</v>
      </c>
      <c r="Y110">
        <v>113.6</v>
      </c>
      <c r="Z110">
        <v>121.4</v>
      </c>
      <c r="AA110">
        <v>126.2</v>
      </c>
      <c r="AB110">
        <v>114.9</v>
      </c>
      <c r="AC110">
        <v>120.1</v>
      </c>
      <c r="AD110">
        <v>128.1</v>
      </c>
      <c r="AE110">
        <v>1690.1000000000001</v>
      </c>
      <c r="AF110" s="2">
        <v>902.05609756097567</v>
      </c>
      <c r="AG110">
        <v>238.60000000000002</v>
      </c>
      <c r="AH110">
        <v>126.2</v>
      </c>
      <c r="AI110">
        <v>113.6</v>
      </c>
      <c r="AJ110">
        <v>126.2</v>
      </c>
      <c r="AK110">
        <v>133.6</v>
      </c>
    </row>
    <row r="111" spans="1:37" hidden="1" x14ac:dyDescent="0.3">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c r="AE111">
        <v>1701.4</v>
      </c>
      <c r="AF111" s="2">
        <v>850.8</v>
      </c>
      <c r="AG111">
        <v>233.1</v>
      </c>
      <c r="AH111">
        <v>126.4</v>
      </c>
      <c r="AI111">
        <v>108.9</v>
      </c>
      <c r="AJ111">
        <v>116.9</v>
      </c>
      <c r="AK111">
        <v>139.5</v>
      </c>
    </row>
    <row r="112" spans="1:37" hidden="1" x14ac:dyDescent="0.3">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c r="AE112">
        <v>1691.7</v>
      </c>
      <c r="AF112" s="2">
        <v>870.8</v>
      </c>
      <c r="AG112">
        <v>236.5</v>
      </c>
      <c r="AH112">
        <v>126.3</v>
      </c>
      <c r="AI112">
        <v>111.1</v>
      </c>
      <c r="AJ112">
        <v>122.7</v>
      </c>
      <c r="AK112">
        <v>135.19999999999999</v>
      </c>
    </row>
    <row r="113" spans="1:37" hidden="1" x14ac:dyDescent="0.3">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s="2">
        <f>'NA Replacement'!$R$1</f>
        <v>139.25609756097555</v>
      </c>
      <c r="V113">
        <v>127.5</v>
      </c>
      <c r="W113">
        <v>127.1</v>
      </c>
      <c r="X113">
        <v>124.3</v>
      </c>
      <c r="Y113">
        <v>113.9</v>
      </c>
      <c r="Z113">
        <v>122.3</v>
      </c>
      <c r="AA113">
        <v>127.1</v>
      </c>
      <c r="AB113">
        <v>116.8</v>
      </c>
      <c r="AC113">
        <v>120.9</v>
      </c>
      <c r="AD113">
        <v>127.9</v>
      </c>
      <c r="AE113">
        <v>1682.6</v>
      </c>
      <c r="AF113" s="2">
        <v>906.65609756097547</v>
      </c>
      <c r="AG113">
        <v>241.1</v>
      </c>
      <c r="AH113">
        <v>127.1</v>
      </c>
      <c r="AI113">
        <v>113.9</v>
      </c>
      <c r="AJ113">
        <v>127.5</v>
      </c>
      <c r="AK113">
        <v>134.4</v>
      </c>
    </row>
    <row r="114" spans="1:37" hidden="1" x14ac:dyDescent="0.3">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c r="AE114">
        <v>1676.1</v>
      </c>
      <c r="AF114" s="2">
        <v>853.8</v>
      </c>
      <c r="AG114">
        <v>235.7</v>
      </c>
      <c r="AH114">
        <v>126.3</v>
      </c>
      <c r="AI114">
        <v>109.1</v>
      </c>
      <c r="AJ114">
        <v>116</v>
      </c>
      <c r="AK114">
        <v>140</v>
      </c>
    </row>
    <row r="115" spans="1:37" hidden="1" x14ac:dyDescent="0.3">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c r="AE115">
        <v>1678.1</v>
      </c>
      <c r="AF115" s="2">
        <v>875.3</v>
      </c>
      <c r="AG115">
        <v>239.1</v>
      </c>
      <c r="AH115">
        <v>126.6</v>
      </c>
      <c r="AI115">
        <v>111.4</v>
      </c>
      <c r="AJ115">
        <v>123.1</v>
      </c>
      <c r="AK115">
        <v>135.9</v>
      </c>
    </row>
    <row r="116" spans="1:37" hidden="1" x14ac:dyDescent="0.3">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s="2">
        <f>'NA Replacement'!$R$1</f>
        <v>139.25609756097555</v>
      </c>
      <c r="V116">
        <v>127</v>
      </c>
      <c r="W116">
        <v>127.7</v>
      </c>
      <c r="X116">
        <v>124.8</v>
      </c>
      <c r="Y116">
        <v>113.6</v>
      </c>
      <c r="Z116">
        <v>122.5</v>
      </c>
      <c r="AA116">
        <v>127.5</v>
      </c>
      <c r="AB116">
        <v>117.4</v>
      </c>
      <c r="AC116">
        <v>121.1</v>
      </c>
      <c r="AD116">
        <v>128</v>
      </c>
      <c r="AE116">
        <v>1682.7000000000003</v>
      </c>
      <c r="AF116" s="2">
        <v>908.95609756097565</v>
      </c>
      <c r="AG116">
        <v>242.2</v>
      </c>
      <c r="AH116">
        <v>127.5</v>
      </c>
      <c r="AI116">
        <v>113.6</v>
      </c>
      <c r="AJ116">
        <v>127</v>
      </c>
      <c r="AK116">
        <v>135</v>
      </c>
    </row>
    <row r="117" spans="1:37" hidden="1" x14ac:dyDescent="0.3">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c r="AE117">
        <v>1667.6000000000001</v>
      </c>
      <c r="AF117" s="2">
        <v>855.8</v>
      </c>
      <c r="AG117">
        <v>236.8</v>
      </c>
      <c r="AH117">
        <v>126.4</v>
      </c>
      <c r="AI117">
        <v>108.5</v>
      </c>
      <c r="AJ117">
        <v>114.8</v>
      </c>
      <c r="AK117">
        <v>140.6</v>
      </c>
    </row>
    <row r="118" spans="1:37" hidden="1" x14ac:dyDescent="0.3">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c r="AE118">
        <v>1675.2</v>
      </c>
      <c r="AF118" s="2">
        <v>877.8</v>
      </c>
      <c r="AG118">
        <v>240.2</v>
      </c>
      <c r="AH118">
        <v>126.9</v>
      </c>
      <c r="AI118">
        <v>110.9</v>
      </c>
      <c r="AJ118">
        <v>122.4</v>
      </c>
      <c r="AK118">
        <v>136.5</v>
      </c>
    </row>
    <row r="119" spans="1:37" hidden="1" x14ac:dyDescent="0.3">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s="2">
        <f>'NA Replacement'!$R$1</f>
        <v>139.25609756097555</v>
      </c>
      <c r="V119">
        <v>127</v>
      </c>
      <c r="W119">
        <v>128</v>
      </c>
      <c r="X119">
        <v>125.2</v>
      </c>
      <c r="Y119">
        <v>114.4</v>
      </c>
      <c r="Z119">
        <v>123.2</v>
      </c>
      <c r="AA119">
        <v>127.9</v>
      </c>
      <c r="AB119">
        <v>118.4</v>
      </c>
      <c r="AC119">
        <v>121.7</v>
      </c>
      <c r="AD119">
        <v>129</v>
      </c>
      <c r="AE119">
        <v>1701.6000000000004</v>
      </c>
      <c r="AF119" s="2">
        <v>912.1560975609757</v>
      </c>
      <c r="AG119">
        <v>243.60000000000002</v>
      </c>
      <c r="AH119">
        <v>127.9</v>
      </c>
      <c r="AI119">
        <v>114.4</v>
      </c>
      <c r="AJ119">
        <v>127</v>
      </c>
      <c r="AK119">
        <v>135.5</v>
      </c>
    </row>
    <row r="120" spans="1:37" hidden="1" x14ac:dyDescent="0.3">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c r="AE120">
        <v>1706.3</v>
      </c>
      <c r="AF120" s="2">
        <v>859.2</v>
      </c>
      <c r="AG120">
        <v>237.6</v>
      </c>
      <c r="AH120">
        <v>127.6</v>
      </c>
      <c r="AI120">
        <v>110</v>
      </c>
      <c r="AJ120">
        <v>114.6</v>
      </c>
      <c r="AK120">
        <v>141.5</v>
      </c>
    </row>
    <row r="121" spans="1:37" hidden="1" x14ac:dyDescent="0.3">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c r="AE121">
        <v>1701.3</v>
      </c>
      <c r="AF121" s="2">
        <v>881.40000000000009</v>
      </c>
      <c r="AG121">
        <v>241.3</v>
      </c>
      <c r="AH121">
        <v>127.7</v>
      </c>
      <c r="AI121">
        <v>112.1</v>
      </c>
      <c r="AJ121">
        <v>122.3</v>
      </c>
      <c r="AK121">
        <v>137.1</v>
      </c>
    </row>
    <row r="122" spans="1:37" hidden="1" x14ac:dyDescent="0.3">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s="2">
        <f>'NA Replacement'!$R$1</f>
        <v>139.25609756097555</v>
      </c>
      <c r="V122">
        <v>127.4</v>
      </c>
      <c r="W122">
        <v>128.5</v>
      </c>
      <c r="X122">
        <v>125.8</v>
      </c>
      <c r="Y122">
        <v>115.1</v>
      </c>
      <c r="Z122">
        <v>123.6</v>
      </c>
      <c r="AA122">
        <v>129.1</v>
      </c>
      <c r="AB122">
        <v>119.7</v>
      </c>
      <c r="AC122">
        <v>122.5</v>
      </c>
      <c r="AD122">
        <v>130.30000000000001</v>
      </c>
      <c r="AE122">
        <v>1723.6999999999998</v>
      </c>
      <c r="AF122" s="2">
        <v>915.15609756097558</v>
      </c>
      <c r="AG122">
        <v>245.5</v>
      </c>
      <c r="AH122">
        <v>129.1</v>
      </c>
      <c r="AI122">
        <v>115.1</v>
      </c>
      <c r="AJ122">
        <v>127.4</v>
      </c>
      <c r="AK122">
        <v>136</v>
      </c>
    </row>
    <row r="123" spans="1:37" hidden="1" x14ac:dyDescent="0.3">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c r="AE123">
        <v>1746.7999999999997</v>
      </c>
      <c r="AF123" s="2">
        <v>861.80000000000007</v>
      </c>
      <c r="AG123">
        <v>238.8</v>
      </c>
      <c r="AH123">
        <v>128</v>
      </c>
      <c r="AI123">
        <v>110.7</v>
      </c>
      <c r="AJ123">
        <v>115</v>
      </c>
      <c r="AK123">
        <v>142.19999999999999</v>
      </c>
    </row>
    <row r="124" spans="1:37" hidden="1" x14ac:dyDescent="0.3">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c r="AE124">
        <v>1730.4</v>
      </c>
      <c r="AF124" s="2">
        <v>884.6</v>
      </c>
      <c r="AG124">
        <v>242.9</v>
      </c>
      <c r="AH124">
        <v>128.5</v>
      </c>
      <c r="AI124">
        <v>112.8</v>
      </c>
      <c r="AJ124">
        <v>122.7</v>
      </c>
      <c r="AK124">
        <v>137.69999999999999</v>
      </c>
    </row>
    <row r="125" spans="1:37" hidden="1" x14ac:dyDescent="0.3">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s="2">
        <f>'NA Replacement'!$R$1</f>
        <v>139.25609756097555</v>
      </c>
      <c r="V125">
        <v>128</v>
      </c>
      <c r="W125">
        <v>129.30000000000001</v>
      </c>
      <c r="X125">
        <v>126.2</v>
      </c>
      <c r="Y125">
        <v>116.3</v>
      </c>
      <c r="Z125">
        <v>124.1</v>
      </c>
      <c r="AA125">
        <v>130.19999999999999</v>
      </c>
      <c r="AB125">
        <v>119.9</v>
      </c>
      <c r="AC125">
        <v>123.3</v>
      </c>
      <c r="AD125">
        <v>131.9</v>
      </c>
      <c r="AE125">
        <v>1748.6</v>
      </c>
      <c r="AF125" s="2">
        <v>919.45609756097554</v>
      </c>
      <c r="AG125">
        <v>246.10000000000002</v>
      </c>
      <c r="AH125">
        <v>130.19999999999999</v>
      </c>
      <c r="AI125">
        <v>116.3</v>
      </c>
      <c r="AJ125">
        <v>128</v>
      </c>
      <c r="AK125">
        <v>137.19999999999999</v>
      </c>
    </row>
    <row r="126" spans="1:37" hidden="1" x14ac:dyDescent="0.3">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c r="AE126">
        <v>1787.0000000000002</v>
      </c>
      <c r="AF126" s="2">
        <v>863.5</v>
      </c>
      <c r="AG126">
        <v>239.39999999999998</v>
      </c>
      <c r="AH126">
        <v>129.30000000000001</v>
      </c>
      <c r="AI126">
        <v>112.3</v>
      </c>
      <c r="AJ126">
        <v>115.5</v>
      </c>
      <c r="AK126">
        <v>142.69999999999999</v>
      </c>
    </row>
    <row r="127" spans="1:37" hidden="1" x14ac:dyDescent="0.3">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c r="AE127">
        <v>1760.6</v>
      </c>
      <c r="AF127" s="2">
        <v>887.2</v>
      </c>
      <c r="AG127">
        <v>243.5</v>
      </c>
      <c r="AH127">
        <v>129.69999999999999</v>
      </c>
      <c r="AI127">
        <v>114.2</v>
      </c>
      <c r="AJ127">
        <v>123.3</v>
      </c>
      <c r="AK127">
        <v>138.69999999999999</v>
      </c>
    </row>
    <row r="128" spans="1:37" hidden="1" x14ac:dyDescent="0.3">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s="2">
        <f>'NA Replacement'!$R$1</f>
        <v>139.25609756097555</v>
      </c>
      <c r="V128">
        <v>128.19999999999999</v>
      </c>
      <c r="W128">
        <v>130</v>
      </c>
      <c r="X128">
        <v>126.7</v>
      </c>
      <c r="Y128">
        <v>116.4</v>
      </c>
      <c r="Z128">
        <v>125.2</v>
      </c>
      <c r="AA128">
        <v>130.80000000000001</v>
      </c>
      <c r="AB128">
        <v>120.9</v>
      </c>
      <c r="AC128">
        <v>123.8</v>
      </c>
      <c r="AD128">
        <v>133</v>
      </c>
      <c r="AE128">
        <v>1770.2999999999997</v>
      </c>
      <c r="AF128" s="2">
        <v>924.15609756097547</v>
      </c>
      <c r="AG128">
        <v>247.60000000000002</v>
      </c>
      <c r="AH128">
        <v>130.80000000000001</v>
      </c>
      <c r="AI128">
        <v>116.4</v>
      </c>
      <c r="AJ128">
        <v>128.19999999999999</v>
      </c>
      <c r="AK128">
        <v>138</v>
      </c>
    </row>
    <row r="129" spans="1:37" hidden="1" x14ac:dyDescent="0.3">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c r="AE129">
        <v>1811.5000000000002</v>
      </c>
      <c r="AF129" s="2">
        <v>865.99999999999989</v>
      </c>
      <c r="AG129">
        <v>240.9</v>
      </c>
      <c r="AH129">
        <v>130.80000000000001</v>
      </c>
      <c r="AI129">
        <v>111.7</v>
      </c>
      <c r="AJ129">
        <v>115.5</v>
      </c>
      <c r="AK129">
        <v>142.9</v>
      </c>
    </row>
    <row r="130" spans="1:37" hidden="1" x14ac:dyDescent="0.3">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c r="AE130">
        <v>1783.5</v>
      </c>
      <c r="AF130" s="2">
        <v>891.4</v>
      </c>
      <c r="AG130">
        <v>245</v>
      </c>
      <c r="AH130">
        <v>130.80000000000001</v>
      </c>
      <c r="AI130">
        <v>113.9</v>
      </c>
      <c r="AJ130">
        <v>123.4</v>
      </c>
      <c r="AK130">
        <v>139.30000000000001</v>
      </c>
    </row>
    <row r="131" spans="1:37" hidden="1" x14ac:dyDescent="0.3">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s="2">
        <f>'NA Replacement'!$R$1</f>
        <v>139.25609756097555</v>
      </c>
      <c r="V131">
        <v>129.1</v>
      </c>
      <c r="W131">
        <v>130.6</v>
      </c>
      <c r="X131">
        <v>127</v>
      </c>
      <c r="Y131">
        <v>116</v>
      </c>
      <c r="Z131">
        <v>125.5</v>
      </c>
      <c r="AA131">
        <v>131.9</v>
      </c>
      <c r="AB131">
        <v>122</v>
      </c>
      <c r="AC131">
        <v>124.2</v>
      </c>
      <c r="AD131">
        <v>133.5</v>
      </c>
      <c r="AE131">
        <v>1777.4999999999998</v>
      </c>
      <c r="AF131" s="2">
        <v>927.45609756097554</v>
      </c>
      <c r="AG131">
        <v>249</v>
      </c>
      <c r="AH131">
        <v>131.9</v>
      </c>
      <c r="AI131">
        <v>116</v>
      </c>
      <c r="AJ131">
        <v>129.1</v>
      </c>
      <c r="AK131">
        <v>138.9</v>
      </c>
    </row>
    <row r="132" spans="1:37" hidden="1" x14ac:dyDescent="0.3">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c r="AE132">
        <v>1783.9999999999995</v>
      </c>
      <c r="AF132" s="2">
        <v>868.7</v>
      </c>
      <c r="AG132">
        <v>242.10000000000002</v>
      </c>
      <c r="AH132">
        <v>131.5</v>
      </c>
      <c r="AI132">
        <v>110.4</v>
      </c>
      <c r="AJ132">
        <v>114.7</v>
      </c>
      <c r="AK132">
        <v>143.6</v>
      </c>
    </row>
    <row r="133" spans="1:37" hidden="1" x14ac:dyDescent="0.3">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c r="AE133">
        <v>1777.9</v>
      </c>
      <c r="AF133" s="2">
        <v>895</v>
      </c>
      <c r="AG133">
        <v>246.3</v>
      </c>
      <c r="AH133">
        <v>131.69999999999999</v>
      </c>
      <c r="AI133">
        <v>113.1</v>
      </c>
      <c r="AJ133">
        <v>123.6</v>
      </c>
      <c r="AK133">
        <v>140.19999999999999</v>
      </c>
    </row>
    <row r="134" spans="1:37" hidden="1" x14ac:dyDescent="0.3">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s="2">
        <f>'NA Replacement'!$R$1</f>
        <v>139.25609756097555</v>
      </c>
      <c r="V134">
        <v>129.69999999999999</v>
      </c>
      <c r="W134">
        <v>131.1</v>
      </c>
      <c r="X134">
        <v>127.8</v>
      </c>
      <c r="Y134">
        <v>117</v>
      </c>
      <c r="Z134">
        <v>125.7</v>
      </c>
      <c r="AA134">
        <v>132.19999999999999</v>
      </c>
      <c r="AB134">
        <v>122.8</v>
      </c>
      <c r="AC134">
        <v>124.9</v>
      </c>
      <c r="AD134">
        <v>133.4</v>
      </c>
      <c r="AE134">
        <v>1770.7</v>
      </c>
      <c r="AF134" s="2">
        <v>930.7560975609756</v>
      </c>
      <c r="AG134">
        <v>250.6</v>
      </c>
      <c r="AH134">
        <v>132.19999999999999</v>
      </c>
      <c r="AI134">
        <v>117</v>
      </c>
      <c r="AJ134">
        <v>129.69999999999999</v>
      </c>
      <c r="AK134">
        <v>139.9</v>
      </c>
    </row>
    <row r="135" spans="1:37" hidden="1" x14ac:dyDescent="0.3">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c r="AE135">
        <v>1756.3999999999996</v>
      </c>
      <c r="AF135" s="2">
        <v>871.49999999999989</v>
      </c>
      <c r="AG135">
        <v>242.60000000000002</v>
      </c>
      <c r="AH135">
        <v>131.6</v>
      </c>
      <c r="AI135">
        <v>111.8</v>
      </c>
      <c r="AJ135">
        <v>114.8</v>
      </c>
      <c r="AK135">
        <v>143.9</v>
      </c>
    </row>
    <row r="136" spans="1:37" hidden="1" x14ac:dyDescent="0.3">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c r="AE136">
        <v>1763.6999999999998</v>
      </c>
      <c r="AF136" s="2">
        <v>898.49999999999989</v>
      </c>
      <c r="AG136">
        <v>247.5</v>
      </c>
      <c r="AH136">
        <v>131.80000000000001</v>
      </c>
      <c r="AI136">
        <v>114.3</v>
      </c>
      <c r="AJ136">
        <v>124.1</v>
      </c>
      <c r="AK136">
        <v>141</v>
      </c>
    </row>
    <row r="137" spans="1:37" hidden="1" x14ac:dyDescent="0.3">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s="2">
        <f>'NA Replacement'!$R$1</f>
        <v>139.25609756097555</v>
      </c>
      <c r="V137">
        <v>129.80000000000001</v>
      </c>
      <c r="W137">
        <v>131.80000000000001</v>
      </c>
      <c r="X137">
        <v>128.69999999999999</v>
      </c>
      <c r="Y137">
        <v>117.8</v>
      </c>
      <c r="Z137">
        <v>126.5</v>
      </c>
      <c r="AA137">
        <v>133</v>
      </c>
      <c r="AB137">
        <v>123</v>
      </c>
      <c r="AC137">
        <v>125.7</v>
      </c>
      <c r="AD137">
        <v>133.80000000000001</v>
      </c>
      <c r="AE137">
        <v>1771.8000000000002</v>
      </c>
      <c r="AF137" s="2">
        <v>935.95609756097565</v>
      </c>
      <c r="AG137">
        <v>251.7</v>
      </c>
      <c r="AH137">
        <v>133</v>
      </c>
      <c r="AI137">
        <v>117.8</v>
      </c>
      <c r="AJ137">
        <v>129.80000000000001</v>
      </c>
      <c r="AK137">
        <v>140.9</v>
      </c>
    </row>
    <row r="138" spans="1:37" hidden="1" x14ac:dyDescent="0.3">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c r="AE138">
        <v>1762.8999999999999</v>
      </c>
      <c r="AF138" s="2">
        <v>874.30000000000007</v>
      </c>
      <c r="AG138">
        <v>242.6</v>
      </c>
      <c r="AH138">
        <v>131.9</v>
      </c>
      <c r="AI138">
        <v>112.8</v>
      </c>
      <c r="AJ138">
        <v>115.2</v>
      </c>
      <c r="AK138">
        <v>144.30000000000001</v>
      </c>
    </row>
    <row r="139" spans="1:37" hidden="1" x14ac:dyDescent="0.3">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c r="AE139">
        <v>1766.7999999999995</v>
      </c>
      <c r="AF139" s="2">
        <v>903.09999999999991</v>
      </c>
      <c r="AG139">
        <v>248.2</v>
      </c>
      <c r="AH139">
        <v>132.4</v>
      </c>
      <c r="AI139">
        <v>115.2</v>
      </c>
      <c r="AJ139">
        <v>124.3</v>
      </c>
      <c r="AK139">
        <v>141.80000000000001</v>
      </c>
    </row>
    <row r="140" spans="1:37" hidden="1" x14ac:dyDescent="0.3">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s="2">
        <f>'NA Replacement'!$R$1</f>
        <v>139.25609756097555</v>
      </c>
      <c r="V140">
        <v>130.30000000000001</v>
      </c>
      <c r="W140">
        <v>132.1</v>
      </c>
      <c r="X140">
        <v>129.1</v>
      </c>
      <c r="Y140">
        <v>118.2</v>
      </c>
      <c r="Z140">
        <v>126.9</v>
      </c>
      <c r="AA140">
        <v>133.69999999999999</v>
      </c>
      <c r="AB140">
        <v>123.5</v>
      </c>
      <c r="AC140">
        <v>126.1</v>
      </c>
      <c r="AD140">
        <v>133.6</v>
      </c>
      <c r="AE140">
        <v>1764.6</v>
      </c>
      <c r="AF140" s="2">
        <v>937.95609756097554</v>
      </c>
      <c r="AG140">
        <v>252.6</v>
      </c>
      <c r="AH140">
        <v>133.69999999999999</v>
      </c>
      <c r="AI140">
        <v>118.2</v>
      </c>
      <c r="AJ140">
        <v>130.30000000000001</v>
      </c>
      <c r="AK140">
        <v>141.19999999999999</v>
      </c>
    </row>
    <row r="141" spans="1:37" hidden="1" x14ac:dyDescent="0.3">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c r="AE141">
        <v>1755.2</v>
      </c>
      <c r="AF141" s="2">
        <v>877</v>
      </c>
      <c r="AG141">
        <v>243.39999999999998</v>
      </c>
      <c r="AH141">
        <v>132.1</v>
      </c>
      <c r="AI141">
        <v>113.4</v>
      </c>
      <c r="AJ141">
        <v>116.2</v>
      </c>
      <c r="AK141">
        <v>144.30000000000001</v>
      </c>
    </row>
    <row r="142" spans="1:37" hidden="1" x14ac:dyDescent="0.3">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c r="AE142">
        <v>1759.8</v>
      </c>
      <c r="AF142" s="2">
        <v>905.6</v>
      </c>
      <c r="AG142">
        <v>249</v>
      </c>
      <c r="AH142">
        <v>132.80000000000001</v>
      </c>
      <c r="AI142">
        <v>115.7</v>
      </c>
      <c r="AJ142">
        <v>125</v>
      </c>
      <c r="AK142">
        <v>142</v>
      </c>
    </row>
    <row r="143" spans="1:37" hidden="1" x14ac:dyDescent="0.3">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s="2">
        <f>'NA Replacement'!$R$1</f>
        <v>139.25609756097555</v>
      </c>
      <c r="V143">
        <v>132</v>
      </c>
      <c r="W143">
        <v>132.9</v>
      </c>
      <c r="X143">
        <v>129.69999999999999</v>
      </c>
      <c r="Y143">
        <v>118.6</v>
      </c>
      <c r="Z143">
        <v>127.3</v>
      </c>
      <c r="AA143">
        <v>134.19999999999999</v>
      </c>
      <c r="AB143">
        <v>121.9</v>
      </c>
      <c r="AC143">
        <v>126.3</v>
      </c>
      <c r="AD143">
        <v>132.80000000000001</v>
      </c>
      <c r="AE143">
        <v>1749.1</v>
      </c>
      <c r="AF143" s="2">
        <v>941.05609756097545</v>
      </c>
      <c r="AG143">
        <v>251.6</v>
      </c>
      <c r="AH143">
        <v>134.19999999999999</v>
      </c>
      <c r="AI143">
        <v>118.6</v>
      </c>
      <c r="AJ143">
        <v>132</v>
      </c>
      <c r="AK143">
        <v>142.4</v>
      </c>
    </row>
    <row r="144" spans="1:37" hidden="1" x14ac:dyDescent="0.3">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c r="AE144">
        <v>1729.8</v>
      </c>
      <c r="AF144" s="2">
        <v>877.69999999999993</v>
      </c>
      <c r="AG144">
        <v>242.2</v>
      </c>
      <c r="AH144">
        <v>132.30000000000001</v>
      </c>
      <c r="AI144">
        <v>113.7</v>
      </c>
      <c r="AJ144">
        <v>117.8</v>
      </c>
      <c r="AK144">
        <v>145</v>
      </c>
    </row>
    <row r="145" spans="1:37" hidden="1" x14ac:dyDescent="0.3">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c r="AE145">
        <v>1740.7</v>
      </c>
      <c r="AF145" s="2">
        <v>907.30000000000007</v>
      </c>
      <c r="AG145">
        <v>248</v>
      </c>
      <c r="AH145">
        <v>133.1</v>
      </c>
      <c r="AI145">
        <v>116</v>
      </c>
      <c r="AJ145">
        <v>126.6</v>
      </c>
      <c r="AK145">
        <v>143.1</v>
      </c>
    </row>
    <row r="146" spans="1:37" hidden="1" x14ac:dyDescent="0.3">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s="2">
        <f>'NA Replacement'!$R$1</f>
        <v>139.25609756097555</v>
      </c>
      <c r="V146">
        <v>132.1</v>
      </c>
      <c r="W146">
        <v>133.19999999999999</v>
      </c>
      <c r="X146">
        <v>129.9</v>
      </c>
      <c r="Y146">
        <v>119.1</v>
      </c>
      <c r="Z146">
        <v>127</v>
      </c>
      <c r="AA146">
        <v>134.6</v>
      </c>
      <c r="AB146">
        <v>122.3</v>
      </c>
      <c r="AC146">
        <v>126.6</v>
      </c>
      <c r="AD146">
        <v>132.4</v>
      </c>
      <c r="AE146">
        <v>1737.3000000000002</v>
      </c>
      <c r="AF146" s="2">
        <v>942.55609756097567</v>
      </c>
      <c r="AG146">
        <v>252.2</v>
      </c>
      <c r="AH146">
        <v>134.6</v>
      </c>
      <c r="AI146">
        <v>119.1</v>
      </c>
      <c r="AJ146">
        <v>132.1</v>
      </c>
      <c r="AK146">
        <v>143.1</v>
      </c>
    </row>
    <row r="147" spans="1:37" hidden="1" x14ac:dyDescent="0.3">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c r="AE147">
        <v>1713.2</v>
      </c>
      <c r="AF147" s="2">
        <v>880.30000000000007</v>
      </c>
      <c r="AG147">
        <v>243.5</v>
      </c>
      <c r="AH147">
        <v>132.4</v>
      </c>
      <c r="AI147">
        <v>115.2</v>
      </c>
      <c r="AJ147">
        <v>118</v>
      </c>
      <c r="AK147">
        <v>145.6</v>
      </c>
    </row>
    <row r="148" spans="1:37" hidden="1" x14ac:dyDescent="0.3">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c r="AE148">
        <v>1727.2999999999995</v>
      </c>
      <c r="AF148" s="2">
        <v>910</v>
      </c>
      <c r="AG148">
        <v>248.8</v>
      </c>
      <c r="AH148">
        <v>133.30000000000001</v>
      </c>
      <c r="AI148">
        <v>117</v>
      </c>
      <c r="AJ148">
        <v>126.8</v>
      </c>
      <c r="AK148">
        <v>143.80000000000001</v>
      </c>
    </row>
    <row r="149" spans="1:37" hidden="1" x14ac:dyDescent="0.3">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s="2">
        <f>'NA Replacement'!$R$1</f>
        <v>139.25609756097555</v>
      </c>
      <c r="V149">
        <v>133.19999999999999</v>
      </c>
      <c r="W149">
        <v>133.6</v>
      </c>
      <c r="X149">
        <v>130.1</v>
      </c>
      <c r="Y149">
        <v>119.5</v>
      </c>
      <c r="Z149">
        <v>127.7</v>
      </c>
      <c r="AA149">
        <v>134.9</v>
      </c>
      <c r="AB149">
        <v>123.2</v>
      </c>
      <c r="AC149">
        <v>127</v>
      </c>
      <c r="AD149">
        <v>132.6</v>
      </c>
      <c r="AE149">
        <v>1734.5000000000002</v>
      </c>
      <c r="AF149" s="2">
        <v>944.45609756097565</v>
      </c>
      <c r="AG149">
        <v>253.3</v>
      </c>
      <c r="AH149">
        <v>134.9</v>
      </c>
      <c r="AI149">
        <v>119.5</v>
      </c>
      <c r="AJ149">
        <v>133.19999999999999</v>
      </c>
      <c r="AK149">
        <v>143.69999999999999</v>
      </c>
    </row>
    <row r="150" spans="1:37" hidden="1" x14ac:dyDescent="0.3">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c r="AE150">
        <v>1705.3000000000002</v>
      </c>
      <c r="AF150" s="2">
        <v>882.69999999999993</v>
      </c>
      <c r="AG150">
        <v>244.60000000000002</v>
      </c>
      <c r="AH150">
        <v>132.4</v>
      </c>
      <c r="AI150">
        <v>115.5</v>
      </c>
      <c r="AJ150">
        <v>119.2</v>
      </c>
      <c r="AK150">
        <v>146.30000000000001</v>
      </c>
    </row>
    <row r="151" spans="1:37" hidden="1" x14ac:dyDescent="0.3">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c r="AE151">
        <v>1722.3000000000002</v>
      </c>
      <c r="AF151" s="2">
        <v>912.6</v>
      </c>
      <c r="AG151">
        <v>250</v>
      </c>
      <c r="AH151">
        <v>133.4</v>
      </c>
      <c r="AI151">
        <v>117.4</v>
      </c>
      <c r="AJ151">
        <v>127.9</v>
      </c>
      <c r="AK151">
        <v>144.4</v>
      </c>
    </row>
    <row r="152" spans="1:37" hidden="1" x14ac:dyDescent="0.3">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s="2">
        <f>'NA Replacement'!$R$1</f>
        <v>139.25609756097555</v>
      </c>
      <c r="V152">
        <v>134.19999999999999</v>
      </c>
      <c r="W152">
        <v>134.1</v>
      </c>
      <c r="X152">
        <v>130.6</v>
      </c>
      <c r="Y152">
        <v>119.8</v>
      </c>
      <c r="Z152">
        <v>128.30000000000001</v>
      </c>
      <c r="AA152">
        <v>135.19999999999999</v>
      </c>
      <c r="AB152">
        <v>123.3</v>
      </c>
      <c r="AC152">
        <v>127.4</v>
      </c>
      <c r="AD152">
        <v>132.80000000000001</v>
      </c>
      <c r="AE152">
        <v>1728.5000000000002</v>
      </c>
      <c r="AF152" s="2">
        <v>947.65609756097558</v>
      </c>
      <c r="AG152">
        <v>253.89999999999998</v>
      </c>
      <c r="AH152">
        <v>135.19999999999999</v>
      </c>
      <c r="AI152">
        <v>119.8</v>
      </c>
      <c r="AJ152">
        <v>134.19999999999999</v>
      </c>
      <c r="AK152">
        <v>144.19999999999999</v>
      </c>
    </row>
    <row r="153" spans="1:37" hidden="1" x14ac:dyDescent="0.3">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c r="AE153">
        <v>1705.6999999999998</v>
      </c>
      <c r="AF153" s="2">
        <v>884.90000000000009</v>
      </c>
      <c r="AG153">
        <v>244.8</v>
      </c>
      <c r="AH153">
        <v>132.80000000000001</v>
      </c>
      <c r="AI153">
        <v>115.6</v>
      </c>
      <c r="AJ153">
        <v>120.8</v>
      </c>
      <c r="AK153">
        <v>147.5</v>
      </c>
    </row>
    <row r="154" spans="1:37" hidden="1" x14ac:dyDescent="0.3">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c r="AE154">
        <v>1718.9</v>
      </c>
      <c r="AF154" s="2">
        <v>915.6</v>
      </c>
      <c r="AG154">
        <v>250.39999999999998</v>
      </c>
      <c r="AH154">
        <v>133.80000000000001</v>
      </c>
      <c r="AI154">
        <v>117.6</v>
      </c>
      <c r="AJ154">
        <v>129.1</v>
      </c>
      <c r="AK154">
        <v>145.1</v>
      </c>
    </row>
    <row r="155" spans="1:37" hidden="1" x14ac:dyDescent="0.3">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s="2">
        <f>'NA Replacement'!$R$1</f>
        <v>139.25609756097555</v>
      </c>
      <c r="V155">
        <v>135</v>
      </c>
      <c r="W155">
        <v>134.30000000000001</v>
      </c>
      <c r="X155">
        <v>131</v>
      </c>
      <c r="Y155">
        <v>119.2</v>
      </c>
      <c r="Z155">
        <v>128.30000000000001</v>
      </c>
      <c r="AA155">
        <v>135.69999999999999</v>
      </c>
      <c r="AB155">
        <v>123.7</v>
      </c>
      <c r="AC155">
        <v>127.5</v>
      </c>
      <c r="AD155">
        <v>132.9</v>
      </c>
      <c r="AE155">
        <v>1726.3</v>
      </c>
      <c r="AF155" s="2">
        <v>950.15609756097547</v>
      </c>
      <c r="AG155">
        <v>254.7</v>
      </c>
      <c r="AH155">
        <v>135.69999999999999</v>
      </c>
      <c r="AI155">
        <v>119.2</v>
      </c>
      <c r="AJ155">
        <v>135</v>
      </c>
      <c r="AK155">
        <v>144.4</v>
      </c>
    </row>
    <row r="156" spans="1:37" hidden="1" x14ac:dyDescent="0.3">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c r="AE156">
        <v>1708.1</v>
      </c>
      <c r="AF156" s="2">
        <v>887</v>
      </c>
      <c r="AG156">
        <v>245.60000000000002</v>
      </c>
      <c r="AH156">
        <v>133.6</v>
      </c>
      <c r="AI156">
        <v>114.3</v>
      </c>
      <c r="AJ156">
        <v>121.4</v>
      </c>
      <c r="AK156">
        <v>148</v>
      </c>
    </row>
    <row r="157" spans="1:37" hidden="1" x14ac:dyDescent="0.3">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c r="AE157">
        <v>1718.4</v>
      </c>
      <c r="AF157" s="2">
        <v>918.4</v>
      </c>
      <c r="AG157">
        <v>251.2</v>
      </c>
      <c r="AH157">
        <v>134.5</v>
      </c>
      <c r="AI157">
        <v>116.6</v>
      </c>
      <c r="AJ157">
        <v>129.80000000000001</v>
      </c>
      <c r="AK157">
        <v>145.4</v>
      </c>
    </row>
    <row r="158" spans="1:37" hidden="1" x14ac:dyDescent="0.3">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s="2">
        <f>'NA Replacement'!$R$1</f>
        <v>139.25609756097555</v>
      </c>
      <c r="V158">
        <v>135</v>
      </c>
      <c r="W158">
        <v>134.9</v>
      </c>
      <c r="X158">
        <v>131.4</v>
      </c>
      <c r="Y158">
        <v>119.4</v>
      </c>
      <c r="Z158">
        <v>129.4</v>
      </c>
      <c r="AA158">
        <v>136.30000000000001</v>
      </c>
      <c r="AB158">
        <v>123.7</v>
      </c>
      <c r="AC158">
        <v>127.9</v>
      </c>
      <c r="AD158">
        <v>133.30000000000001</v>
      </c>
      <c r="AE158">
        <v>1727.4999999999995</v>
      </c>
      <c r="AF158" s="2">
        <v>953.05609756097545</v>
      </c>
      <c r="AG158">
        <v>255.10000000000002</v>
      </c>
      <c r="AH158">
        <v>136.30000000000001</v>
      </c>
      <c r="AI158">
        <v>119.4</v>
      </c>
      <c r="AJ158">
        <v>135</v>
      </c>
      <c r="AK158">
        <v>145.5</v>
      </c>
    </row>
    <row r="159" spans="1:37" hidden="1" x14ac:dyDescent="0.3">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c r="AE159">
        <v>1709.6</v>
      </c>
      <c r="AF159" s="2">
        <v>888.9</v>
      </c>
      <c r="AG159">
        <v>245.6</v>
      </c>
      <c r="AH159">
        <v>133.80000000000001</v>
      </c>
      <c r="AI159">
        <v>114.3</v>
      </c>
      <c r="AJ159">
        <v>120.1</v>
      </c>
      <c r="AK159">
        <v>148.30000000000001</v>
      </c>
    </row>
    <row r="160" spans="1:37" hidden="1" x14ac:dyDescent="0.3">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c r="AE160">
        <v>1719.6000000000001</v>
      </c>
      <c r="AF160" s="2">
        <v>920.8</v>
      </c>
      <c r="AG160">
        <v>251.4</v>
      </c>
      <c r="AH160">
        <v>134.80000000000001</v>
      </c>
      <c r="AI160">
        <v>116.7</v>
      </c>
      <c r="AJ160">
        <v>129.4</v>
      </c>
      <c r="AK160">
        <v>146.19999999999999</v>
      </c>
    </row>
    <row r="161" spans="1:37" hidden="1" x14ac:dyDescent="0.3">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s="2">
        <f>'NA Replacement'!$R$1</f>
        <v>139.25609756097555</v>
      </c>
      <c r="V161">
        <v>134.80000000000001</v>
      </c>
      <c r="W161">
        <v>135.19999999999999</v>
      </c>
      <c r="X161">
        <v>131.30000000000001</v>
      </c>
      <c r="Y161">
        <v>119.4</v>
      </c>
      <c r="Z161">
        <v>129.80000000000001</v>
      </c>
      <c r="AA161">
        <v>136.9</v>
      </c>
      <c r="AB161">
        <v>124.1</v>
      </c>
      <c r="AC161">
        <v>128.1</v>
      </c>
      <c r="AD161">
        <v>133.9</v>
      </c>
      <c r="AE161">
        <v>1738.8000000000002</v>
      </c>
      <c r="AF161" s="2">
        <v>955.45609756097554</v>
      </c>
      <c r="AG161">
        <v>255.4</v>
      </c>
      <c r="AH161">
        <v>136.9</v>
      </c>
      <c r="AI161">
        <v>119.4</v>
      </c>
      <c r="AJ161">
        <v>134.80000000000001</v>
      </c>
      <c r="AK161">
        <v>145.80000000000001</v>
      </c>
    </row>
    <row r="162" spans="1:37" hidden="1" x14ac:dyDescent="0.3">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c r="AE162">
        <v>1731.0000000000002</v>
      </c>
      <c r="AF162" s="2">
        <v>888.69999999999993</v>
      </c>
      <c r="AG162">
        <v>246.3</v>
      </c>
      <c r="AH162">
        <v>134.30000000000001</v>
      </c>
      <c r="AI162">
        <v>113.9</v>
      </c>
      <c r="AJ162">
        <v>119</v>
      </c>
      <c r="AK162">
        <v>148.6</v>
      </c>
    </row>
    <row r="163" spans="1:37" hidden="1" x14ac:dyDescent="0.3">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c r="AE163">
        <v>1734.7</v>
      </c>
      <c r="AF163" s="2">
        <v>921.69999999999993</v>
      </c>
      <c r="AG163">
        <v>251.9</v>
      </c>
      <c r="AH163">
        <v>135.4</v>
      </c>
      <c r="AI163">
        <v>116.5</v>
      </c>
      <c r="AJ163">
        <v>128.80000000000001</v>
      </c>
      <c r="AK163">
        <v>146.5</v>
      </c>
    </row>
    <row r="164" spans="1:37" hidden="1" x14ac:dyDescent="0.3">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s="2">
        <f>'NA Replacement'!$R$1</f>
        <v>139.25609756097555</v>
      </c>
      <c r="V164">
        <v>135.30000000000001</v>
      </c>
      <c r="W164">
        <v>136.1</v>
      </c>
      <c r="X164">
        <v>132.1</v>
      </c>
      <c r="Y164">
        <v>119.1</v>
      </c>
      <c r="Z164">
        <v>130.6</v>
      </c>
      <c r="AA164">
        <v>138.6</v>
      </c>
      <c r="AB164">
        <v>124.4</v>
      </c>
      <c r="AC164">
        <v>128.6</v>
      </c>
      <c r="AD164">
        <v>136.19999999999999</v>
      </c>
      <c r="AE164">
        <v>1772.9</v>
      </c>
      <c r="AF164" s="2">
        <v>960.45609756097554</v>
      </c>
      <c r="AG164">
        <v>256.5</v>
      </c>
      <c r="AH164">
        <v>138.6</v>
      </c>
      <c r="AI164">
        <v>119.1</v>
      </c>
      <c r="AJ164">
        <v>135.30000000000001</v>
      </c>
      <c r="AK164">
        <v>147.4</v>
      </c>
    </row>
    <row r="165" spans="1:37" hidden="1" x14ac:dyDescent="0.3">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c r="AE165">
        <v>1768.1</v>
      </c>
      <c r="AF165" s="2">
        <v>892.00000000000011</v>
      </c>
      <c r="AG165">
        <v>247.4</v>
      </c>
      <c r="AH165">
        <v>135.5</v>
      </c>
      <c r="AI165">
        <v>113.2</v>
      </c>
      <c r="AJ165">
        <v>119.7</v>
      </c>
      <c r="AK165">
        <v>150.5</v>
      </c>
    </row>
    <row r="166" spans="1:37" hidden="1" x14ac:dyDescent="0.3">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c r="AE166">
        <v>1769.3999999999999</v>
      </c>
      <c r="AF166" s="2">
        <v>926.69999999999993</v>
      </c>
      <c r="AG166">
        <v>253</v>
      </c>
      <c r="AH166">
        <v>136.80000000000001</v>
      </c>
      <c r="AI166">
        <v>116</v>
      </c>
      <c r="AJ166">
        <v>129.4</v>
      </c>
      <c r="AK166">
        <v>148.19999999999999</v>
      </c>
    </row>
    <row r="167" spans="1:37" hidden="1" x14ac:dyDescent="0.3">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s="2">
        <f>'NA Replacement'!$R$1</f>
        <v>139.25609756097555</v>
      </c>
      <c r="V167">
        <v>136.4</v>
      </c>
      <c r="W167">
        <v>137.30000000000001</v>
      </c>
      <c r="X167">
        <v>133</v>
      </c>
      <c r="Y167">
        <v>120.3</v>
      </c>
      <c r="Z167">
        <v>131.5</v>
      </c>
      <c r="AA167">
        <v>140.19999999999999</v>
      </c>
      <c r="AB167">
        <v>125.4</v>
      </c>
      <c r="AC167">
        <v>129.69999999999999</v>
      </c>
      <c r="AD167">
        <v>137.80000000000001</v>
      </c>
      <c r="AE167">
        <v>1792.4999999999998</v>
      </c>
      <c r="AF167" s="2">
        <v>966.7560975609756</v>
      </c>
      <c r="AG167">
        <v>258.39999999999998</v>
      </c>
      <c r="AH167">
        <v>140.19999999999999</v>
      </c>
      <c r="AI167">
        <v>120.3</v>
      </c>
      <c r="AJ167">
        <v>136.4</v>
      </c>
      <c r="AK167">
        <v>149</v>
      </c>
    </row>
    <row r="168" spans="1:37" hidden="1" x14ac:dyDescent="0.3">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c r="AE168">
        <v>1772.9999999999998</v>
      </c>
      <c r="AF168" s="2">
        <v>898.4</v>
      </c>
      <c r="AG168">
        <v>249</v>
      </c>
      <c r="AH168">
        <v>135.69999999999999</v>
      </c>
      <c r="AI168">
        <v>114.6</v>
      </c>
      <c r="AJ168">
        <v>118.9</v>
      </c>
      <c r="AK168">
        <v>152.1</v>
      </c>
    </row>
    <row r="169" spans="1:37" hidden="1" x14ac:dyDescent="0.3">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c r="AE169">
        <v>1783.8</v>
      </c>
      <c r="AF169" s="2">
        <v>933.89999999999986</v>
      </c>
      <c r="AG169">
        <v>254.7</v>
      </c>
      <c r="AH169">
        <v>137.6</v>
      </c>
      <c r="AI169">
        <v>117.3</v>
      </c>
      <c r="AJ169">
        <v>129.80000000000001</v>
      </c>
      <c r="AK169">
        <v>149.80000000000001</v>
      </c>
    </row>
    <row r="170" spans="1:37" hidden="1" x14ac:dyDescent="0.3">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s="2">
        <f>'NA Replacement'!$R$1</f>
        <v>139.25609756097555</v>
      </c>
      <c r="V170">
        <v>137.4</v>
      </c>
      <c r="W170">
        <v>137.9</v>
      </c>
      <c r="X170">
        <v>133.4</v>
      </c>
      <c r="Y170">
        <v>121.2</v>
      </c>
      <c r="Z170">
        <v>132.30000000000001</v>
      </c>
      <c r="AA170">
        <v>139.6</v>
      </c>
      <c r="AB170">
        <v>126.7</v>
      </c>
      <c r="AC170">
        <v>130.30000000000001</v>
      </c>
      <c r="AD170">
        <v>137.6</v>
      </c>
      <c r="AE170">
        <v>1784.3</v>
      </c>
      <c r="AF170" s="2">
        <v>970.75609756097538</v>
      </c>
      <c r="AG170">
        <v>260.10000000000002</v>
      </c>
      <c r="AH170">
        <v>139.6</v>
      </c>
      <c r="AI170">
        <v>121.2</v>
      </c>
      <c r="AJ170">
        <v>137.4</v>
      </c>
      <c r="AK170">
        <v>149.80000000000001</v>
      </c>
    </row>
    <row r="171" spans="1:37" hidden="1" x14ac:dyDescent="0.3">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c r="AE171">
        <v>1749.7</v>
      </c>
      <c r="AF171" s="2">
        <v>902.69999999999993</v>
      </c>
      <c r="AG171">
        <v>250.5</v>
      </c>
      <c r="AH171">
        <v>135.9</v>
      </c>
      <c r="AI171">
        <v>115.7</v>
      </c>
      <c r="AJ171">
        <v>120.6</v>
      </c>
      <c r="AK171">
        <v>153.6</v>
      </c>
    </row>
    <row r="172" spans="1:37" hidden="1" x14ac:dyDescent="0.3">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c r="AE172">
        <v>1769.9999999999998</v>
      </c>
      <c r="AF172" s="2">
        <v>938.9</v>
      </c>
      <c r="AG172">
        <v>256.3</v>
      </c>
      <c r="AH172">
        <v>137.4</v>
      </c>
      <c r="AI172">
        <v>118.3</v>
      </c>
      <c r="AJ172">
        <v>131</v>
      </c>
      <c r="AK172">
        <v>150.80000000000001</v>
      </c>
    </row>
    <row r="173" spans="1:37" hidden="1" x14ac:dyDescent="0.3">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s="2">
        <f>'NA Replacement'!$R$1</f>
        <v>139.25609756097555</v>
      </c>
      <c r="V173">
        <v>138.1</v>
      </c>
      <c r="W173">
        <v>138.4</v>
      </c>
      <c r="X173">
        <v>134.19999999999999</v>
      </c>
      <c r="Y173">
        <v>121</v>
      </c>
      <c r="Z173">
        <v>133</v>
      </c>
      <c r="AA173">
        <v>140.1</v>
      </c>
      <c r="AB173">
        <v>127.4</v>
      </c>
      <c r="AC173">
        <v>130.69999999999999</v>
      </c>
      <c r="AD173">
        <v>138.30000000000001</v>
      </c>
      <c r="AE173">
        <v>1790.8999999999999</v>
      </c>
      <c r="AF173" s="2">
        <v>975.35609756097551</v>
      </c>
      <c r="AG173">
        <v>261.60000000000002</v>
      </c>
      <c r="AH173">
        <v>140.1</v>
      </c>
      <c r="AI173">
        <v>121</v>
      </c>
      <c r="AJ173">
        <v>138.1</v>
      </c>
      <c r="AK173">
        <v>150.5</v>
      </c>
    </row>
    <row r="174" spans="1:37" hidden="1" x14ac:dyDescent="0.3">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c r="AE174">
        <v>1765.6999999999998</v>
      </c>
      <c r="AF174" s="2">
        <v>906.39999999999986</v>
      </c>
      <c r="AG174">
        <v>251.2</v>
      </c>
      <c r="AH174">
        <v>136.30000000000001</v>
      </c>
      <c r="AI174">
        <v>115</v>
      </c>
      <c r="AJ174">
        <v>122.6</v>
      </c>
      <c r="AK174">
        <v>154.6</v>
      </c>
    </row>
    <row r="175" spans="1:37" hidden="1" x14ac:dyDescent="0.3">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c r="AE175">
        <v>1779.6999999999998</v>
      </c>
      <c r="AF175" s="2">
        <v>943.90000000000009</v>
      </c>
      <c r="AG175">
        <v>257.5</v>
      </c>
      <c r="AH175">
        <v>137.9</v>
      </c>
      <c r="AI175">
        <v>117.8</v>
      </c>
      <c r="AJ175">
        <v>132.19999999999999</v>
      </c>
      <c r="AK175">
        <v>151.6</v>
      </c>
    </row>
    <row r="176" spans="1:37" hidden="1" x14ac:dyDescent="0.3">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s="2">
        <f>'NA Replacement'!$R$1</f>
        <v>139.25609756097555</v>
      </c>
      <c r="V176">
        <v>141.1</v>
      </c>
      <c r="W176">
        <v>139.4</v>
      </c>
      <c r="X176">
        <v>135.80000000000001</v>
      </c>
      <c r="Y176">
        <v>121.6</v>
      </c>
      <c r="Z176">
        <v>133.69999999999999</v>
      </c>
      <c r="AA176">
        <v>141.5</v>
      </c>
      <c r="AB176">
        <v>128.1</v>
      </c>
      <c r="AC176">
        <v>131.69999999999999</v>
      </c>
      <c r="AD176">
        <v>140</v>
      </c>
      <c r="AE176">
        <v>1817.7000000000003</v>
      </c>
      <c r="AF176" s="2">
        <v>981.05609756097556</v>
      </c>
      <c r="AG176">
        <v>263.89999999999998</v>
      </c>
      <c r="AH176">
        <v>141.5</v>
      </c>
      <c r="AI176">
        <v>121.6</v>
      </c>
      <c r="AJ176">
        <v>141.1</v>
      </c>
      <c r="AK176">
        <v>152.1</v>
      </c>
    </row>
    <row r="177" spans="1:37" hidden="1" x14ac:dyDescent="0.3">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c r="AE177">
        <v>1796.7</v>
      </c>
      <c r="AF177" s="2">
        <v>911.3</v>
      </c>
      <c r="AG177">
        <v>252.3</v>
      </c>
      <c r="AH177">
        <v>136.6</v>
      </c>
      <c r="AI177">
        <v>115.3</v>
      </c>
      <c r="AJ177">
        <v>125.7</v>
      </c>
      <c r="AK177">
        <v>156.19999999999999</v>
      </c>
    </row>
    <row r="178" spans="1:37" hidden="1" x14ac:dyDescent="0.3">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c r="AE178">
        <v>1808.2</v>
      </c>
      <c r="AF178" s="2">
        <v>949.9</v>
      </c>
      <c r="AG178">
        <v>259.39999999999998</v>
      </c>
      <c r="AH178">
        <v>138.6</v>
      </c>
      <c r="AI178">
        <v>118.3</v>
      </c>
      <c r="AJ178">
        <v>135.30000000000001</v>
      </c>
      <c r="AK178">
        <v>153.19999999999999</v>
      </c>
    </row>
    <row r="179" spans="1:37" hidden="1" x14ac:dyDescent="0.3">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s="2">
        <f>'NA Replacement'!$R$1</f>
        <v>139.25609756097555</v>
      </c>
      <c r="V179">
        <v>142.6</v>
      </c>
      <c r="W179">
        <v>139.5</v>
      </c>
      <c r="X179">
        <v>136.1</v>
      </c>
      <c r="Y179">
        <v>122</v>
      </c>
      <c r="Z179">
        <v>133.4</v>
      </c>
      <c r="AA179">
        <v>141.1</v>
      </c>
      <c r="AB179">
        <v>127.8</v>
      </c>
      <c r="AC179">
        <v>131.9</v>
      </c>
      <c r="AD179">
        <v>139.80000000000001</v>
      </c>
      <c r="AE179">
        <v>1813.6000000000001</v>
      </c>
      <c r="AF179" s="2">
        <v>981.15609756097547</v>
      </c>
      <c r="AG179">
        <v>263.89999999999998</v>
      </c>
      <c r="AH179">
        <v>141.1</v>
      </c>
      <c r="AI179">
        <v>122</v>
      </c>
      <c r="AJ179">
        <v>142.6</v>
      </c>
      <c r="AK179">
        <v>153.19999999999999</v>
      </c>
    </row>
    <row r="180" spans="1:37" hidden="1" x14ac:dyDescent="0.3">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c r="AE180">
        <v>1767.5</v>
      </c>
      <c r="AF180" s="2">
        <v>914.3</v>
      </c>
      <c r="AG180">
        <v>252.79999999999998</v>
      </c>
      <c r="AH180">
        <v>136.69999999999999</v>
      </c>
      <c r="AI180">
        <v>115.3</v>
      </c>
      <c r="AJ180">
        <v>126.8</v>
      </c>
      <c r="AK180">
        <v>157</v>
      </c>
    </row>
    <row r="181" spans="1:37" hidden="1" x14ac:dyDescent="0.3">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c r="AE181">
        <v>1794.9999999999998</v>
      </c>
      <c r="AF181" s="2">
        <v>951.6</v>
      </c>
      <c r="AG181">
        <v>259.60000000000002</v>
      </c>
      <c r="AH181">
        <v>138.5</v>
      </c>
      <c r="AI181">
        <v>118.5</v>
      </c>
      <c r="AJ181">
        <v>136.6</v>
      </c>
      <c r="AK181">
        <v>154.19999999999999</v>
      </c>
    </row>
    <row r="182" spans="1:37" hidden="1" x14ac:dyDescent="0.3">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s="2">
        <f>'NA Replacement'!$R$1</f>
        <v>139.25609756097555</v>
      </c>
      <c r="V182">
        <v>142.30000000000001</v>
      </c>
      <c r="W182">
        <v>139.80000000000001</v>
      </c>
      <c r="X182">
        <v>136</v>
      </c>
      <c r="Y182">
        <v>122.7</v>
      </c>
      <c r="Z182">
        <v>134.30000000000001</v>
      </c>
      <c r="AA182">
        <v>141.6</v>
      </c>
      <c r="AB182">
        <v>128.6</v>
      </c>
      <c r="AC182">
        <v>132.30000000000001</v>
      </c>
      <c r="AD182">
        <v>139.30000000000001</v>
      </c>
      <c r="AE182">
        <v>1800.7</v>
      </c>
      <c r="AF182" s="2">
        <v>983.75609756097538</v>
      </c>
      <c r="AG182">
        <v>264.60000000000002</v>
      </c>
      <c r="AH182">
        <v>141.6</v>
      </c>
      <c r="AI182">
        <v>122.7</v>
      </c>
      <c r="AJ182">
        <v>142.30000000000001</v>
      </c>
      <c r="AK182">
        <v>153.6</v>
      </c>
    </row>
    <row r="183" spans="1:37" hidden="1" x14ac:dyDescent="0.3">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c r="AE183">
        <v>1748.3000000000002</v>
      </c>
      <c r="AF183" s="2">
        <v>918.19999999999993</v>
      </c>
      <c r="AG183">
        <v>254.5</v>
      </c>
      <c r="AH183">
        <v>137.1</v>
      </c>
      <c r="AI183">
        <v>116.3</v>
      </c>
      <c r="AJ183">
        <v>127.3</v>
      </c>
      <c r="AK183">
        <v>157.69999999999999</v>
      </c>
    </row>
    <row r="184" spans="1:37" hidden="1" x14ac:dyDescent="0.3">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c r="AE184">
        <v>1779.9</v>
      </c>
      <c r="AF184" s="2">
        <v>955.4</v>
      </c>
      <c r="AG184">
        <v>260.60000000000002</v>
      </c>
      <c r="AH184">
        <v>139</v>
      </c>
      <c r="AI184">
        <v>119.3</v>
      </c>
      <c r="AJ184">
        <v>136.6</v>
      </c>
      <c r="AK184">
        <v>154.69999999999999</v>
      </c>
    </row>
    <row r="185" spans="1:37" hidden="1" x14ac:dyDescent="0.3">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s="2">
        <f>'NA Replacement'!$R$1</f>
        <v>139.25609756097555</v>
      </c>
      <c r="V185">
        <v>142.4</v>
      </c>
      <c r="W185">
        <v>139.9</v>
      </c>
      <c r="X185">
        <v>136.19999999999999</v>
      </c>
      <c r="Y185">
        <v>123.3</v>
      </c>
      <c r="Z185">
        <v>134.30000000000001</v>
      </c>
      <c r="AA185">
        <v>141.5</v>
      </c>
      <c r="AB185">
        <v>128.80000000000001</v>
      </c>
      <c r="AC185">
        <v>132.5</v>
      </c>
      <c r="AD185">
        <v>138.5</v>
      </c>
      <c r="AE185">
        <v>1781.5</v>
      </c>
      <c r="AF185" s="2">
        <v>984.85609756097551</v>
      </c>
      <c r="AG185">
        <v>265</v>
      </c>
      <c r="AH185">
        <v>141.5</v>
      </c>
      <c r="AI185">
        <v>123.3</v>
      </c>
      <c r="AJ185">
        <v>142.4</v>
      </c>
      <c r="AK185">
        <v>153.30000000000001</v>
      </c>
    </row>
    <row r="186" spans="1:37" hidden="1" x14ac:dyDescent="0.3">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c r="AE186">
        <v>1727.9</v>
      </c>
      <c r="AF186" s="2">
        <v>921.3</v>
      </c>
      <c r="AG186">
        <v>256</v>
      </c>
      <c r="AH186">
        <v>137.19999999999999</v>
      </c>
      <c r="AI186">
        <v>117.4</v>
      </c>
      <c r="AJ186">
        <v>127.3</v>
      </c>
      <c r="AK186">
        <v>159.30000000000001</v>
      </c>
    </row>
    <row r="187" spans="1:37" hidden="1" x14ac:dyDescent="0.3">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c r="AE187">
        <v>1760.3999999999996</v>
      </c>
      <c r="AF187" s="2">
        <v>958</v>
      </c>
      <c r="AG187">
        <v>261.5</v>
      </c>
      <c r="AH187">
        <v>139</v>
      </c>
      <c r="AI187">
        <v>120.2</v>
      </c>
      <c r="AJ187">
        <v>136.69999999999999</v>
      </c>
      <c r="AK187">
        <v>154.9</v>
      </c>
    </row>
    <row r="188" spans="1:37" hidden="1" x14ac:dyDescent="0.3">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s="2">
        <f>'NA Replacement'!$R$1</f>
        <v>139.25609756097555</v>
      </c>
      <c r="V188">
        <v>142.6</v>
      </c>
      <c r="W188">
        <v>139.9</v>
      </c>
      <c r="X188">
        <v>136.69999999999999</v>
      </c>
      <c r="Y188">
        <v>124.6</v>
      </c>
      <c r="Z188">
        <v>135.1</v>
      </c>
      <c r="AA188">
        <v>142.69999999999999</v>
      </c>
      <c r="AB188">
        <v>129.30000000000001</v>
      </c>
      <c r="AC188">
        <v>133.30000000000001</v>
      </c>
      <c r="AD188">
        <v>138.69999999999999</v>
      </c>
      <c r="AE188">
        <v>1781.9999999999998</v>
      </c>
      <c r="AF188" s="2">
        <v>988.05609756097556</v>
      </c>
      <c r="AG188">
        <v>266</v>
      </c>
      <c r="AH188">
        <v>142.69999999999999</v>
      </c>
      <c r="AI188">
        <v>124.6</v>
      </c>
      <c r="AJ188">
        <v>142.6</v>
      </c>
      <c r="AK188">
        <v>155.1</v>
      </c>
    </row>
    <row r="189" spans="1:37" hidden="1" x14ac:dyDescent="0.3">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c r="AE189">
        <v>1715.5</v>
      </c>
      <c r="AF189" s="2">
        <v>925.29999999999984</v>
      </c>
      <c r="AG189">
        <v>257.2</v>
      </c>
      <c r="AH189">
        <v>137.80000000000001</v>
      </c>
      <c r="AI189">
        <v>117.8</v>
      </c>
      <c r="AJ189">
        <v>126.4</v>
      </c>
      <c r="AK189">
        <v>159.69999999999999</v>
      </c>
    </row>
    <row r="190" spans="1:37" hidden="1" x14ac:dyDescent="0.3">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c r="AE190">
        <v>1756</v>
      </c>
      <c r="AF190" s="2">
        <v>961.90000000000009</v>
      </c>
      <c r="AG190">
        <v>262.5</v>
      </c>
      <c r="AH190">
        <v>139.80000000000001</v>
      </c>
      <c r="AI190">
        <v>121</v>
      </c>
      <c r="AJ190">
        <v>136.5</v>
      </c>
      <c r="AK190">
        <v>156.30000000000001</v>
      </c>
    </row>
    <row r="191" spans="1:37" hidden="1" x14ac:dyDescent="0.3">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s="2">
        <f>'NA Replacement'!$R$1</f>
        <v>139.25609756097555</v>
      </c>
      <c r="V191">
        <v>143.80000000000001</v>
      </c>
      <c r="W191">
        <v>140.9</v>
      </c>
      <c r="X191">
        <v>137.6</v>
      </c>
      <c r="Y191">
        <v>125.3</v>
      </c>
      <c r="Z191">
        <v>136</v>
      </c>
      <c r="AA191">
        <v>143.69999999999999</v>
      </c>
      <c r="AB191">
        <v>130.4</v>
      </c>
      <c r="AC191">
        <v>134.19999999999999</v>
      </c>
      <c r="AD191">
        <v>139.1</v>
      </c>
      <c r="AE191">
        <v>1780</v>
      </c>
      <c r="AF191" s="2">
        <v>992.85609756097551</v>
      </c>
      <c r="AG191">
        <v>268</v>
      </c>
      <c r="AH191">
        <v>143.69999999999999</v>
      </c>
      <c r="AI191">
        <v>125.3</v>
      </c>
      <c r="AJ191">
        <v>143.80000000000001</v>
      </c>
      <c r="AK191">
        <v>156.1</v>
      </c>
    </row>
    <row r="192" spans="1:37" hidden="1" x14ac:dyDescent="0.3">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c r="AE192">
        <v>1720.0000000000002</v>
      </c>
      <c r="AF192" s="2">
        <v>931.90000000000009</v>
      </c>
      <c r="AG192">
        <v>258.89999999999998</v>
      </c>
      <c r="AH192">
        <v>139.69999999999999</v>
      </c>
      <c r="AI192">
        <v>118.9</v>
      </c>
      <c r="AJ192">
        <v>124.6</v>
      </c>
      <c r="AK192">
        <v>159.19999999999999</v>
      </c>
    </row>
    <row r="193" spans="1:37" hidden="1" x14ac:dyDescent="0.3">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c r="AE193">
        <v>1757.1000000000001</v>
      </c>
      <c r="AF193" s="2">
        <v>968.09999999999991</v>
      </c>
      <c r="AG193">
        <v>264.39999999999998</v>
      </c>
      <c r="AH193">
        <v>141.4</v>
      </c>
      <c r="AI193">
        <v>121.9</v>
      </c>
      <c r="AJ193">
        <v>136.5</v>
      </c>
      <c r="AK193">
        <v>156.9</v>
      </c>
    </row>
    <row r="194" spans="1:37" hidden="1" x14ac:dyDescent="0.3">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s="2">
        <f>'NA Replacement'!$R$1</f>
        <v>139.25609756097555</v>
      </c>
      <c r="V194">
        <v>144.30000000000001</v>
      </c>
      <c r="W194">
        <v>141.80000000000001</v>
      </c>
      <c r="X194">
        <v>138.4</v>
      </c>
      <c r="Y194">
        <v>126.4</v>
      </c>
      <c r="Z194">
        <v>136.80000000000001</v>
      </c>
      <c r="AA194">
        <v>144.4</v>
      </c>
      <c r="AB194">
        <v>131.19999999999999</v>
      </c>
      <c r="AC194">
        <v>135.1</v>
      </c>
      <c r="AD194">
        <v>139.80000000000001</v>
      </c>
      <c r="AE194">
        <v>1782.4</v>
      </c>
      <c r="AF194" s="2">
        <v>997.65609756097558</v>
      </c>
      <c r="AG194">
        <v>269.60000000000002</v>
      </c>
      <c r="AH194">
        <v>144.4</v>
      </c>
      <c r="AI194">
        <v>126.4</v>
      </c>
      <c r="AJ194">
        <v>144.30000000000001</v>
      </c>
      <c r="AK194">
        <v>157</v>
      </c>
    </row>
    <row r="195" spans="1:37" hidden="1" x14ac:dyDescent="0.3">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c r="AE195">
        <v>1722.8999999999999</v>
      </c>
      <c r="AF195" s="2">
        <v>936.1</v>
      </c>
      <c r="AG195">
        <v>260.10000000000002</v>
      </c>
      <c r="AH195">
        <v>140.4</v>
      </c>
      <c r="AI195">
        <v>119.8</v>
      </c>
      <c r="AJ195">
        <v>124.7</v>
      </c>
      <c r="AK195">
        <v>160.30000000000001</v>
      </c>
    </row>
    <row r="196" spans="1:37" hidden="1" x14ac:dyDescent="0.3">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c r="AE196">
        <v>1759.8</v>
      </c>
      <c r="AF196" s="2">
        <v>972.6</v>
      </c>
      <c r="AG196">
        <v>265.89999999999998</v>
      </c>
      <c r="AH196">
        <v>142.1</v>
      </c>
      <c r="AI196">
        <v>122.9</v>
      </c>
      <c r="AJ196">
        <v>136.9</v>
      </c>
      <c r="AK196">
        <v>157.9</v>
      </c>
    </row>
    <row r="197" spans="1:37" hidden="1" x14ac:dyDescent="0.3">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s="2">
        <f>'NA Replacement'!$R$1</f>
        <v>139.25609756097555</v>
      </c>
      <c r="V197">
        <v>145.1</v>
      </c>
      <c r="W197">
        <v>142.19999999999999</v>
      </c>
      <c r="X197">
        <v>138.4</v>
      </c>
      <c r="Y197">
        <v>127.4</v>
      </c>
      <c r="Z197">
        <v>137.80000000000001</v>
      </c>
      <c r="AA197">
        <v>145.1</v>
      </c>
      <c r="AB197">
        <v>131.4</v>
      </c>
      <c r="AC197">
        <v>135.6</v>
      </c>
      <c r="AD197">
        <v>140.5</v>
      </c>
      <c r="AE197">
        <v>1790.2999999999997</v>
      </c>
      <c r="AF197" s="2">
        <v>1001.1560975609756</v>
      </c>
      <c r="AG197">
        <v>269.8</v>
      </c>
      <c r="AH197">
        <v>145.1</v>
      </c>
      <c r="AI197">
        <v>127.4</v>
      </c>
      <c r="AJ197">
        <v>145.1</v>
      </c>
      <c r="AK197">
        <v>157.30000000000001</v>
      </c>
    </row>
    <row r="198" spans="1:37" hidden="1" x14ac:dyDescent="0.3">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c r="AE198">
        <v>1747.3000000000002</v>
      </c>
      <c r="AF198" s="2">
        <v>938.6</v>
      </c>
      <c r="AG198">
        <v>260.79999999999995</v>
      </c>
      <c r="AH198">
        <v>141.19999999999999</v>
      </c>
      <c r="AI198">
        <v>120.4</v>
      </c>
      <c r="AJ198">
        <v>126.5</v>
      </c>
      <c r="AK198">
        <v>161</v>
      </c>
    </row>
    <row r="199" spans="1:37" hidden="1" x14ac:dyDescent="0.3">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c r="AE199">
        <v>1774.1000000000001</v>
      </c>
      <c r="AF199" s="2">
        <v>975.30000000000007</v>
      </c>
      <c r="AG199">
        <v>266.29999999999995</v>
      </c>
      <c r="AH199">
        <v>142.80000000000001</v>
      </c>
      <c r="AI199">
        <v>123.7</v>
      </c>
      <c r="AJ199">
        <v>138.1</v>
      </c>
      <c r="AK199">
        <v>158.30000000000001</v>
      </c>
    </row>
    <row r="200" spans="1:37" hidden="1" x14ac:dyDescent="0.3">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s="2">
        <f>'NA Replacement'!$R$1</f>
        <v>139.25609756097555</v>
      </c>
      <c r="V200">
        <v>146.80000000000001</v>
      </c>
      <c r="W200">
        <v>143.1</v>
      </c>
      <c r="X200">
        <v>139</v>
      </c>
      <c r="Y200">
        <v>127.5</v>
      </c>
      <c r="Z200">
        <v>138.4</v>
      </c>
      <c r="AA200">
        <v>145.80000000000001</v>
      </c>
      <c r="AB200">
        <v>131.4</v>
      </c>
      <c r="AC200">
        <v>136</v>
      </c>
      <c r="AD200">
        <v>141.80000000000001</v>
      </c>
      <c r="AE200">
        <v>1810.5000000000002</v>
      </c>
      <c r="AF200" s="2">
        <v>1003.9560975609756</v>
      </c>
      <c r="AG200">
        <v>270.39999999999998</v>
      </c>
      <c r="AH200">
        <v>145.80000000000001</v>
      </c>
      <c r="AI200">
        <v>127.5</v>
      </c>
      <c r="AJ200">
        <v>146.80000000000001</v>
      </c>
      <c r="AK200">
        <v>156.1</v>
      </c>
    </row>
    <row r="201" spans="1:37" hidden="1" x14ac:dyDescent="0.3">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c r="AE201">
        <v>1771.1</v>
      </c>
      <c r="AF201" s="2">
        <v>942.8</v>
      </c>
      <c r="AG201">
        <v>261.79999999999995</v>
      </c>
      <c r="AH201">
        <v>144</v>
      </c>
      <c r="AI201">
        <v>120.1</v>
      </c>
      <c r="AJ201">
        <v>128.1</v>
      </c>
      <c r="AK201">
        <v>161.4</v>
      </c>
    </row>
    <row r="202" spans="1:37" hidden="1" x14ac:dyDescent="0.3">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c r="AE202">
        <v>1795.3</v>
      </c>
      <c r="AF202" s="2">
        <v>979.30000000000018</v>
      </c>
      <c r="AG202">
        <v>267.10000000000002</v>
      </c>
      <c r="AH202">
        <v>144.69999999999999</v>
      </c>
      <c r="AI202">
        <v>123.6</v>
      </c>
      <c r="AJ202">
        <v>139.69999999999999</v>
      </c>
      <c r="AK202">
        <v>157.5</v>
      </c>
    </row>
    <row r="203" spans="1:37" hidden="1" x14ac:dyDescent="0.3">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s="2">
        <f>'NA Replacement'!$R$1</f>
        <v>139.25609756097555</v>
      </c>
      <c r="V203">
        <v>147.69999999999999</v>
      </c>
      <c r="W203">
        <v>143.80000000000001</v>
      </c>
      <c r="X203">
        <v>139.4</v>
      </c>
      <c r="Y203">
        <v>128.30000000000001</v>
      </c>
      <c r="Z203">
        <v>138.6</v>
      </c>
      <c r="AA203">
        <v>146.9</v>
      </c>
      <c r="AB203">
        <v>131.30000000000001</v>
      </c>
      <c r="AC203">
        <v>136.6</v>
      </c>
      <c r="AD203">
        <v>142.5</v>
      </c>
      <c r="AE203">
        <v>1818.8</v>
      </c>
      <c r="AF203" s="2">
        <v>1007.4560975609756</v>
      </c>
      <c r="AG203">
        <v>270.70000000000005</v>
      </c>
      <c r="AH203">
        <v>146.9</v>
      </c>
      <c r="AI203">
        <v>128.30000000000001</v>
      </c>
      <c r="AJ203">
        <v>147.69999999999999</v>
      </c>
      <c r="AK203">
        <v>156.4</v>
      </c>
    </row>
    <row r="204" spans="1:37" hidden="1" x14ac:dyDescent="0.3">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c r="AE204">
        <v>1767.6</v>
      </c>
      <c r="AF204" s="2">
        <v>947.09999999999991</v>
      </c>
      <c r="AG204">
        <v>263.20000000000005</v>
      </c>
      <c r="AH204">
        <v>145.30000000000001</v>
      </c>
      <c r="AI204">
        <v>120.7</v>
      </c>
      <c r="AJ204">
        <v>129.80000000000001</v>
      </c>
      <c r="AK204">
        <v>162.1</v>
      </c>
    </row>
    <row r="205" spans="1:37" hidden="1" x14ac:dyDescent="0.3">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c r="AE205">
        <v>1798.7000000000003</v>
      </c>
      <c r="AF205" s="2">
        <v>983.7</v>
      </c>
      <c r="AG205">
        <v>267.79999999999995</v>
      </c>
      <c r="AH205">
        <v>146</v>
      </c>
      <c r="AI205">
        <v>124.3</v>
      </c>
      <c r="AJ205">
        <v>140.9</v>
      </c>
      <c r="AK205">
        <v>157.9</v>
      </c>
    </row>
    <row r="206" spans="1:37" hidden="1" x14ac:dyDescent="0.3">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s="2">
        <f>'NA Replacement'!$R$1</f>
        <v>139.25609756097555</v>
      </c>
      <c r="V206">
        <v>149</v>
      </c>
      <c r="W206">
        <v>144</v>
      </c>
      <c r="X206">
        <v>140</v>
      </c>
      <c r="Y206">
        <v>129.9</v>
      </c>
      <c r="Z206">
        <v>140</v>
      </c>
      <c r="AA206">
        <v>147.6</v>
      </c>
      <c r="AB206">
        <v>132</v>
      </c>
      <c r="AC206">
        <v>137.4</v>
      </c>
      <c r="AD206">
        <v>142.1</v>
      </c>
      <c r="AE206">
        <v>1799.8000000000002</v>
      </c>
      <c r="AF206" s="2">
        <v>1010.1560975609756</v>
      </c>
      <c r="AG206">
        <v>272</v>
      </c>
      <c r="AH206">
        <v>147.6</v>
      </c>
      <c r="AI206">
        <v>129.9</v>
      </c>
      <c r="AJ206">
        <v>149</v>
      </c>
      <c r="AK206">
        <v>157.69999999999999</v>
      </c>
    </row>
    <row r="207" spans="1:37" hidden="1" x14ac:dyDescent="0.3">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c r="AE207">
        <v>1748.4</v>
      </c>
      <c r="AF207" s="2">
        <v>951.49999999999989</v>
      </c>
      <c r="AG207">
        <v>265</v>
      </c>
      <c r="AH207">
        <v>145.19999999999999</v>
      </c>
      <c r="AI207">
        <v>122.5</v>
      </c>
      <c r="AJ207">
        <v>131.19999999999999</v>
      </c>
      <c r="AK207">
        <v>163.30000000000001</v>
      </c>
    </row>
    <row r="208" spans="1:37" hidden="1" x14ac:dyDescent="0.3">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c r="AE208">
        <v>1779.5</v>
      </c>
      <c r="AF208" s="2">
        <v>987.5</v>
      </c>
      <c r="AG208">
        <v>269.3</v>
      </c>
      <c r="AH208">
        <v>146.19999999999999</v>
      </c>
      <c r="AI208">
        <v>126</v>
      </c>
      <c r="AJ208">
        <v>142.30000000000001</v>
      </c>
      <c r="AK208">
        <v>159.19999999999999</v>
      </c>
    </row>
    <row r="209" spans="1:37" hidden="1" x14ac:dyDescent="0.3">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s="2">
        <f>'NA Replacement'!$R$1</f>
        <v>139.25609756097555</v>
      </c>
      <c r="V209">
        <v>149.69999999999999</v>
      </c>
      <c r="W209">
        <v>147.5</v>
      </c>
      <c r="X209">
        <v>144.80000000000001</v>
      </c>
      <c r="Y209">
        <v>130.80000000000001</v>
      </c>
      <c r="Z209">
        <v>140.1</v>
      </c>
      <c r="AA209">
        <v>148</v>
      </c>
      <c r="AB209">
        <v>134.4</v>
      </c>
      <c r="AC209">
        <v>139.80000000000001</v>
      </c>
      <c r="AD209">
        <v>142.19999999999999</v>
      </c>
      <c r="AE209">
        <v>1782.2</v>
      </c>
      <c r="AF209" s="2">
        <v>1011.6560975609757</v>
      </c>
      <c r="AG209">
        <v>279.20000000000005</v>
      </c>
      <c r="AH209">
        <v>148</v>
      </c>
      <c r="AI209">
        <v>130.80000000000001</v>
      </c>
      <c r="AJ209">
        <v>149.69999999999999</v>
      </c>
      <c r="AK209">
        <v>159.6</v>
      </c>
    </row>
    <row r="210" spans="1:37" hidden="1" x14ac:dyDescent="0.3">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c r="AE210">
        <v>1754.1</v>
      </c>
      <c r="AF210" s="2">
        <v>955.59999999999991</v>
      </c>
      <c r="AG210">
        <v>266.60000000000002</v>
      </c>
      <c r="AH210">
        <v>145.5</v>
      </c>
      <c r="AI210">
        <v>123.3</v>
      </c>
      <c r="AJ210">
        <v>133.4</v>
      </c>
      <c r="AK210">
        <v>164</v>
      </c>
    </row>
    <row r="211" spans="1:37" hidden="1" x14ac:dyDescent="0.3">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c r="AE211">
        <v>1776.2</v>
      </c>
      <c r="AF211" s="2">
        <v>995.89999999999986</v>
      </c>
      <c r="AG211">
        <v>274.10000000000002</v>
      </c>
      <c r="AH211">
        <v>147.80000000000001</v>
      </c>
      <c r="AI211">
        <v>125.5</v>
      </c>
      <c r="AJ211">
        <v>145.30000000000001</v>
      </c>
      <c r="AK211">
        <v>162.6</v>
      </c>
    </row>
    <row r="212" spans="1:37" hidden="1" x14ac:dyDescent="0.3">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s="2">
        <f>'NA Replacement'!$R$1</f>
        <v>139.25609756097555</v>
      </c>
      <c r="V212">
        <v>150.30000000000001</v>
      </c>
      <c r="W212">
        <v>148</v>
      </c>
      <c r="X212">
        <v>145.4</v>
      </c>
      <c r="Y212">
        <v>130.30000000000001</v>
      </c>
      <c r="Z212">
        <v>143.1</v>
      </c>
      <c r="AA212">
        <v>150.19999999999999</v>
      </c>
      <c r="AB212">
        <v>133.1</v>
      </c>
      <c r="AC212">
        <v>140.1</v>
      </c>
      <c r="AD212">
        <v>142.4</v>
      </c>
      <c r="AE212">
        <v>1787.4999999999995</v>
      </c>
      <c r="AF212" s="2">
        <v>1018.4560975609756</v>
      </c>
      <c r="AG212">
        <v>278.5</v>
      </c>
      <c r="AH212">
        <v>150.19999999999999</v>
      </c>
      <c r="AI212">
        <v>130.30000000000001</v>
      </c>
      <c r="AJ212">
        <v>150.30000000000001</v>
      </c>
      <c r="AK212">
        <v>161.9</v>
      </c>
    </row>
    <row r="213" spans="1:37" hidden="1" x14ac:dyDescent="0.3">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c r="AE213">
        <v>1757.4999999999998</v>
      </c>
      <c r="AF213" s="2">
        <v>959.3</v>
      </c>
      <c r="AG213">
        <v>267.3</v>
      </c>
      <c r="AH213">
        <v>146.1</v>
      </c>
      <c r="AI213">
        <v>121.2</v>
      </c>
      <c r="AJ213">
        <v>136.69999999999999</v>
      </c>
      <c r="AK213">
        <v>164.4</v>
      </c>
    </row>
    <row r="214" spans="1:37" hidden="1" x14ac:dyDescent="0.3">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c r="AE214">
        <v>1775.7000000000003</v>
      </c>
      <c r="AF214" s="2">
        <v>995.7</v>
      </c>
      <c r="AG214">
        <v>274.10000000000002</v>
      </c>
      <c r="AH214">
        <v>147.80000000000001</v>
      </c>
      <c r="AI214">
        <v>125.5</v>
      </c>
      <c r="AJ214">
        <v>145.1</v>
      </c>
      <c r="AK214">
        <v>162.6</v>
      </c>
    </row>
    <row r="215" spans="1:37" hidden="1" x14ac:dyDescent="0.3">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s="2">
        <f>'NA Replacement'!$R$1</f>
        <v>139.25609756097555</v>
      </c>
      <c r="V215">
        <v>149</v>
      </c>
      <c r="W215">
        <v>149.5</v>
      </c>
      <c r="X215">
        <v>149.6</v>
      </c>
      <c r="Y215">
        <v>128.9</v>
      </c>
      <c r="Z215">
        <v>143.30000000000001</v>
      </c>
      <c r="AA215">
        <v>155.1</v>
      </c>
      <c r="AB215">
        <v>133.19999999999999</v>
      </c>
      <c r="AC215">
        <v>141.6</v>
      </c>
      <c r="AD215">
        <v>141.9</v>
      </c>
      <c r="AE215">
        <v>1773.1000000000001</v>
      </c>
      <c r="AF215" s="2">
        <v>1021.9560975609755</v>
      </c>
      <c r="AG215">
        <v>282.79999999999995</v>
      </c>
      <c r="AH215">
        <v>155.1</v>
      </c>
      <c r="AI215">
        <v>128.9</v>
      </c>
      <c r="AJ215">
        <v>149</v>
      </c>
      <c r="AK215">
        <v>162.4</v>
      </c>
    </row>
    <row r="216" spans="1:37" hidden="1" x14ac:dyDescent="0.3">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c r="AE216">
        <v>1746.6</v>
      </c>
      <c r="AF216" s="2">
        <v>959.90000000000009</v>
      </c>
      <c r="AG216">
        <v>268.10000000000002</v>
      </c>
      <c r="AH216">
        <v>146.5</v>
      </c>
      <c r="AI216">
        <v>118.8</v>
      </c>
      <c r="AJ216">
        <v>132.4</v>
      </c>
      <c r="AK216">
        <v>164.6</v>
      </c>
    </row>
    <row r="217" spans="1:37" hidden="1" x14ac:dyDescent="0.3">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c r="AE217">
        <v>1762.7999999999997</v>
      </c>
      <c r="AF217" s="2">
        <v>997.59999999999991</v>
      </c>
      <c r="AG217">
        <v>277.10000000000002</v>
      </c>
      <c r="AH217">
        <v>150.1</v>
      </c>
      <c r="AI217">
        <v>123.6</v>
      </c>
      <c r="AJ217">
        <v>142.69999999999999</v>
      </c>
      <c r="AK217">
        <v>163</v>
      </c>
    </row>
    <row r="218" spans="1:37" hidden="1" x14ac:dyDescent="0.3">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s="2">
        <f>'NA Replacement'!$R$1</f>
        <v>139.25609756097555</v>
      </c>
      <c r="V218">
        <v>146.19999999999999</v>
      </c>
      <c r="W218">
        <v>150.1</v>
      </c>
      <c r="X218">
        <v>149.6</v>
      </c>
      <c r="Y218">
        <v>128.6</v>
      </c>
      <c r="Z218">
        <v>142.9</v>
      </c>
      <c r="AA218">
        <v>155.19999999999999</v>
      </c>
      <c r="AB218">
        <v>133.5</v>
      </c>
      <c r="AC218">
        <v>141.69999999999999</v>
      </c>
      <c r="AD218">
        <v>141</v>
      </c>
      <c r="AE218">
        <v>1759.6000000000001</v>
      </c>
      <c r="AF218" s="2">
        <v>1019.5560975609756</v>
      </c>
      <c r="AG218">
        <v>283.10000000000002</v>
      </c>
      <c r="AH218">
        <v>155.19999999999999</v>
      </c>
      <c r="AI218">
        <v>128.6</v>
      </c>
      <c r="AJ218">
        <v>146.19999999999999</v>
      </c>
      <c r="AK218">
        <v>162.69999999999999</v>
      </c>
    </row>
    <row r="219" spans="1:37" hidden="1" x14ac:dyDescent="0.3">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c r="AE219">
        <v>1744.3000000000002</v>
      </c>
      <c r="AF219" s="2">
        <v>962.2</v>
      </c>
      <c r="AG219">
        <v>269.5</v>
      </c>
      <c r="AH219">
        <v>146.6</v>
      </c>
      <c r="AI219">
        <v>118.6</v>
      </c>
      <c r="AJ219">
        <v>128.6</v>
      </c>
      <c r="AK219">
        <v>164.7</v>
      </c>
    </row>
    <row r="220" spans="1:37" hidden="1" x14ac:dyDescent="0.3">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c r="AE220">
        <v>1753.3999999999999</v>
      </c>
      <c r="AF220" s="2">
        <v>997.9</v>
      </c>
      <c r="AG220">
        <v>277.89999999999998</v>
      </c>
      <c r="AH220">
        <v>150.19999999999999</v>
      </c>
      <c r="AI220">
        <v>123.3</v>
      </c>
      <c r="AJ220">
        <v>139.5</v>
      </c>
      <c r="AK220">
        <v>163.19999999999999</v>
      </c>
    </row>
    <row r="221" spans="1:37" hidden="1" x14ac:dyDescent="0.3">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s="2">
        <f>'NA Replacement'!$R$1</f>
        <v>139.25609756097555</v>
      </c>
      <c r="V221">
        <v>145.30000000000001</v>
      </c>
      <c r="W221">
        <v>150.1</v>
      </c>
      <c r="X221">
        <v>149.9</v>
      </c>
      <c r="Y221">
        <v>129.19999999999999</v>
      </c>
      <c r="Z221">
        <v>143.4</v>
      </c>
      <c r="AA221">
        <v>155.5</v>
      </c>
      <c r="AB221">
        <v>134.9</v>
      </c>
      <c r="AC221">
        <v>142.19999999999999</v>
      </c>
      <c r="AD221">
        <v>141</v>
      </c>
      <c r="AE221">
        <v>1759.8000000000002</v>
      </c>
      <c r="AF221" s="2">
        <v>1021.4560975609756</v>
      </c>
      <c r="AG221">
        <v>284.8</v>
      </c>
      <c r="AH221">
        <v>155.5</v>
      </c>
      <c r="AI221">
        <v>129.19999999999999</v>
      </c>
      <c r="AJ221">
        <v>145.30000000000001</v>
      </c>
      <c r="AK221">
        <v>162.80000000000001</v>
      </c>
    </row>
    <row r="222" spans="1:37" hidden="1" x14ac:dyDescent="0.3">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c r="AE222">
        <v>1754.4</v>
      </c>
      <c r="AF222" s="2">
        <v>965.19999999999993</v>
      </c>
      <c r="AG222">
        <v>271.5</v>
      </c>
      <c r="AH222">
        <v>146.6</v>
      </c>
      <c r="AI222">
        <v>119.2</v>
      </c>
      <c r="AJ222">
        <v>127.1</v>
      </c>
      <c r="AK222">
        <v>164.9</v>
      </c>
    </row>
    <row r="223" spans="1:37" hidden="1" x14ac:dyDescent="0.3">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c r="AE223">
        <v>1757.1</v>
      </c>
      <c r="AF223" s="2">
        <v>1000.5999999999999</v>
      </c>
      <c r="AG223">
        <v>279.7</v>
      </c>
      <c r="AH223">
        <v>150.30000000000001</v>
      </c>
      <c r="AI223">
        <v>123.9</v>
      </c>
      <c r="AJ223">
        <v>138.4</v>
      </c>
      <c r="AK223">
        <v>163.4</v>
      </c>
    </row>
    <row r="224" spans="1:37" hidden="1" x14ac:dyDescent="0.3">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s="2">
        <f>'NA Replacement'!$R$1</f>
        <v>139.25609756097555</v>
      </c>
      <c r="V224">
        <v>146.4</v>
      </c>
      <c r="W224">
        <v>150</v>
      </c>
      <c r="X224">
        <v>150.4</v>
      </c>
      <c r="Y224">
        <v>129.9</v>
      </c>
      <c r="Z224">
        <v>143.80000000000001</v>
      </c>
      <c r="AA224">
        <v>155.5</v>
      </c>
      <c r="AB224">
        <v>134</v>
      </c>
      <c r="AC224">
        <v>142.4</v>
      </c>
      <c r="AD224">
        <v>141.19999999999999</v>
      </c>
      <c r="AE224">
        <v>1761.2000000000003</v>
      </c>
      <c r="AF224" s="2">
        <v>1022.4560975609755</v>
      </c>
      <c r="AG224">
        <v>284.39999999999998</v>
      </c>
      <c r="AH224">
        <v>155.5</v>
      </c>
      <c r="AI224">
        <v>129.9</v>
      </c>
      <c r="AJ224">
        <v>146.4</v>
      </c>
      <c r="AK224">
        <v>162.9</v>
      </c>
    </row>
    <row r="225" spans="1:37" hidden="1" x14ac:dyDescent="0.3">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c r="AE225">
        <v>1768.4</v>
      </c>
      <c r="AF225" s="2">
        <v>967.89999999999986</v>
      </c>
      <c r="AG225">
        <v>271.7</v>
      </c>
      <c r="AH225">
        <v>146.69999999999999</v>
      </c>
      <c r="AI225">
        <v>119.9</v>
      </c>
      <c r="AJ225">
        <v>128.80000000000001</v>
      </c>
      <c r="AK225">
        <v>165.3</v>
      </c>
    </row>
    <row r="226" spans="1:37" hidden="1" x14ac:dyDescent="0.3">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c r="AE226">
        <v>1762.9</v>
      </c>
      <c r="AF226" s="2">
        <v>1002.7</v>
      </c>
      <c r="AG226">
        <v>279.60000000000002</v>
      </c>
      <c r="AH226">
        <v>150.30000000000001</v>
      </c>
      <c r="AI226">
        <v>124.6</v>
      </c>
      <c r="AJ226">
        <v>139.69999999999999</v>
      </c>
      <c r="AK226">
        <v>163.5</v>
      </c>
    </row>
    <row r="227" spans="1:37" hidden="1" x14ac:dyDescent="0.3">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s="2">
        <f>'NA Replacement'!$R$1</f>
        <v>139.25609756097555</v>
      </c>
      <c r="V227">
        <v>146.9</v>
      </c>
      <c r="W227">
        <v>149.5</v>
      </c>
      <c r="X227">
        <v>151.30000000000001</v>
      </c>
      <c r="Y227">
        <v>130.19999999999999</v>
      </c>
      <c r="Z227">
        <v>145.9</v>
      </c>
      <c r="AA227">
        <v>156.69999999999999</v>
      </c>
      <c r="AB227">
        <v>133.9</v>
      </c>
      <c r="AC227">
        <v>142.9</v>
      </c>
      <c r="AD227">
        <v>142.4</v>
      </c>
      <c r="AE227">
        <v>1782.1000000000001</v>
      </c>
      <c r="AF227" s="2">
        <v>1026.1560975609755</v>
      </c>
      <c r="AG227">
        <v>285.20000000000005</v>
      </c>
      <c r="AH227">
        <v>156.69999999999999</v>
      </c>
      <c r="AI227">
        <v>130.19999999999999</v>
      </c>
      <c r="AJ227">
        <v>146.9</v>
      </c>
      <c r="AK227">
        <v>163.30000000000001</v>
      </c>
    </row>
    <row r="228" spans="1:37" hidden="1" x14ac:dyDescent="0.3">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c r="AE228">
        <v>1811.5000000000002</v>
      </c>
      <c r="AF228" s="2">
        <v>972.5</v>
      </c>
      <c r="AG228">
        <v>272.39999999999998</v>
      </c>
      <c r="AH228">
        <v>148</v>
      </c>
      <c r="AI228">
        <v>120.1</v>
      </c>
      <c r="AJ228">
        <v>129.4</v>
      </c>
      <c r="AK228">
        <v>166.2</v>
      </c>
    </row>
    <row r="229" spans="1:37" hidden="1" x14ac:dyDescent="0.3">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c r="AE229">
        <v>1791.9000000000003</v>
      </c>
      <c r="AF229" s="2">
        <v>1007.3000000000002</v>
      </c>
      <c r="AG229">
        <v>280.3</v>
      </c>
      <c r="AH229">
        <v>151.6</v>
      </c>
      <c r="AI229">
        <v>124.9</v>
      </c>
      <c r="AJ229">
        <v>140.30000000000001</v>
      </c>
      <c r="AK229">
        <v>164.1</v>
      </c>
    </row>
    <row r="230" spans="1:37" hidden="1" x14ac:dyDescent="0.3">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s="2">
        <f>'NA Replacement'!$R$1</f>
        <v>139.25609756097555</v>
      </c>
      <c r="V230">
        <v>147.80000000000001</v>
      </c>
      <c r="W230">
        <v>149.6</v>
      </c>
      <c r="X230">
        <v>151.69999999999999</v>
      </c>
      <c r="Y230">
        <v>130.19999999999999</v>
      </c>
      <c r="Z230">
        <v>146.4</v>
      </c>
      <c r="AA230">
        <v>157.69999999999999</v>
      </c>
      <c r="AB230">
        <v>134.80000000000001</v>
      </c>
      <c r="AC230">
        <v>143.30000000000001</v>
      </c>
      <c r="AD230">
        <v>143.6</v>
      </c>
      <c r="AE230">
        <v>1804.1999999999998</v>
      </c>
      <c r="AF230" s="2">
        <v>1027.1560975609755</v>
      </c>
      <c r="AG230">
        <v>286.5</v>
      </c>
      <c r="AH230">
        <v>157.69999999999999</v>
      </c>
      <c r="AI230">
        <v>130.19999999999999</v>
      </c>
      <c r="AJ230">
        <v>147.80000000000001</v>
      </c>
      <c r="AK230">
        <v>164.2</v>
      </c>
    </row>
    <row r="231" spans="1:37" hidden="1" x14ac:dyDescent="0.3">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c r="AE231">
        <v>1833.2999999999997</v>
      </c>
      <c r="AF231" s="2">
        <v>973.1</v>
      </c>
      <c r="AG231">
        <v>274</v>
      </c>
      <c r="AH231">
        <v>148.9</v>
      </c>
      <c r="AI231">
        <v>119.6</v>
      </c>
      <c r="AJ231">
        <v>130.5</v>
      </c>
      <c r="AK231">
        <v>166.7</v>
      </c>
    </row>
    <row r="232" spans="1:37" hidden="1" x14ac:dyDescent="0.3">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c r="AE232">
        <v>1814.1000000000001</v>
      </c>
      <c r="AF232" s="2">
        <v>1007.8</v>
      </c>
      <c r="AG232">
        <v>281.70000000000005</v>
      </c>
      <c r="AH232">
        <v>152.5</v>
      </c>
      <c r="AI232">
        <v>124.6</v>
      </c>
      <c r="AJ232">
        <v>141.19999999999999</v>
      </c>
      <c r="AK232">
        <v>164.9</v>
      </c>
    </row>
    <row r="233" spans="1:37" hidden="1" x14ac:dyDescent="0.3">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s="2">
        <f>'NA Replacement'!$R$1</f>
        <v>139.25609756097555</v>
      </c>
      <c r="V233">
        <v>146.80000000000001</v>
      </c>
      <c r="W233">
        <v>150</v>
      </c>
      <c r="X233">
        <v>152.19999999999999</v>
      </c>
      <c r="Y233">
        <v>131.19999999999999</v>
      </c>
      <c r="Z233">
        <v>147.5</v>
      </c>
      <c r="AA233">
        <v>159.1</v>
      </c>
      <c r="AB233">
        <v>136.1</v>
      </c>
      <c r="AC233">
        <v>144.19999999999999</v>
      </c>
      <c r="AD233">
        <v>144.9</v>
      </c>
      <c r="AE233">
        <v>1826.8999999999999</v>
      </c>
      <c r="AF233" s="2">
        <v>1030.0560975609756</v>
      </c>
      <c r="AG233">
        <v>288.29999999999995</v>
      </c>
      <c r="AH233">
        <v>159.1</v>
      </c>
      <c r="AI233">
        <v>131.19999999999999</v>
      </c>
      <c r="AJ233">
        <v>146.80000000000001</v>
      </c>
      <c r="AK233">
        <v>164.5</v>
      </c>
    </row>
    <row r="234" spans="1:37" hidden="1" x14ac:dyDescent="0.3">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c r="AE234">
        <v>1857.3999999999999</v>
      </c>
      <c r="AF234" s="2">
        <v>977.09999999999991</v>
      </c>
      <c r="AG234">
        <v>275.89999999999998</v>
      </c>
      <c r="AH234">
        <v>150.4</v>
      </c>
      <c r="AI234">
        <v>120.6</v>
      </c>
      <c r="AJ234">
        <v>127</v>
      </c>
      <c r="AK234">
        <v>167.2</v>
      </c>
    </row>
    <row r="235" spans="1:37" hidden="1" x14ac:dyDescent="0.3">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c r="AE235">
        <v>1837.5</v>
      </c>
      <c r="AF235" s="2">
        <v>1011.8</v>
      </c>
      <c r="AG235">
        <v>283.60000000000002</v>
      </c>
      <c r="AH235">
        <v>154</v>
      </c>
      <c r="AI235">
        <v>125.6</v>
      </c>
      <c r="AJ235">
        <v>139.30000000000001</v>
      </c>
      <c r="AK235">
        <v>165.2</v>
      </c>
    </row>
    <row r="236" spans="1:37" hidden="1" x14ac:dyDescent="0.3">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s="2">
        <f>'NA Replacement'!$R$1</f>
        <v>139.25609756097555</v>
      </c>
      <c r="V236">
        <v>146.4</v>
      </c>
      <c r="W236">
        <v>150.19999999999999</v>
      </c>
      <c r="X236">
        <v>152.69999999999999</v>
      </c>
      <c r="Y236">
        <v>131.4</v>
      </c>
      <c r="Z236">
        <v>148</v>
      </c>
      <c r="AA236">
        <v>159.69999999999999</v>
      </c>
      <c r="AB236">
        <v>138.80000000000001</v>
      </c>
      <c r="AC236">
        <v>144.9</v>
      </c>
      <c r="AD236">
        <v>145.69999999999999</v>
      </c>
      <c r="AE236">
        <v>1834.5000000000002</v>
      </c>
      <c r="AF236" s="2">
        <v>1031.8560975609757</v>
      </c>
      <c r="AG236">
        <v>291.5</v>
      </c>
      <c r="AH236">
        <v>159.69999999999999</v>
      </c>
      <c r="AI236">
        <v>131.4</v>
      </c>
      <c r="AJ236">
        <v>146.4</v>
      </c>
      <c r="AK236">
        <v>165.1</v>
      </c>
    </row>
    <row r="237" spans="1:37" hidden="1" x14ac:dyDescent="0.3">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c r="AE237">
        <v>1869.1</v>
      </c>
      <c r="AF237" s="2">
        <v>980.59999999999991</v>
      </c>
      <c r="AG237">
        <v>279.3</v>
      </c>
      <c r="AH237">
        <v>151.5</v>
      </c>
      <c r="AI237">
        <v>120.8</v>
      </c>
      <c r="AJ237">
        <v>125.5</v>
      </c>
      <c r="AK237">
        <v>167.9</v>
      </c>
    </row>
    <row r="238" spans="1:37" hidden="1" x14ac:dyDescent="0.3">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c r="AE238">
        <v>1846.5</v>
      </c>
      <c r="AF238" s="2">
        <v>1014.8</v>
      </c>
      <c r="AG238">
        <v>286.89999999999998</v>
      </c>
      <c r="AH238">
        <v>154.9</v>
      </c>
      <c r="AI238">
        <v>125.8</v>
      </c>
      <c r="AJ238">
        <v>138.5</v>
      </c>
      <c r="AK238">
        <v>165.8</v>
      </c>
    </row>
    <row r="239" spans="1:37" hidden="1" x14ac:dyDescent="0.3">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s="2">
        <f>'NA Replacement'!$R$1</f>
        <v>139.25609756097555</v>
      </c>
      <c r="V239">
        <v>146.9</v>
      </c>
      <c r="W239">
        <v>150.30000000000001</v>
      </c>
      <c r="X239">
        <v>153.4</v>
      </c>
      <c r="Y239">
        <v>131.6</v>
      </c>
      <c r="Z239">
        <v>148.30000000000001</v>
      </c>
      <c r="AA239">
        <v>160.19999999999999</v>
      </c>
      <c r="AB239">
        <v>140.19999999999999</v>
      </c>
      <c r="AC239">
        <v>145.4</v>
      </c>
      <c r="AD239">
        <v>146.69999999999999</v>
      </c>
      <c r="AE239">
        <v>1848.7</v>
      </c>
      <c r="AF239" s="2">
        <v>1032.5560975609756</v>
      </c>
      <c r="AG239">
        <v>293.60000000000002</v>
      </c>
      <c r="AH239">
        <v>160.19999999999999</v>
      </c>
      <c r="AI239">
        <v>131.6</v>
      </c>
      <c r="AJ239">
        <v>146.9</v>
      </c>
      <c r="AK239">
        <v>165.7</v>
      </c>
    </row>
    <row r="240" spans="1:37" hidden="1" x14ac:dyDescent="0.3">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c r="AE240">
        <v>1874.9</v>
      </c>
      <c r="AF240" s="2">
        <v>982.89999999999986</v>
      </c>
      <c r="AG240">
        <v>280.89999999999998</v>
      </c>
      <c r="AH240">
        <v>151.6</v>
      </c>
      <c r="AI240">
        <v>121.2</v>
      </c>
      <c r="AJ240">
        <v>126.6</v>
      </c>
      <c r="AK240">
        <v>168.6</v>
      </c>
    </row>
    <row r="241" spans="1:39" hidden="1" x14ac:dyDescent="0.3">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c r="AE241">
        <v>1857.6999999999998</v>
      </c>
      <c r="AF241" s="2">
        <v>1016.5</v>
      </c>
      <c r="AG241">
        <v>288.7</v>
      </c>
      <c r="AH241">
        <v>155.19999999999999</v>
      </c>
      <c r="AI241">
        <v>126.1</v>
      </c>
      <c r="AJ241">
        <v>139.19999999999999</v>
      </c>
      <c r="AK241">
        <v>166.5</v>
      </c>
    </row>
    <row r="242" spans="1:39" hidden="1" x14ac:dyDescent="0.3">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s="2">
        <f>'NA Replacement'!$R$1</f>
        <v>139.25609756097555</v>
      </c>
      <c r="V242">
        <v>147.69999999999999</v>
      </c>
      <c r="W242">
        <v>150.6</v>
      </c>
      <c r="X242">
        <v>153.69999999999999</v>
      </c>
      <c r="Y242">
        <v>131.69999999999999</v>
      </c>
      <c r="Z242">
        <v>148.69999999999999</v>
      </c>
      <c r="AA242">
        <v>160.69999999999999</v>
      </c>
      <c r="AB242">
        <v>140.30000000000001</v>
      </c>
      <c r="AC242">
        <v>145.69999999999999</v>
      </c>
      <c r="AD242">
        <v>148.30000000000001</v>
      </c>
      <c r="AE242">
        <v>1876.8999999999996</v>
      </c>
      <c r="AF242" s="2">
        <v>1033.6560975609755</v>
      </c>
      <c r="AG242">
        <v>294</v>
      </c>
      <c r="AH242">
        <v>160.69999999999999</v>
      </c>
      <c r="AI242">
        <v>131.69999999999999</v>
      </c>
      <c r="AJ242">
        <v>147.69999999999999</v>
      </c>
      <c r="AK242">
        <v>166.3</v>
      </c>
    </row>
    <row r="243" spans="1:39" hidden="1" x14ac:dyDescent="0.3">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c r="AE243">
        <v>1902.6000000000001</v>
      </c>
      <c r="AF243" s="2">
        <v>986.10000000000014</v>
      </c>
      <c r="AG243">
        <v>281.89999999999998</v>
      </c>
      <c r="AH243">
        <v>151.69999999999999</v>
      </c>
      <c r="AI243">
        <v>121.5</v>
      </c>
      <c r="AJ243">
        <v>128.9</v>
      </c>
      <c r="AK243">
        <v>169.3</v>
      </c>
    </row>
    <row r="244" spans="1:39" hidden="1" x14ac:dyDescent="0.3">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c r="AE244">
        <v>1885.5999999999997</v>
      </c>
      <c r="AF244" s="2">
        <v>1019.1000000000001</v>
      </c>
      <c r="AG244">
        <v>289.39999999999998</v>
      </c>
      <c r="AH244">
        <v>155.4</v>
      </c>
      <c r="AI244">
        <v>126.3</v>
      </c>
      <c r="AJ244">
        <v>140.6</v>
      </c>
      <c r="AK244">
        <v>167.1</v>
      </c>
    </row>
    <row r="245" spans="1:39" hidden="1" x14ac:dyDescent="0.3">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s="2">
        <f>'NA Replacement'!$R$1</f>
        <v>139.25609756097555</v>
      </c>
      <c r="V245">
        <v>148.4</v>
      </c>
      <c r="W245">
        <v>150.9</v>
      </c>
      <c r="X245">
        <v>154.30000000000001</v>
      </c>
      <c r="Y245">
        <v>132.1</v>
      </c>
      <c r="Z245">
        <v>149.1</v>
      </c>
      <c r="AA245">
        <v>160.80000000000001</v>
      </c>
      <c r="AB245">
        <v>140.6</v>
      </c>
      <c r="AC245">
        <v>146.1</v>
      </c>
      <c r="AD245">
        <v>149.9</v>
      </c>
      <c r="AE245">
        <v>1904.6000000000001</v>
      </c>
      <c r="AF245" s="2">
        <v>1036.1560975609755</v>
      </c>
      <c r="AG245">
        <v>294.89999999999998</v>
      </c>
      <c r="AH245">
        <v>160.80000000000001</v>
      </c>
      <c r="AI245">
        <v>132.1</v>
      </c>
      <c r="AJ245">
        <v>148.4</v>
      </c>
      <c r="AK245">
        <v>167.2</v>
      </c>
    </row>
    <row r="246" spans="1:39" hidden="1" x14ac:dyDescent="0.3">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c r="AE246">
        <v>1923.9999999999998</v>
      </c>
      <c r="AF246" s="2">
        <v>988.69999999999982</v>
      </c>
      <c r="AG246">
        <v>282.60000000000002</v>
      </c>
      <c r="AH246">
        <v>151.80000000000001</v>
      </c>
      <c r="AI246">
        <v>121.7</v>
      </c>
      <c r="AJ246">
        <v>132.19999999999999</v>
      </c>
      <c r="AK246">
        <v>169.9</v>
      </c>
    </row>
    <row r="247" spans="1:39" hidden="1" x14ac:dyDescent="0.3">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c r="AE247">
        <v>1910.9</v>
      </c>
      <c r="AF247" s="2">
        <v>1021.7</v>
      </c>
      <c r="AG247">
        <v>290.20000000000005</v>
      </c>
      <c r="AH247">
        <v>155.5</v>
      </c>
      <c r="AI247">
        <v>126.6</v>
      </c>
      <c r="AJ247">
        <v>142.30000000000001</v>
      </c>
      <c r="AK247">
        <v>167.9</v>
      </c>
    </row>
    <row r="248" spans="1:39" hidden="1" x14ac:dyDescent="0.3">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s="2">
        <f>'NA Replacement'!$R$1</f>
        <v>139.25609756097555</v>
      </c>
      <c r="V248">
        <v>149.9</v>
      </c>
      <c r="W248">
        <v>151.19999999999999</v>
      </c>
      <c r="X248">
        <v>154.80000000000001</v>
      </c>
      <c r="Y248">
        <v>135</v>
      </c>
      <c r="Z248">
        <v>149.5</v>
      </c>
      <c r="AA248">
        <v>161.1</v>
      </c>
      <c r="AB248">
        <v>140.6</v>
      </c>
      <c r="AC248">
        <v>147.1</v>
      </c>
      <c r="AD248">
        <v>152.30000000000001</v>
      </c>
      <c r="AE248">
        <v>1940.9999999999995</v>
      </c>
      <c r="AF248" s="2">
        <v>1038.8560975609755</v>
      </c>
      <c r="AG248">
        <v>295.39999999999998</v>
      </c>
      <c r="AH248">
        <v>161.1</v>
      </c>
      <c r="AI248">
        <v>135</v>
      </c>
      <c r="AJ248">
        <v>149.9</v>
      </c>
      <c r="AK248">
        <v>167.8</v>
      </c>
    </row>
    <row r="249" spans="1:39" hidden="1" x14ac:dyDescent="0.3">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c r="AE249">
        <v>1956.7</v>
      </c>
      <c r="AF249" s="2">
        <v>991.3</v>
      </c>
      <c r="AG249">
        <v>283.39999999999998</v>
      </c>
      <c r="AH249">
        <v>151.9</v>
      </c>
      <c r="AI249">
        <v>125.2</v>
      </c>
      <c r="AJ249">
        <v>133.6</v>
      </c>
      <c r="AK249">
        <v>170.4</v>
      </c>
    </row>
    <row r="250" spans="1:39" hidden="1" x14ac:dyDescent="0.3">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c r="AE250">
        <v>1946.1000000000001</v>
      </c>
      <c r="AF250" s="2">
        <v>1024</v>
      </c>
      <c r="AG250">
        <v>290.8</v>
      </c>
      <c r="AH250">
        <v>155.69999999999999</v>
      </c>
      <c r="AI250">
        <v>129.80000000000001</v>
      </c>
      <c r="AJ250">
        <v>143.69999999999999</v>
      </c>
      <c r="AK250">
        <v>168.5</v>
      </c>
    </row>
    <row r="251" spans="1:39" hidden="1" x14ac:dyDescent="0.3">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s="2">
        <f>'NA Replacement'!$R$1</f>
        <v>139.25609756097555</v>
      </c>
      <c r="V251">
        <v>150.4</v>
      </c>
      <c r="W251">
        <v>151.69999999999999</v>
      </c>
      <c r="X251">
        <v>155.69999999999999</v>
      </c>
      <c r="Y251">
        <v>136.30000000000001</v>
      </c>
      <c r="Z251">
        <v>150.1</v>
      </c>
      <c r="AA251">
        <v>161.69999999999999</v>
      </c>
      <c r="AB251">
        <v>142.5</v>
      </c>
      <c r="AC251">
        <v>148.1</v>
      </c>
      <c r="AD251">
        <v>151.9</v>
      </c>
      <c r="AE251">
        <v>1938.6</v>
      </c>
      <c r="AF251" s="2">
        <v>1041.4560975609756</v>
      </c>
      <c r="AG251">
        <v>298.2</v>
      </c>
      <c r="AH251">
        <v>161.69999999999999</v>
      </c>
      <c r="AI251">
        <v>136.30000000000001</v>
      </c>
      <c r="AJ251">
        <v>150.4</v>
      </c>
      <c r="AK251">
        <v>168.6</v>
      </c>
    </row>
    <row r="252" spans="1:39" hidden="1" x14ac:dyDescent="0.3">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c r="AE252">
        <v>1945.3999999999999</v>
      </c>
      <c r="AF252" s="2">
        <v>994.69999999999993</v>
      </c>
      <c r="AG252">
        <v>285.89999999999998</v>
      </c>
      <c r="AH252">
        <v>152.1</v>
      </c>
      <c r="AI252">
        <v>126.1</v>
      </c>
      <c r="AJ252">
        <v>135.1</v>
      </c>
      <c r="AK252">
        <v>170.8</v>
      </c>
    </row>
    <row r="253" spans="1:39" hidden="1" x14ac:dyDescent="0.3">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c r="AE253">
        <v>1940.3999999999999</v>
      </c>
      <c r="AF253" s="2">
        <v>1027.5</v>
      </c>
      <c r="AG253">
        <v>293.5</v>
      </c>
      <c r="AH253">
        <v>156.1</v>
      </c>
      <c r="AI253">
        <v>130.9</v>
      </c>
      <c r="AJ253">
        <v>144.6</v>
      </c>
      <c r="AK253">
        <v>169.2</v>
      </c>
      <c r="AM253" t="s">
        <v>83</v>
      </c>
    </row>
    <row r="254" spans="1:39" hidden="1" x14ac:dyDescent="0.3">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s="2">
        <f>'NA Replacement'!$R$1</f>
        <v>139.25609756097555</v>
      </c>
      <c r="V254">
        <v>152.30000000000001</v>
      </c>
      <c r="W254">
        <v>151.80000000000001</v>
      </c>
      <c r="X254">
        <v>156.19999999999999</v>
      </c>
      <c r="Y254">
        <v>136</v>
      </c>
      <c r="Z254">
        <v>150.4</v>
      </c>
      <c r="AA254">
        <v>161.9</v>
      </c>
      <c r="AB254">
        <v>143.4</v>
      </c>
      <c r="AC254">
        <v>148.4</v>
      </c>
      <c r="AD254">
        <v>150.4</v>
      </c>
      <c r="AE254">
        <v>1909.7999999999997</v>
      </c>
      <c r="AF254" s="2">
        <v>1042.6560975609755</v>
      </c>
      <c r="AG254">
        <v>299.60000000000002</v>
      </c>
      <c r="AH254">
        <v>161.9</v>
      </c>
      <c r="AI254">
        <v>136</v>
      </c>
      <c r="AJ254">
        <v>152.30000000000001</v>
      </c>
      <c r="AK254">
        <v>169.4</v>
      </c>
    </row>
    <row r="255" spans="1:39" hidden="1" x14ac:dyDescent="0.3">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c r="AE255">
        <v>1916.6</v>
      </c>
      <c r="AF255" s="2">
        <v>997.29999999999984</v>
      </c>
      <c r="AG255">
        <v>287.89999999999998</v>
      </c>
      <c r="AH255">
        <v>152.19999999999999</v>
      </c>
      <c r="AI255">
        <v>125.2</v>
      </c>
      <c r="AJ255">
        <v>138.9</v>
      </c>
      <c r="AK255">
        <v>172</v>
      </c>
    </row>
    <row r="256" spans="1:39" hidden="1" x14ac:dyDescent="0.3">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c r="AE256">
        <v>1911.6</v>
      </c>
      <c r="AF256" s="2">
        <v>1029.9999999999998</v>
      </c>
      <c r="AG256">
        <v>295.10000000000002</v>
      </c>
      <c r="AH256">
        <v>156.19999999999999</v>
      </c>
      <c r="AI256">
        <v>130.30000000000001</v>
      </c>
      <c r="AJ256">
        <v>147.19999999999999</v>
      </c>
      <c r="AK256">
        <v>170.1</v>
      </c>
    </row>
    <row r="257" spans="1:37" hidden="1" x14ac:dyDescent="0.3">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s="2">
        <f>'NA Replacement'!$R$1</f>
        <v>139.25609756097555</v>
      </c>
      <c r="V257">
        <v>153.4</v>
      </c>
      <c r="W257">
        <v>151.5</v>
      </c>
      <c r="X257">
        <v>156.69999999999999</v>
      </c>
      <c r="Y257">
        <v>135.80000000000001</v>
      </c>
      <c r="Z257">
        <v>151.19999999999999</v>
      </c>
      <c r="AA257">
        <v>161.19999999999999</v>
      </c>
      <c r="AB257">
        <v>145.1</v>
      </c>
      <c r="AC257">
        <v>148.6</v>
      </c>
      <c r="AD257">
        <v>149.80000000000001</v>
      </c>
      <c r="AE257">
        <v>1894.5999999999997</v>
      </c>
      <c r="AF257" s="2">
        <v>1044.0560975609756</v>
      </c>
      <c r="AG257">
        <v>301.79999999999995</v>
      </c>
      <c r="AH257">
        <v>161.19999999999999</v>
      </c>
      <c r="AI257">
        <v>135.80000000000001</v>
      </c>
      <c r="AJ257">
        <v>153.4</v>
      </c>
      <c r="AK257">
        <v>170.5</v>
      </c>
    </row>
    <row r="258" spans="1:37" hidden="1" x14ac:dyDescent="0.3">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c r="AE258">
        <v>1898.5</v>
      </c>
      <c r="AF258" s="2">
        <v>999</v>
      </c>
      <c r="AG258">
        <v>290.3</v>
      </c>
      <c r="AH258">
        <v>152.5</v>
      </c>
      <c r="AI258">
        <v>124.6</v>
      </c>
      <c r="AJ258">
        <v>141.4</v>
      </c>
      <c r="AK258">
        <v>173.3</v>
      </c>
    </row>
    <row r="259" spans="1:37" hidden="1" x14ac:dyDescent="0.3">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c r="AE259">
        <v>1895.4</v>
      </c>
      <c r="AF259" s="2">
        <v>1031.3</v>
      </c>
      <c r="AG259">
        <v>297.5</v>
      </c>
      <c r="AH259">
        <v>156.1</v>
      </c>
      <c r="AI259">
        <v>129.9</v>
      </c>
      <c r="AJ259">
        <v>148.9</v>
      </c>
      <c r="AK259">
        <v>171.2</v>
      </c>
    </row>
    <row r="260" spans="1:37" hidden="1" x14ac:dyDescent="0.3">
      <c r="A260" t="s">
        <v>30</v>
      </c>
      <c r="B260">
        <v>2020</v>
      </c>
      <c r="C260" t="s">
        <v>37</v>
      </c>
      <c r="D260">
        <v>147.19999999999999</v>
      </c>
      <c r="E260" s="2">
        <f>'NA Replacement'!$B$1</f>
        <v>156.26475409836061</v>
      </c>
      <c r="F260">
        <v>146.9</v>
      </c>
      <c r="G260">
        <v>155.6</v>
      </c>
      <c r="H260">
        <v>137.1</v>
      </c>
      <c r="I260">
        <v>147.30000000000001</v>
      </c>
      <c r="J260">
        <v>162.69999999999999</v>
      </c>
      <c r="K260">
        <v>150.19999999999999</v>
      </c>
      <c r="L260">
        <v>119.8</v>
      </c>
      <c r="M260">
        <v>158.69999999999999</v>
      </c>
      <c r="N260">
        <v>139.19999999999999</v>
      </c>
      <c r="O260" s="2">
        <f>'NA Replacement'!$L$1</f>
        <v>149.08715846994548</v>
      </c>
      <c r="P260">
        <v>150.1</v>
      </c>
      <c r="Q260" s="2">
        <f>'NA Replacement'!$N$1</f>
        <v>155.38579234972681</v>
      </c>
      <c r="R260" s="2">
        <f>'NA Replacement'!$O$1</f>
        <v>142.66366120218566</v>
      </c>
      <c r="S260" s="2">
        <f>'NA Replacement'!$P$1</f>
        <v>135.97732240437156</v>
      </c>
      <c r="T260" s="2">
        <f>'NA Replacement'!$Q$1</f>
        <v>141.67431693989073</v>
      </c>
      <c r="U260" s="2">
        <f>'NA Replacement'!$R$1</f>
        <v>139.25609756097555</v>
      </c>
      <c r="V260">
        <v>148.4</v>
      </c>
      <c r="W260" s="2">
        <f>'NA Replacement'!$T$1</f>
        <v>136.68688524590166</v>
      </c>
      <c r="X260">
        <v>154.30000000000001</v>
      </c>
      <c r="Y260" s="2">
        <f>'NA Replacement'!$V$1</f>
        <v>127.17049180327859</v>
      </c>
      <c r="Z260" s="2">
        <f>'NA Replacement'!$W$1</f>
        <v>133.89180327868851</v>
      </c>
      <c r="AA260" s="2">
        <f>'NA Replacement'!$X$1</f>
        <v>141.13114754098362</v>
      </c>
      <c r="AB260" s="2">
        <f>'NA Replacement'!$Y$1</f>
        <v>133.35</v>
      </c>
      <c r="AC260" s="2">
        <f>'NA Replacement'!$Z$1</f>
        <v>134.23579234972684</v>
      </c>
      <c r="AD260" s="2">
        <f>'NA Replacement'!$AA$1</f>
        <v>139.56448087431698</v>
      </c>
      <c r="AE260">
        <v>1920.1519125683062</v>
      </c>
      <c r="AF260" s="2">
        <v>964.38587898174046</v>
      </c>
      <c r="AG260">
        <v>287.64999999999998</v>
      </c>
      <c r="AH260">
        <v>141.13114754098362</v>
      </c>
      <c r="AI260">
        <v>127.17049180327859</v>
      </c>
      <c r="AJ260">
        <v>148.4</v>
      </c>
      <c r="AK260">
        <v>155.38579234972681</v>
      </c>
    </row>
    <row r="261" spans="1:37" hidden="1" x14ac:dyDescent="0.3">
      <c r="A261" t="s">
        <v>33</v>
      </c>
      <c r="B261">
        <v>2020</v>
      </c>
      <c r="C261" t="s">
        <v>37</v>
      </c>
      <c r="D261">
        <v>151.80000000000001</v>
      </c>
      <c r="E261" s="2">
        <f>'NA Replacement'!$B$1</f>
        <v>156.26475409836061</v>
      </c>
      <c r="F261">
        <v>151.9</v>
      </c>
      <c r="G261">
        <v>155.5</v>
      </c>
      <c r="H261">
        <v>131.6</v>
      </c>
      <c r="I261">
        <v>152.9</v>
      </c>
      <c r="J261">
        <v>180</v>
      </c>
      <c r="K261">
        <v>150.80000000000001</v>
      </c>
      <c r="L261">
        <v>121.2</v>
      </c>
      <c r="M261">
        <v>154</v>
      </c>
      <c r="N261">
        <v>133.5</v>
      </c>
      <c r="O261" s="2">
        <f>'NA Replacement'!$L$1</f>
        <v>149.08715846994548</v>
      </c>
      <c r="P261">
        <v>153.5</v>
      </c>
      <c r="Q261" s="2">
        <f>'NA Replacement'!$N$1</f>
        <v>155.38579234972681</v>
      </c>
      <c r="R261" s="2">
        <f>'NA Replacement'!$O$1</f>
        <v>142.66366120218566</v>
      </c>
      <c r="S261" s="2">
        <f>'NA Replacement'!$P$1</f>
        <v>135.97732240437156</v>
      </c>
      <c r="T261" s="2">
        <f>'NA Replacement'!$Q$1</f>
        <v>141.67431693989073</v>
      </c>
      <c r="U261">
        <v>155.6</v>
      </c>
      <c r="V261">
        <v>137.1</v>
      </c>
      <c r="W261" s="2">
        <f>'NA Replacement'!$T$1</f>
        <v>136.68688524590166</v>
      </c>
      <c r="X261">
        <v>144.80000000000001</v>
      </c>
      <c r="Y261" s="2">
        <f>'NA Replacement'!$V$1</f>
        <v>127.17049180327859</v>
      </c>
      <c r="Z261" s="2">
        <f>'NA Replacement'!$W$1</f>
        <v>133.89180327868851</v>
      </c>
      <c r="AA261" s="2">
        <f>'NA Replacement'!$X$1</f>
        <v>141.13114754098362</v>
      </c>
      <c r="AB261" s="2">
        <f>'NA Replacement'!$Y$1</f>
        <v>133.35</v>
      </c>
      <c r="AC261" s="2">
        <f>'NA Replacement'!$Z$1</f>
        <v>134.23579234972684</v>
      </c>
      <c r="AD261" s="2">
        <f>'NA Replacement'!$AA$1</f>
        <v>139.56448087431698</v>
      </c>
      <c r="AE261">
        <v>1942.0519125683061</v>
      </c>
      <c r="AF261" s="2">
        <v>980.72978142076488</v>
      </c>
      <c r="AG261">
        <v>278.14999999999998</v>
      </c>
      <c r="AH261">
        <v>141.13114754098362</v>
      </c>
      <c r="AI261">
        <v>127.17049180327859</v>
      </c>
      <c r="AJ261">
        <v>137.1</v>
      </c>
      <c r="AK261">
        <v>155.38579234972681</v>
      </c>
    </row>
    <row r="262" spans="1:37" hidden="1" x14ac:dyDescent="0.3">
      <c r="A262" t="s">
        <v>34</v>
      </c>
      <c r="B262">
        <v>2020</v>
      </c>
      <c r="C262" t="s">
        <v>37</v>
      </c>
      <c r="D262">
        <v>148.69999999999999</v>
      </c>
      <c r="E262" s="2">
        <f>'NA Replacement'!$B$1</f>
        <v>156.26475409836061</v>
      </c>
      <c r="F262">
        <v>148.80000000000001</v>
      </c>
      <c r="G262">
        <v>155.6</v>
      </c>
      <c r="H262">
        <v>135.1</v>
      </c>
      <c r="I262">
        <v>149.9</v>
      </c>
      <c r="J262">
        <v>168.6</v>
      </c>
      <c r="K262">
        <v>150.4</v>
      </c>
      <c r="L262">
        <v>120.3</v>
      </c>
      <c r="M262">
        <v>157.1</v>
      </c>
      <c r="N262">
        <v>136.80000000000001</v>
      </c>
      <c r="O262" s="2">
        <f>'NA Replacement'!$L$1</f>
        <v>149.08715846994548</v>
      </c>
      <c r="P262">
        <v>151.4</v>
      </c>
      <c r="Q262" s="2">
        <f>'NA Replacement'!$N$1</f>
        <v>155.38579234972681</v>
      </c>
      <c r="R262" s="2">
        <f>'NA Replacement'!$O$1</f>
        <v>142.66366120218566</v>
      </c>
      <c r="S262" s="2">
        <f>'NA Replacement'!$P$1</f>
        <v>135.97732240437156</v>
      </c>
      <c r="T262" s="2">
        <f>'NA Replacement'!$Q$1</f>
        <v>141.67431693989073</v>
      </c>
      <c r="U262">
        <v>155.6</v>
      </c>
      <c r="V262">
        <v>144.1</v>
      </c>
      <c r="W262" s="2">
        <f>'NA Replacement'!$T$1</f>
        <v>136.68688524590166</v>
      </c>
      <c r="X262">
        <v>150.69999999999999</v>
      </c>
      <c r="Y262" s="2">
        <f>'NA Replacement'!$V$1</f>
        <v>127.17049180327859</v>
      </c>
      <c r="Z262" s="2">
        <f>'NA Replacement'!$W$1</f>
        <v>133.89180327868851</v>
      </c>
      <c r="AA262" s="2">
        <f>'NA Replacement'!$X$1</f>
        <v>141.13114754098362</v>
      </c>
      <c r="AB262" s="2">
        <f>'NA Replacement'!$Y$1</f>
        <v>133.35</v>
      </c>
      <c r="AC262" s="2">
        <f>'NA Replacement'!$Z$1</f>
        <v>134.23579234972684</v>
      </c>
      <c r="AD262" s="2">
        <f>'NA Replacement'!$AA$1</f>
        <v>139.56448087431698</v>
      </c>
      <c r="AE262">
        <v>1928.0519125683061</v>
      </c>
      <c r="AF262" s="2">
        <v>980.72978142076488</v>
      </c>
      <c r="AG262">
        <v>284.04999999999995</v>
      </c>
      <c r="AH262">
        <v>141.13114754098362</v>
      </c>
      <c r="AI262">
        <v>127.17049180327859</v>
      </c>
      <c r="AJ262">
        <v>144.1</v>
      </c>
      <c r="AK262">
        <v>155.38579234972681</v>
      </c>
    </row>
    <row r="263" spans="1:37" hidden="1" x14ac:dyDescent="0.3">
      <c r="A263" t="s">
        <v>30</v>
      </c>
      <c r="B263">
        <v>2020</v>
      </c>
      <c r="C263" t="s">
        <v>38</v>
      </c>
      <c r="D263" s="2">
        <f>'NA Replacement'!$A$1</f>
        <v>136.68590785907853</v>
      </c>
      <c r="E263" s="2">
        <f>'NA Replacement'!$B$1</f>
        <v>156.26475409836061</v>
      </c>
      <c r="F263" s="2">
        <f>'NA Replacement'!$C$1</f>
        <v>140.79756097560974</v>
      </c>
      <c r="G263" s="2">
        <f>'NA Replacement'!$D$1</f>
        <v>140.32520325203262</v>
      </c>
      <c r="H263" s="2">
        <f>'NA Replacement'!$E$1</f>
        <v>132.12628726287261</v>
      </c>
      <c r="I263" s="2">
        <f>'NA Replacement'!$F$1</f>
        <v>140.84092140921399</v>
      </c>
      <c r="J263" s="2">
        <f>'NA Replacement'!$G$1</f>
        <v>155.75203252032517</v>
      </c>
      <c r="K263" s="2">
        <f>'NA Replacement'!$H$1</f>
        <v>141.43089430894312</v>
      </c>
      <c r="L263" s="2">
        <f>'NA Replacement'!$I$1</f>
        <v>110.9249322493224</v>
      </c>
      <c r="M263" s="2">
        <f>'NA Replacement'!$J$1</f>
        <v>144.5222222222223</v>
      </c>
      <c r="N263" s="2">
        <f>'NA Replacement'!$K$1</f>
        <v>134.09295392953925</v>
      </c>
      <c r="O263" s="2">
        <f>'NA Replacement'!$L$1</f>
        <v>149.08715846994548</v>
      </c>
      <c r="P263" s="2">
        <f>'NA Replacement'!$M$1</f>
        <v>142.51002710027106</v>
      </c>
      <c r="Q263" s="2">
        <f>'NA Replacement'!$N$1</f>
        <v>155.38579234972681</v>
      </c>
      <c r="R263" s="2">
        <f>'NA Replacement'!$O$1</f>
        <v>142.66366120218566</v>
      </c>
      <c r="S263" s="2">
        <f>'NA Replacement'!$P$1</f>
        <v>135.97732240437156</v>
      </c>
      <c r="T263" s="2">
        <f>'NA Replacement'!$Q$1</f>
        <v>141.67431693989073</v>
      </c>
      <c r="U263" s="2">
        <f>'NA Replacement'!$R$1</f>
        <v>139.25609756097555</v>
      </c>
      <c r="V263" s="2">
        <f>'NA Replacement'!$S$1</f>
        <v>136.51002710027097</v>
      </c>
      <c r="W263" s="2">
        <f>'NA Replacement'!$T$1</f>
        <v>136.68688524590166</v>
      </c>
      <c r="X263" s="2">
        <f>'NA Replacement'!$U$1</f>
        <v>138.51680216802174</v>
      </c>
      <c r="Y263" s="2">
        <f>'NA Replacement'!$V$1</f>
        <v>127.17049180327859</v>
      </c>
      <c r="Z263" s="2">
        <f>'NA Replacement'!$W$1</f>
        <v>133.89180327868851</v>
      </c>
      <c r="AA263" s="2">
        <f>'NA Replacement'!$X$1</f>
        <v>141.13114754098362</v>
      </c>
      <c r="AB263" s="2">
        <f>'NA Replacement'!$Y$1</f>
        <v>133.35</v>
      </c>
      <c r="AC263" s="2">
        <f>'NA Replacement'!$Z$1</f>
        <v>134.23579234972684</v>
      </c>
      <c r="AD263" s="2">
        <f>'NA Replacement'!$AA$1</f>
        <v>139.56448087431698</v>
      </c>
      <c r="AE263">
        <v>1825.3608556577371</v>
      </c>
      <c r="AF263" s="2">
        <v>964.38587898174046</v>
      </c>
      <c r="AG263">
        <v>271.86680216802176</v>
      </c>
      <c r="AH263">
        <v>141.13114754098362</v>
      </c>
      <c r="AI263">
        <v>127.17049180327859</v>
      </c>
      <c r="AJ263">
        <v>136.51002710027097</v>
      </c>
      <c r="AK263">
        <v>155.38579234972681</v>
      </c>
    </row>
    <row r="264" spans="1:37" hidden="1" x14ac:dyDescent="0.3">
      <c r="A264" t="s">
        <v>33</v>
      </c>
      <c r="B264">
        <v>2020</v>
      </c>
      <c r="C264" t="s">
        <v>38</v>
      </c>
      <c r="D264" s="2">
        <f>'NA Replacement'!$A$1</f>
        <v>136.68590785907853</v>
      </c>
      <c r="E264" s="2">
        <f>'NA Replacement'!$B$1</f>
        <v>156.26475409836061</v>
      </c>
      <c r="F264" s="2">
        <f>'NA Replacement'!$C$1</f>
        <v>140.79756097560974</v>
      </c>
      <c r="G264" s="2">
        <f>'NA Replacement'!$D$1</f>
        <v>140.32520325203262</v>
      </c>
      <c r="H264" s="2">
        <f>'NA Replacement'!$E$1</f>
        <v>132.12628726287261</v>
      </c>
      <c r="I264" s="2">
        <f>'NA Replacement'!$F$1</f>
        <v>140.84092140921399</v>
      </c>
      <c r="J264" s="2">
        <f>'NA Replacement'!$G$1</f>
        <v>155.75203252032517</v>
      </c>
      <c r="K264" s="2">
        <f>'NA Replacement'!$H$1</f>
        <v>141.43089430894312</v>
      </c>
      <c r="L264" s="2">
        <f>'NA Replacement'!$I$1</f>
        <v>110.9249322493224</v>
      </c>
      <c r="M264" s="2">
        <f>'NA Replacement'!$J$1</f>
        <v>144.5222222222223</v>
      </c>
      <c r="N264" s="2">
        <f>'NA Replacement'!$K$1</f>
        <v>134.09295392953925</v>
      </c>
      <c r="O264" s="2">
        <f>'NA Replacement'!$L$1</f>
        <v>149.08715846994548</v>
      </c>
      <c r="P264" s="2">
        <f>'NA Replacement'!$M$1</f>
        <v>142.51002710027106</v>
      </c>
      <c r="Q264" s="2">
        <f>'NA Replacement'!$N$1</f>
        <v>155.38579234972681</v>
      </c>
      <c r="R264" s="2">
        <f>'NA Replacement'!$O$1</f>
        <v>142.66366120218566</v>
      </c>
      <c r="S264" s="2">
        <f>'NA Replacement'!$P$1</f>
        <v>135.97732240437156</v>
      </c>
      <c r="T264" s="2">
        <f>'NA Replacement'!$Q$1</f>
        <v>141.67431693989073</v>
      </c>
      <c r="U264" s="2">
        <f>'NA Replacement'!$R$1</f>
        <v>139.25609756097555</v>
      </c>
      <c r="V264" s="2">
        <f>'NA Replacement'!$S$1</f>
        <v>136.51002710027097</v>
      </c>
      <c r="W264" s="2">
        <f>'NA Replacement'!$T$1</f>
        <v>136.68688524590166</v>
      </c>
      <c r="X264" s="2">
        <f>'NA Replacement'!$U$1</f>
        <v>138.51680216802174</v>
      </c>
      <c r="Y264" s="2">
        <f>'NA Replacement'!$V$1</f>
        <v>127.17049180327859</v>
      </c>
      <c r="Z264" s="2">
        <f>'NA Replacement'!$W$1</f>
        <v>133.89180327868851</v>
      </c>
      <c r="AA264" s="2">
        <f>'NA Replacement'!$X$1</f>
        <v>141.13114754098362</v>
      </c>
      <c r="AB264" s="2">
        <f>'NA Replacement'!$Y$1</f>
        <v>133.35</v>
      </c>
      <c r="AC264" s="2">
        <f>'NA Replacement'!$Z$1</f>
        <v>134.23579234972684</v>
      </c>
      <c r="AD264" s="2">
        <f>'NA Replacement'!$AA$1</f>
        <v>139.56448087431698</v>
      </c>
      <c r="AE264">
        <v>1825.3608556577371</v>
      </c>
      <c r="AF264" s="2">
        <v>964.38587898174046</v>
      </c>
      <c r="AG264">
        <v>271.86680216802176</v>
      </c>
      <c r="AH264">
        <v>141.13114754098362</v>
      </c>
      <c r="AI264">
        <v>127.17049180327859</v>
      </c>
      <c r="AJ264">
        <v>136.51002710027097</v>
      </c>
      <c r="AK264">
        <v>155.38579234972681</v>
      </c>
    </row>
    <row r="265" spans="1:37" hidden="1" x14ac:dyDescent="0.3">
      <c r="A265" t="s">
        <v>34</v>
      </c>
      <c r="B265">
        <v>2020</v>
      </c>
      <c r="C265" t="s">
        <v>38</v>
      </c>
      <c r="D265" s="2">
        <f>'NA Replacement'!$A$1</f>
        <v>136.68590785907853</v>
      </c>
      <c r="E265" s="2">
        <f>'NA Replacement'!$B$1</f>
        <v>156.26475409836061</v>
      </c>
      <c r="F265" s="2">
        <f>'NA Replacement'!$C$1</f>
        <v>140.79756097560974</v>
      </c>
      <c r="G265" s="2">
        <f>'NA Replacement'!$D$1</f>
        <v>140.32520325203262</v>
      </c>
      <c r="H265" s="2">
        <f>'NA Replacement'!$E$1</f>
        <v>132.12628726287261</v>
      </c>
      <c r="I265" s="2">
        <f>'NA Replacement'!$F$1</f>
        <v>140.84092140921399</v>
      </c>
      <c r="J265" s="2">
        <f>'NA Replacement'!$G$1</f>
        <v>155.75203252032517</v>
      </c>
      <c r="K265" s="2">
        <f>'NA Replacement'!$H$1</f>
        <v>141.43089430894312</v>
      </c>
      <c r="L265" s="2">
        <f>'NA Replacement'!$I$1</f>
        <v>110.9249322493224</v>
      </c>
      <c r="M265" s="2">
        <f>'NA Replacement'!$J$1</f>
        <v>144.5222222222223</v>
      </c>
      <c r="N265" s="2">
        <f>'NA Replacement'!$K$1</f>
        <v>134.09295392953925</v>
      </c>
      <c r="O265" s="2">
        <f>'NA Replacement'!$L$1</f>
        <v>149.08715846994548</v>
      </c>
      <c r="P265" s="2">
        <f>'NA Replacement'!$M$1</f>
        <v>142.51002710027106</v>
      </c>
      <c r="Q265" s="2">
        <f>'NA Replacement'!$N$1</f>
        <v>155.38579234972681</v>
      </c>
      <c r="R265" s="2">
        <f>'NA Replacement'!$O$1</f>
        <v>142.66366120218566</v>
      </c>
      <c r="S265" s="2">
        <f>'NA Replacement'!$P$1</f>
        <v>135.97732240437156</v>
      </c>
      <c r="T265" s="2">
        <f>'NA Replacement'!$Q$1</f>
        <v>141.67431693989073</v>
      </c>
      <c r="U265" s="2">
        <f>'NA Replacement'!$R$1</f>
        <v>139.25609756097555</v>
      </c>
      <c r="V265" s="2">
        <f>'NA Replacement'!$S$1</f>
        <v>136.51002710027097</v>
      </c>
      <c r="W265" s="2">
        <f>'NA Replacement'!$T$1</f>
        <v>136.68688524590166</v>
      </c>
      <c r="X265" s="2">
        <f>'NA Replacement'!$U$1</f>
        <v>138.51680216802174</v>
      </c>
      <c r="Y265" s="2">
        <f>'NA Replacement'!$V$1</f>
        <v>127.17049180327859</v>
      </c>
      <c r="Z265" s="2">
        <f>'NA Replacement'!$W$1</f>
        <v>133.89180327868851</v>
      </c>
      <c r="AA265" s="2">
        <f>'NA Replacement'!$X$1</f>
        <v>141.13114754098362</v>
      </c>
      <c r="AB265" s="2">
        <f>'NA Replacement'!$Y$1</f>
        <v>133.35</v>
      </c>
      <c r="AC265" s="2">
        <f>'NA Replacement'!$Z$1</f>
        <v>134.23579234972684</v>
      </c>
      <c r="AD265" s="2">
        <f>'NA Replacement'!$AA$1</f>
        <v>139.56448087431698</v>
      </c>
      <c r="AE265">
        <v>1825.3608556577371</v>
      </c>
      <c r="AF265" s="2">
        <v>964.38587898174046</v>
      </c>
      <c r="AG265">
        <v>271.86680216802176</v>
      </c>
      <c r="AH265">
        <v>141.13114754098362</v>
      </c>
      <c r="AI265">
        <v>127.17049180327859</v>
      </c>
      <c r="AJ265">
        <v>136.51002710027097</v>
      </c>
      <c r="AK265">
        <v>155.38579234972681</v>
      </c>
    </row>
    <row r="266" spans="1:37" hidden="1" x14ac:dyDescent="0.3">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s="2">
        <f>'NA Replacement'!$R$1</f>
        <v>139.25609756097555</v>
      </c>
      <c r="V266">
        <v>144.9</v>
      </c>
      <c r="W266">
        <v>151.69999999999999</v>
      </c>
      <c r="X266">
        <v>158.19999999999999</v>
      </c>
      <c r="Y266">
        <v>141.4</v>
      </c>
      <c r="Z266">
        <v>153.19999999999999</v>
      </c>
      <c r="AA266">
        <v>161.80000000000001</v>
      </c>
      <c r="AB266">
        <v>151.19999999999999</v>
      </c>
      <c r="AC266">
        <v>151.69999999999999</v>
      </c>
      <c r="AD266">
        <v>152.69999999999999</v>
      </c>
      <c r="AE266">
        <v>1951</v>
      </c>
      <c r="AF266" s="2">
        <v>1054.6560975609757</v>
      </c>
      <c r="AG266">
        <v>309.39999999999998</v>
      </c>
      <c r="AH266">
        <v>161.80000000000001</v>
      </c>
      <c r="AI266">
        <v>141.4</v>
      </c>
      <c r="AJ266">
        <v>144.9</v>
      </c>
      <c r="AK266">
        <v>182.4</v>
      </c>
    </row>
    <row r="267" spans="1:37" hidden="1" x14ac:dyDescent="0.3">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c r="AE267">
        <v>1994.9999999999998</v>
      </c>
      <c r="AF267" s="2">
        <v>1014.4999999999999</v>
      </c>
      <c r="AG267">
        <v>300.29999999999995</v>
      </c>
      <c r="AH267">
        <v>152.5</v>
      </c>
      <c r="AI267">
        <v>129.30000000000001</v>
      </c>
      <c r="AJ267">
        <v>137.1</v>
      </c>
      <c r="AK267">
        <v>186.7</v>
      </c>
    </row>
    <row r="268" spans="1:37" hidden="1" x14ac:dyDescent="0.3">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c r="AE268">
        <v>1966.8000000000002</v>
      </c>
      <c r="AF268" s="2">
        <v>1044.7</v>
      </c>
      <c r="AG268">
        <v>306</v>
      </c>
      <c r="AH268">
        <v>156.4</v>
      </c>
      <c r="AI268">
        <v>135</v>
      </c>
      <c r="AJ268">
        <v>141.9</v>
      </c>
      <c r="AK268">
        <v>183.5</v>
      </c>
    </row>
    <row r="269" spans="1:37" hidden="1" x14ac:dyDescent="0.3">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s="2">
        <f>'NA Replacement'!$R$1</f>
        <v>139.25609756097555</v>
      </c>
      <c r="V269">
        <v>144.9</v>
      </c>
      <c r="W269">
        <v>151.69999999999999</v>
      </c>
      <c r="X269">
        <v>158.19999999999999</v>
      </c>
      <c r="Y269">
        <v>141.4</v>
      </c>
      <c r="Z269">
        <v>153.19999999999999</v>
      </c>
      <c r="AA269">
        <v>161.80000000000001</v>
      </c>
      <c r="AB269">
        <v>151.19999999999999</v>
      </c>
      <c r="AC269">
        <v>151.69999999999999</v>
      </c>
      <c r="AD269">
        <v>152.69999999999999</v>
      </c>
      <c r="AE269">
        <v>1951</v>
      </c>
      <c r="AF269" s="2">
        <v>1054.6560975609757</v>
      </c>
      <c r="AG269">
        <v>309.39999999999998</v>
      </c>
      <c r="AH269">
        <v>161.80000000000001</v>
      </c>
      <c r="AI269">
        <v>141.4</v>
      </c>
      <c r="AJ269">
        <v>144.9</v>
      </c>
      <c r="AK269">
        <v>182.4</v>
      </c>
    </row>
    <row r="270" spans="1:37" hidden="1" x14ac:dyDescent="0.3">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c r="AE270">
        <v>1994.9999999999998</v>
      </c>
      <c r="AF270" s="2">
        <v>1014.4999999999999</v>
      </c>
      <c r="AG270">
        <v>300.29999999999995</v>
      </c>
      <c r="AH270">
        <v>152.5</v>
      </c>
      <c r="AI270">
        <v>129.30000000000001</v>
      </c>
      <c r="AJ270">
        <v>137.1</v>
      </c>
      <c r="AK270">
        <v>186.7</v>
      </c>
    </row>
    <row r="271" spans="1:37" hidden="1" x14ac:dyDescent="0.3">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c r="AE271">
        <v>1966.8000000000002</v>
      </c>
      <c r="AF271" s="2">
        <v>1044.7</v>
      </c>
      <c r="AG271">
        <v>306</v>
      </c>
      <c r="AH271">
        <v>156.4</v>
      </c>
      <c r="AI271">
        <v>135</v>
      </c>
      <c r="AJ271">
        <v>141.9</v>
      </c>
      <c r="AK271">
        <v>183.5</v>
      </c>
    </row>
    <row r="272" spans="1:37" hidden="1" x14ac:dyDescent="0.3">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s="2">
        <f>'NA Replacement'!$R$1</f>
        <v>139.25609756097555</v>
      </c>
      <c r="V272">
        <v>145.80000000000001</v>
      </c>
      <c r="W272">
        <v>151.9</v>
      </c>
      <c r="X272">
        <v>158.80000000000001</v>
      </c>
      <c r="Y272">
        <v>143.6</v>
      </c>
      <c r="Z272">
        <v>152.19999999999999</v>
      </c>
      <c r="AA272">
        <v>162.69999999999999</v>
      </c>
      <c r="AB272">
        <v>153.6</v>
      </c>
      <c r="AC272">
        <v>153</v>
      </c>
      <c r="AD272">
        <v>154.69999999999999</v>
      </c>
      <c r="AE272">
        <v>1978.6</v>
      </c>
      <c r="AF272" s="2">
        <v>1055.0560975609756</v>
      </c>
      <c r="AG272">
        <v>312.39999999999998</v>
      </c>
      <c r="AH272">
        <v>162.69999999999999</v>
      </c>
      <c r="AI272">
        <v>143.6</v>
      </c>
      <c r="AJ272">
        <v>145.80000000000001</v>
      </c>
      <c r="AK272">
        <v>180.9</v>
      </c>
    </row>
    <row r="273" spans="1:37" hidden="1" x14ac:dyDescent="0.3">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c r="AE273">
        <v>2024.8999999999999</v>
      </c>
      <c r="AF273" s="2">
        <v>1019</v>
      </c>
      <c r="AG273">
        <v>303.89999999999998</v>
      </c>
      <c r="AH273">
        <v>155.5</v>
      </c>
      <c r="AI273">
        <v>133.9</v>
      </c>
      <c r="AJ273">
        <v>138.30000000000001</v>
      </c>
      <c r="AK273">
        <v>187.2</v>
      </c>
    </row>
    <row r="274" spans="1:37" hidden="1" x14ac:dyDescent="0.3">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c r="AE274">
        <v>1995.1999999999998</v>
      </c>
      <c r="AF274" s="2">
        <v>1047.0999999999999</v>
      </c>
      <c r="AG274">
        <v>309.3</v>
      </c>
      <c r="AH274">
        <v>158.5</v>
      </c>
      <c r="AI274">
        <v>138.5</v>
      </c>
      <c r="AJ274">
        <v>143</v>
      </c>
      <c r="AK274">
        <v>182.6</v>
      </c>
    </row>
    <row r="275" spans="1:37" hidden="1" x14ac:dyDescent="0.3">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s="2">
        <f>'NA Replacement'!$R$1</f>
        <v>139.25609756097555</v>
      </c>
      <c r="V275">
        <v>146.4</v>
      </c>
      <c r="W275">
        <v>151.6</v>
      </c>
      <c r="X275">
        <v>159.1</v>
      </c>
      <c r="Y275">
        <v>144.6</v>
      </c>
      <c r="Z275">
        <v>152.80000000000001</v>
      </c>
      <c r="AA275">
        <v>161.1</v>
      </c>
      <c r="AB275">
        <v>157.4</v>
      </c>
      <c r="AC275">
        <v>153.69999999999999</v>
      </c>
      <c r="AD275">
        <v>155.4</v>
      </c>
      <c r="AE275">
        <v>1987.3999999999999</v>
      </c>
      <c r="AF275" s="2">
        <v>1057.2560975609756</v>
      </c>
      <c r="AG275">
        <v>316.5</v>
      </c>
      <c r="AH275">
        <v>161.1</v>
      </c>
      <c r="AI275">
        <v>144.6</v>
      </c>
      <c r="AJ275">
        <v>146.4</v>
      </c>
      <c r="AK275">
        <v>182.9</v>
      </c>
    </row>
    <row r="276" spans="1:37" hidden="1" x14ac:dyDescent="0.3">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c r="AE276">
        <v>2041.6000000000001</v>
      </c>
      <c r="AF276" s="2">
        <v>1024.1000000000001</v>
      </c>
      <c r="AG276">
        <v>309.8</v>
      </c>
      <c r="AH276">
        <v>154.9</v>
      </c>
      <c r="AI276">
        <v>135.1</v>
      </c>
      <c r="AJ276">
        <v>137.19999999999999</v>
      </c>
      <c r="AK276">
        <v>188.7</v>
      </c>
    </row>
    <row r="277" spans="1:37" hidden="1" x14ac:dyDescent="0.3">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c r="AE277">
        <v>2007</v>
      </c>
      <c r="AF277" s="2">
        <v>1051.3000000000002</v>
      </c>
      <c r="AG277">
        <v>314</v>
      </c>
      <c r="AH277">
        <v>157.5</v>
      </c>
      <c r="AI277">
        <v>139.6</v>
      </c>
      <c r="AJ277">
        <v>142.9</v>
      </c>
      <c r="AK277">
        <v>184.4</v>
      </c>
    </row>
    <row r="278" spans="1:37" hidden="1" x14ac:dyDescent="0.3">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s="2">
        <f>'NA Replacement'!$R$1</f>
        <v>139.25609756097555</v>
      </c>
      <c r="V278">
        <v>146.80000000000001</v>
      </c>
      <c r="W278">
        <v>152</v>
      </c>
      <c r="X278">
        <v>159.5</v>
      </c>
      <c r="Y278">
        <v>146.4</v>
      </c>
      <c r="Z278">
        <v>152.4</v>
      </c>
      <c r="AA278">
        <v>162.5</v>
      </c>
      <c r="AB278">
        <v>156.19999999999999</v>
      </c>
      <c r="AC278">
        <v>154.30000000000001</v>
      </c>
      <c r="AD278">
        <v>157.5</v>
      </c>
      <c r="AE278">
        <v>2030.9</v>
      </c>
      <c r="AF278" s="2">
        <v>1059.2560975609756</v>
      </c>
      <c r="AG278">
        <v>315.7</v>
      </c>
      <c r="AH278">
        <v>162.5</v>
      </c>
      <c r="AI278">
        <v>146.4</v>
      </c>
      <c r="AJ278">
        <v>146.80000000000001</v>
      </c>
      <c r="AK278">
        <v>182.7</v>
      </c>
    </row>
    <row r="279" spans="1:37" hidden="1" x14ac:dyDescent="0.3">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c r="AE279">
        <v>2080.1999999999998</v>
      </c>
      <c r="AF279" s="2">
        <v>1024.7</v>
      </c>
      <c r="AG279">
        <v>309.10000000000002</v>
      </c>
      <c r="AH279">
        <v>155.69999999999999</v>
      </c>
      <c r="AI279">
        <v>135.4</v>
      </c>
      <c r="AJ279">
        <v>137.1</v>
      </c>
      <c r="AK279">
        <v>188.7</v>
      </c>
    </row>
    <row r="280" spans="1:37" hidden="1" x14ac:dyDescent="0.3">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c r="AE280">
        <v>2048.6000000000004</v>
      </c>
      <c r="AF280" s="2">
        <v>1052.7</v>
      </c>
      <c r="AG280">
        <v>313.3</v>
      </c>
      <c r="AH280">
        <v>158.5</v>
      </c>
      <c r="AI280">
        <v>140.6</v>
      </c>
      <c r="AJ280">
        <v>143.1</v>
      </c>
      <c r="AK280">
        <v>184.3</v>
      </c>
    </row>
    <row r="281" spans="1:37" hidden="1" x14ac:dyDescent="0.3">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s="2">
        <f>'NA Replacement'!$R$1</f>
        <v>139.25609756097555</v>
      </c>
      <c r="V281">
        <v>147.5</v>
      </c>
      <c r="W281">
        <v>152.80000000000001</v>
      </c>
      <c r="X281">
        <v>160.4</v>
      </c>
      <c r="Y281">
        <v>146.1</v>
      </c>
      <c r="Z281">
        <v>153.6</v>
      </c>
      <c r="AA281">
        <v>161.6</v>
      </c>
      <c r="AB281">
        <v>156.19999999999999</v>
      </c>
      <c r="AC281">
        <v>154.5</v>
      </c>
      <c r="AD281">
        <v>159.80000000000001</v>
      </c>
      <c r="AE281">
        <v>2082.4</v>
      </c>
      <c r="AF281" s="2">
        <v>1062.9560975609756</v>
      </c>
      <c r="AG281">
        <v>316.60000000000002</v>
      </c>
      <c r="AH281">
        <v>161.6</v>
      </c>
      <c r="AI281">
        <v>146.1</v>
      </c>
      <c r="AJ281">
        <v>147.5</v>
      </c>
      <c r="AK281">
        <v>183.4</v>
      </c>
    </row>
    <row r="282" spans="1:37" hidden="1" x14ac:dyDescent="0.3">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c r="AE282">
        <v>2120.6999999999998</v>
      </c>
      <c r="AF282" s="2">
        <v>1030.3999999999999</v>
      </c>
      <c r="AG282">
        <v>309.89999999999998</v>
      </c>
      <c r="AH282">
        <v>156.4</v>
      </c>
      <c r="AI282">
        <v>135.19999999999999</v>
      </c>
      <c r="AJ282">
        <v>137.30000000000001</v>
      </c>
      <c r="AK282">
        <v>188.8</v>
      </c>
    </row>
    <row r="283" spans="1:37" hidden="1" x14ac:dyDescent="0.3">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c r="AE283">
        <v>2095.6</v>
      </c>
      <c r="AF283" s="2">
        <v>1058.3</v>
      </c>
      <c r="AG283">
        <v>314.10000000000002</v>
      </c>
      <c r="AH283">
        <v>158.6</v>
      </c>
      <c r="AI283">
        <v>140.4</v>
      </c>
      <c r="AJ283">
        <v>143.6</v>
      </c>
      <c r="AK283">
        <v>184.8</v>
      </c>
    </row>
    <row r="284" spans="1:37" hidden="1" x14ac:dyDescent="0.3">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s="2">
        <f>'NA Replacement'!$R$1</f>
        <v>139.25609756097555</v>
      </c>
      <c r="V284">
        <v>148.69999999999999</v>
      </c>
      <c r="W284">
        <v>153.4</v>
      </c>
      <c r="X284">
        <v>161.6</v>
      </c>
      <c r="Y284">
        <v>146.4</v>
      </c>
      <c r="Z284">
        <v>153.9</v>
      </c>
      <c r="AA284">
        <v>162.9</v>
      </c>
      <c r="AB284">
        <v>156.6</v>
      </c>
      <c r="AC284">
        <v>155.19999999999999</v>
      </c>
      <c r="AD284">
        <v>160.69999999999999</v>
      </c>
      <c r="AE284">
        <v>2100.5</v>
      </c>
      <c r="AF284" s="2">
        <v>1066.6560975609755</v>
      </c>
      <c r="AG284">
        <v>318.2</v>
      </c>
      <c r="AH284">
        <v>162.9</v>
      </c>
      <c r="AI284">
        <v>146.4</v>
      </c>
      <c r="AJ284">
        <v>148.69999999999999</v>
      </c>
      <c r="AK284">
        <v>183.6</v>
      </c>
    </row>
    <row r="285" spans="1:37" hidden="1" x14ac:dyDescent="0.3">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c r="AE285">
        <v>2125.4</v>
      </c>
      <c r="AF285" s="2">
        <v>1033.3000000000002</v>
      </c>
      <c r="AG285">
        <v>310.8</v>
      </c>
      <c r="AH285">
        <v>156.9</v>
      </c>
      <c r="AI285">
        <v>135.5</v>
      </c>
      <c r="AJ285">
        <v>137.9</v>
      </c>
      <c r="AK285">
        <v>190.2</v>
      </c>
    </row>
    <row r="286" spans="1:37" hidden="1" x14ac:dyDescent="0.3">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c r="AE286">
        <v>2109.1</v>
      </c>
      <c r="AF286" s="2">
        <v>1061.8</v>
      </c>
      <c r="AG286">
        <v>315.39999999999998</v>
      </c>
      <c r="AH286">
        <v>159.4</v>
      </c>
      <c r="AI286">
        <v>140.69999999999999</v>
      </c>
      <c r="AJ286">
        <v>144.6</v>
      </c>
      <c r="AK286">
        <v>185.4</v>
      </c>
    </row>
    <row r="287" spans="1:37" hidden="1" x14ac:dyDescent="0.3">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s="2">
        <f>'NA Replacement'!$R$1</f>
        <v>139.25609756097555</v>
      </c>
      <c r="V287">
        <v>150.9</v>
      </c>
      <c r="W287">
        <v>153.9</v>
      </c>
      <c r="X287">
        <v>162.5</v>
      </c>
      <c r="Y287">
        <v>147.5</v>
      </c>
      <c r="Z287">
        <v>155.1</v>
      </c>
      <c r="AA287">
        <v>163.5</v>
      </c>
      <c r="AB287">
        <v>156.19999999999999</v>
      </c>
      <c r="AC287">
        <v>155.9</v>
      </c>
      <c r="AD287">
        <v>158.5</v>
      </c>
      <c r="AE287">
        <v>2065.6999999999998</v>
      </c>
      <c r="AF287" s="2">
        <v>1070.8560975609755</v>
      </c>
      <c r="AG287">
        <v>318.7</v>
      </c>
      <c r="AH287">
        <v>163.5</v>
      </c>
      <c r="AI287">
        <v>147.5</v>
      </c>
      <c r="AJ287">
        <v>150.9</v>
      </c>
      <c r="AK287">
        <v>184.6</v>
      </c>
    </row>
    <row r="288" spans="1:37" hidden="1" x14ac:dyDescent="0.3">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c r="AE288">
        <v>2097</v>
      </c>
      <c r="AF288" s="2">
        <v>1036.4000000000001</v>
      </c>
      <c r="AG288">
        <v>311.79999999999995</v>
      </c>
      <c r="AH288">
        <v>156.1</v>
      </c>
      <c r="AI288">
        <v>136.9</v>
      </c>
      <c r="AJ288">
        <v>142.9</v>
      </c>
      <c r="AK288">
        <v>191.8</v>
      </c>
    </row>
    <row r="289" spans="1:37" hidden="1" x14ac:dyDescent="0.3">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c r="AE289">
        <v>2076.5</v>
      </c>
      <c r="AF289" s="2">
        <v>1065</v>
      </c>
      <c r="AG289">
        <v>316.10000000000002</v>
      </c>
      <c r="AH289">
        <v>159.19999999999999</v>
      </c>
      <c r="AI289">
        <v>141.9</v>
      </c>
      <c r="AJ289">
        <v>147.9</v>
      </c>
      <c r="AK289">
        <v>186.5</v>
      </c>
    </row>
    <row r="290" spans="1:37" hidden="1" x14ac:dyDescent="0.3">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s="2">
        <f>'NA Replacement'!$R$1</f>
        <v>139.25609756097555</v>
      </c>
      <c r="V290">
        <v>154.4</v>
      </c>
      <c r="W290">
        <v>154.80000000000001</v>
      </c>
      <c r="X290">
        <v>164.3</v>
      </c>
      <c r="Y290">
        <v>150.19999999999999</v>
      </c>
      <c r="Z290">
        <v>157</v>
      </c>
      <c r="AA290">
        <v>163.6</v>
      </c>
      <c r="AB290">
        <v>155.19999999999999</v>
      </c>
      <c r="AC290">
        <v>157.19999999999999</v>
      </c>
      <c r="AD290">
        <v>156.69999999999999</v>
      </c>
      <c r="AE290">
        <v>2025.3</v>
      </c>
      <c r="AF290" s="2">
        <v>1079.6560975609755</v>
      </c>
      <c r="AG290">
        <v>319.5</v>
      </c>
      <c r="AH290">
        <v>163.6</v>
      </c>
      <c r="AI290">
        <v>150.19999999999999</v>
      </c>
      <c r="AJ290">
        <v>154.4</v>
      </c>
      <c r="AK290">
        <v>186.5</v>
      </c>
    </row>
    <row r="291" spans="1:37" hidden="1" x14ac:dyDescent="0.3">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c r="AE291">
        <v>2066</v>
      </c>
      <c r="AF291" s="2">
        <v>1047.0999999999999</v>
      </c>
      <c r="AG291">
        <v>313</v>
      </c>
      <c r="AH291">
        <v>156.6</v>
      </c>
      <c r="AI291">
        <v>140.5</v>
      </c>
      <c r="AJ291">
        <v>149.1</v>
      </c>
      <c r="AK291">
        <v>193.3</v>
      </c>
    </row>
    <row r="292" spans="1:37" hidden="1" x14ac:dyDescent="0.3">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c r="AE292">
        <v>2039.3000000000002</v>
      </c>
      <c r="AF292" s="2">
        <v>1076</v>
      </c>
      <c r="AG292">
        <v>317.10000000000002</v>
      </c>
      <c r="AH292">
        <v>159.5</v>
      </c>
      <c r="AI292">
        <v>145.1</v>
      </c>
      <c r="AJ292">
        <v>152.4</v>
      </c>
      <c r="AK292">
        <v>188.3</v>
      </c>
    </row>
    <row r="293" spans="1:37" hidden="1" x14ac:dyDescent="0.3">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48</v>
      </c>
      <c r="V293">
        <v>156</v>
      </c>
      <c r="W293">
        <v>154.80000000000001</v>
      </c>
      <c r="X293">
        <v>164.6</v>
      </c>
      <c r="Y293">
        <v>151.30000000000001</v>
      </c>
      <c r="Z293">
        <v>157.80000000000001</v>
      </c>
      <c r="AA293">
        <v>163.80000000000001</v>
      </c>
      <c r="AB293">
        <v>153.1</v>
      </c>
      <c r="AC293">
        <v>157.30000000000001</v>
      </c>
      <c r="AD293">
        <v>156.69999999999999</v>
      </c>
      <c r="AE293">
        <v>2025.7</v>
      </c>
      <c r="AF293" s="2">
        <v>942.8</v>
      </c>
      <c r="AG293">
        <v>317.7</v>
      </c>
      <c r="AH293">
        <v>163.80000000000001</v>
      </c>
      <c r="AI293">
        <v>151.30000000000001</v>
      </c>
      <c r="AJ293">
        <v>156</v>
      </c>
      <c r="AK293">
        <v>186.1</v>
      </c>
    </row>
    <row r="294" spans="1:37" hidden="1" x14ac:dyDescent="0.3">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c r="AE294">
        <v>2064.4999999999995</v>
      </c>
      <c r="AF294" s="2">
        <v>1052.0999999999999</v>
      </c>
      <c r="AG294">
        <v>311.8</v>
      </c>
      <c r="AH294">
        <v>157.6</v>
      </c>
      <c r="AI294">
        <v>141.69999999999999</v>
      </c>
      <c r="AJ294">
        <v>154.80000000000001</v>
      </c>
      <c r="AK294">
        <v>193.5</v>
      </c>
    </row>
    <row r="295" spans="1:37" hidden="1" x14ac:dyDescent="0.3">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c r="AE295">
        <v>2039.3999999999999</v>
      </c>
      <c r="AF295" s="2">
        <v>1079.6000000000001</v>
      </c>
      <c r="AG295">
        <v>315.5</v>
      </c>
      <c r="AH295">
        <v>160.19999999999999</v>
      </c>
      <c r="AI295">
        <v>146.19999999999999</v>
      </c>
      <c r="AJ295">
        <v>155.5</v>
      </c>
      <c r="AK295">
        <v>188.1</v>
      </c>
    </row>
    <row r="296" spans="1:37" hidden="1" x14ac:dyDescent="0.3">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48</v>
      </c>
      <c r="V296">
        <v>156</v>
      </c>
      <c r="W296">
        <v>155.5</v>
      </c>
      <c r="X296">
        <v>165.3</v>
      </c>
      <c r="Y296">
        <v>151.69999999999999</v>
      </c>
      <c r="Z296">
        <v>158.6</v>
      </c>
      <c r="AA296">
        <v>164.1</v>
      </c>
      <c r="AB296">
        <v>154.6</v>
      </c>
      <c r="AC296">
        <v>158</v>
      </c>
      <c r="AD296">
        <v>157.6</v>
      </c>
      <c r="AE296">
        <v>2049.5</v>
      </c>
      <c r="AF296" s="2">
        <v>947.8</v>
      </c>
      <c r="AG296">
        <v>319.89999999999998</v>
      </c>
      <c r="AH296">
        <v>164.1</v>
      </c>
      <c r="AI296">
        <v>151.69999999999999</v>
      </c>
      <c r="AJ296">
        <v>156</v>
      </c>
      <c r="AK296">
        <v>186.8</v>
      </c>
    </row>
    <row r="297" spans="1:37" hidden="1" x14ac:dyDescent="0.3">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c r="AE297">
        <v>2089.6</v>
      </c>
      <c r="AF297" s="2">
        <v>1057.2</v>
      </c>
      <c r="AG297">
        <v>314.10000000000002</v>
      </c>
      <c r="AH297">
        <v>157.6</v>
      </c>
      <c r="AI297">
        <v>142.1</v>
      </c>
      <c r="AJ297">
        <v>154.9</v>
      </c>
      <c r="AK297">
        <v>194.4</v>
      </c>
    </row>
    <row r="298" spans="1:37" hidden="1" x14ac:dyDescent="0.3">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c r="AE298">
        <v>2064.1</v>
      </c>
      <c r="AF298" s="2">
        <v>1085.4000000000001</v>
      </c>
      <c r="AG298">
        <v>317.70000000000005</v>
      </c>
      <c r="AH298">
        <v>160.30000000000001</v>
      </c>
      <c r="AI298">
        <v>146.6</v>
      </c>
      <c r="AJ298">
        <v>155.6</v>
      </c>
      <c r="AK298">
        <v>188.8</v>
      </c>
    </row>
    <row r="299" spans="1:37" hidden="1" x14ac:dyDescent="0.3">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s="2">
        <f>'NA Replacement'!$R$1</f>
        <v>139.25609756097555</v>
      </c>
      <c r="V299">
        <v>161.69999999999999</v>
      </c>
      <c r="W299">
        <v>158.80000000000001</v>
      </c>
      <c r="X299">
        <v>169.1</v>
      </c>
      <c r="Y299">
        <v>153.19999999999999</v>
      </c>
      <c r="Z299">
        <v>160</v>
      </c>
      <c r="AA299">
        <v>167.6</v>
      </c>
      <c r="AB299">
        <v>159.30000000000001</v>
      </c>
      <c r="AC299">
        <v>161.1</v>
      </c>
      <c r="AD299">
        <v>161.1</v>
      </c>
      <c r="AE299">
        <v>2095.2999999999997</v>
      </c>
      <c r="AF299" s="2">
        <v>1109.5560975609753</v>
      </c>
      <c r="AG299">
        <v>328.4</v>
      </c>
      <c r="AH299">
        <v>167.6</v>
      </c>
      <c r="AI299">
        <v>153.19999999999999</v>
      </c>
      <c r="AJ299">
        <v>161.69999999999999</v>
      </c>
      <c r="AK299">
        <v>189.6</v>
      </c>
    </row>
    <row r="300" spans="1:37" hidden="1" x14ac:dyDescent="0.3">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c r="AE300">
        <v>2124.7000000000003</v>
      </c>
      <c r="AF300" s="2">
        <v>1067.4000000000001</v>
      </c>
      <c r="AG300">
        <v>317.89999999999998</v>
      </c>
      <c r="AH300">
        <v>156.6</v>
      </c>
      <c r="AI300">
        <v>145</v>
      </c>
      <c r="AJ300">
        <v>155.5</v>
      </c>
      <c r="AK300">
        <v>198.2</v>
      </c>
    </row>
    <row r="301" spans="1:37" hidden="1" x14ac:dyDescent="0.3">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c r="AE301">
        <v>2105.7000000000003</v>
      </c>
      <c r="AF301" s="2">
        <v>1103.1999999999998</v>
      </c>
      <c r="AG301">
        <v>324.39999999999998</v>
      </c>
      <c r="AH301">
        <v>161.19999999999999</v>
      </c>
      <c r="AI301">
        <v>148.9</v>
      </c>
      <c r="AJ301">
        <v>159.4</v>
      </c>
      <c r="AK301">
        <v>191.9</v>
      </c>
    </row>
    <row r="302" spans="1:37" hidden="1" x14ac:dyDescent="0.3">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s="2">
        <f>'NA Replacement'!$R$1</f>
        <v>139.25609756097555</v>
      </c>
      <c r="V302">
        <v>162.1</v>
      </c>
      <c r="W302">
        <v>159.19999999999999</v>
      </c>
      <c r="X302">
        <v>169.7</v>
      </c>
      <c r="Y302">
        <v>154.19999999999999</v>
      </c>
      <c r="Z302">
        <v>160.4</v>
      </c>
      <c r="AA302">
        <v>166.8</v>
      </c>
      <c r="AB302">
        <v>159.4</v>
      </c>
      <c r="AC302">
        <v>161.5</v>
      </c>
      <c r="AD302">
        <v>162.1</v>
      </c>
      <c r="AE302">
        <v>2122.6</v>
      </c>
      <c r="AF302" s="2">
        <v>1110.1560975609755</v>
      </c>
      <c r="AG302">
        <v>329.1</v>
      </c>
      <c r="AH302">
        <v>166.8</v>
      </c>
      <c r="AI302">
        <v>154.19999999999999</v>
      </c>
      <c r="AJ302">
        <v>162.1</v>
      </c>
      <c r="AK302">
        <v>189.1</v>
      </c>
    </row>
    <row r="303" spans="1:37" hidden="1" x14ac:dyDescent="0.3">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c r="AE303">
        <v>2154.1999999999998</v>
      </c>
      <c r="AF303" s="2">
        <v>1067.0000000000002</v>
      </c>
      <c r="AG303">
        <v>318.8</v>
      </c>
      <c r="AH303">
        <v>158.1</v>
      </c>
      <c r="AI303">
        <v>147.5</v>
      </c>
      <c r="AJ303">
        <v>156.1</v>
      </c>
      <c r="AK303">
        <v>195.6</v>
      </c>
    </row>
    <row r="304" spans="1:37" hidden="1" x14ac:dyDescent="0.3">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c r="AE304">
        <v>2133.9</v>
      </c>
      <c r="AF304" s="2">
        <v>1102.5</v>
      </c>
      <c r="AG304">
        <v>325.10000000000002</v>
      </c>
      <c r="AH304">
        <v>161.69999999999999</v>
      </c>
      <c r="AI304">
        <v>150.69999999999999</v>
      </c>
      <c r="AJ304">
        <v>159.80000000000001</v>
      </c>
      <c r="AK304">
        <v>190.8</v>
      </c>
    </row>
    <row r="305" spans="1:37" hidden="1" x14ac:dyDescent="0.3">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s="2">
        <f>'NA Replacement'!$R$1</f>
        <v>139.25609756097555</v>
      </c>
      <c r="V305">
        <v>162.5</v>
      </c>
      <c r="W305">
        <v>160.30000000000001</v>
      </c>
      <c r="X305">
        <v>170.4</v>
      </c>
      <c r="Y305">
        <v>157.1</v>
      </c>
      <c r="Z305">
        <v>160.69999999999999</v>
      </c>
      <c r="AA305">
        <v>167.2</v>
      </c>
      <c r="AB305">
        <v>160.4</v>
      </c>
      <c r="AC305">
        <v>162.80000000000001</v>
      </c>
      <c r="AD305">
        <v>163.19999999999999</v>
      </c>
      <c r="AE305">
        <v>2132.4</v>
      </c>
      <c r="AF305" s="2">
        <v>1115.4560975609756</v>
      </c>
      <c r="AG305">
        <v>330.8</v>
      </c>
      <c r="AH305">
        <v>167.2</v>
      </c>
      <c r="AI305">
        <v>157.1</v>
      </c>
      <c r="AJ305">
        <v>162.5</v>
      </c>
      <c r="AK305">
        <v>189.7</v>
      </c>
    </row>
    <row r="306" spans="1:37" hidden="1" x14ac:dyDescent="0.3">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c r="AE306">
        <v>2171.8000000000002</v>
      </c>
      <c r="AF306" s="2">
        <v>1073.7</v>
      </c>
      <c r="AG306">
        <v>321.10000000000002</v>
      </c>
      <c r="AH306">
        <v>160.30000000000001</v>
      </c>
      <c r="AI306">
        <v>149.5</v>
      </c>
      <c r="AJ306">
        <v>157.69999999999999</v>
      </c>
      <c r="AK306">
        <v>195.5</v>
      </c>
    </row>
    <row r="307" spans="1:37" hidden="1" x14ac:dyDescent="0.3">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c r="AE307">
        <v>2147</v>
      </c>
      <c r="AF307" s="2">
        <v>1108.8999999999999</v>
      </c>
      <c r="AG307">
        <v>327.10000000000002</v>
      </c>
      <c r="AH307">
        <v>163.19999999999999</v>
      </c>
      <c r="AI307">
        <v>153.1</v>
      </c>
      <c r="AJ307">
        <v>160.69999999999999</v>
      </c>
      <c r="AK307">
        <v>191.2</v>
      </c>
    </row>
    <row r="308" spans="1:37" hidden="1" x14ac:dyDescent="0.3">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s="2">
        <f>'NA Replacement'!$R$1</f>
        <v>139.25609756097555</v>
      </c>
      <c r="V308">
        <v>163.1</v>
      </c>
      <c r="W308">
        <v>160.9</v>
      </c>
      <c r="X308">
        <v>171.1</v>
      </c>
      <c r="Y308">
        <v>157.69999999999999</v>
      </c>
      <c r="Z308">
        <v>161.1</v>
      </c>
      <c r="AA308">
        <v>167.5</v>
      </c>
      <c r="AB308">
        <v>160.30000000000001</v>
      </c>
      <c r="AC308">
        <v>163.30000000000001</v>
      </c>
      <c r="AD308">
        <v>163.6</v>
      </c>
      <c r="AE308">
        <v>2130.8000000000002</v>
      </c>
      <c r="AF308" s="2">
        <v>1120.4560975609756</v>
      </c>
      <c r="AG308">
        <v>331.4</v>
      </c>
      <c r="AH308">
        <v>167.5</v>
      </c>
      <c r="AI308">
        <v>157.69999999999999</v>
      </c>
      <c r="AJ308">
        <v>163.1</v>
      </c>
      <c r="AK308">
        <v>190.2</v>
      </c>
    </row>
    <row r="309" spans="1:37" hidden="1" x14ac:dyDescent="0.3">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c r="AE309">
        <v>2157.9</v>
      </c>
      <c r="AF309" s="2">
        <v>1085.7</v>
      </c>
      <c r="AG309">
        <v>322.39999999999998</v>
      </c>
      <c r="AH309">
        <v>160.4</v>
      </c>
      <c r="AI309">
        <v>150.4</v>
      </c>
      <c r="AJ309">
        <v>160.69999999999999</v>
      </c>
      <c r="AK309">
        <v>196.5</v>
      </c>
    </row>
    <row r="310" spans="1:37" hidden="1" x14ac:dyDescent="0.3">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c r="AE310">
        <v>2142</v>
      </c>
      <c r="AF310" s="2">
        <v>1120.2</v>
      </c>
      <c r="AG310">
        <v>328.4</v>
      </c>
      <c r="AH310">
        <v>163.80000000000001</v>
      </c>
      <c r="AI310">
        <v>154</v>
      </c>
      <c r="AJ310">
        <v>162.6</v>
      </c>
      <c r="AK310">
        <v>192.1</v>
      </c>
    </row>
    <row r="311" spans="1:37" hidden="1" x14ac:dyDescent="0.3">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s="2">
        <f>'NA Replacement'!$R$1</f>
        <v>139.25609756097555</v>
      </c>
      <c r="V311">
        <v>163.69999999999999</v>
      </c>
      <c r="W311">
        <v>161.30000000000001</v>
      </c>
      <c r="X311">
        <v>171.9</v>
      </c>
      <c r="Y311">
        <v>157.80000000000001</v>
      </c>
      <c r="Z311">
        <v>162.69999999999999</v>
      </c>
      <c r="AA311">
        <v>168.5</v>
      </c>
      <c r="AB311">
        <v>160.19999999999999</v>
      </c>
      <c r="AC311">
        <v>163.80000000000001</v>
      </c>
      <c r="AD311">
        <v>164</v>
      </c>
      <c r="AE311">
        <v>2133.6</v>
      </c>
      <c r="AF311" s="2">
        <v>1125.4560975609754</v>
      </c>
      <c r="AG311">
        <v>332.1</v>
      </c>
      <c r="AH311">
        <v>168.5</v>
      </c>
      <c r="AI311">
        <v>157.80000000000001</v>
      </c>
      <c r="AJ311">
        <v>163.69999999999999</v>
      </c>
      <c r="AK311">
        <v>190.5</v>
      </c>
    </row>
    <row r="312" spans="1:37" hidden="1" x14ac:dyDescent="0.3">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c r="AE312">
        <v>2157.9</v>
      </c>
      <c r="AF312" s="2">
        <v>1086.0999999999999</v>
      </c>
      <c r="AG312">
        <v>322.39999999999998</v>
      </c>
      <c r="AH312">
        <v>160.30000000000001</v>
      </c>
      <c r="AI312">
        <v>150.5</v>
      </c>
      <c r="AJ312">
        <v>160.80000000000001</v>
      </c>
      <c r="AK312">
        <v>196.5</v>
      </c>
    </row>
    <row r="313" spans="1:37" hidden="1" x14ac:dyDescent="0.3">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c r="AE313">
        <v>2142</v>
      </c>
      <c r="AF313" s="2">
        <v>1120.5</v>
      </c>
      <c r="AG313">
        <v>328.4</v>
      </c>
      <c r="AH313">
        <v>163.69999999999999</v>
      </c>
      <c r="AI313">
        <v>154</v>
      </c>
      <c r="AJ313">
        <v>162.6</v>
      </c>
      <c r="AK313">
        <v>192.1</v>
      </c>
    </row>
    <row r="314" spans="1:37" hidden="1" x14ac:dyDescent="0.3">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s="2">
        <f>'NA Replacement'!$R$1</f>
        <v>139.25609756097555</v>
      </c>
      <c r="V314">
        <v>165.5</v>
      </c>
      <c r="W314">
        <v>162</v>
      </c>
      <c r="X314">
        <v>172.5</v>
      </c>
      <c r="Y314">
        <v>159.5</v>
      </c>
      <c r="Z314">
        <v>163.19999999999999</v>
      </c>
      <c r="AA314">
        <v>169</v>
      </c>
      <c r="AB314">
        <v>161.1</v>
      </c>
      <c r="AC314">
        <v>164.7</v>
      </c>
      <c r="AD314">
        <v>166.3</v>
      </c>
      <c r="AE314">
        <v>2164.1999999999998</v>
      </c>
      <c r="AF314" s="2">
        <v>1131.1560975609757</v>
      </c>
      <c r="AG314">
        <v>333.6</v>
      </c>
      <c r="AH314">
        <v>169</v>
      </c>
      <c r="AI314">
        <v>159.5</v>
      </c>
      <c r="AJ314">
        <v>165.5</v>
      </c>
      <c r="AK314">
        <v>191.2</v>
      </c>
    </row>
    <row r="315" spans="1:37" hidden="1" x14ac:dyDescent="0.3">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c r="AE315">
        <v>2198.4000000000005</v>
      </c>
      <c r="AF315" s="2">
        <v>1093.5</v>
      </c>
      <c r="AG315">
        <v>323.8</v>
      </c>
      <c r="AH315">
        <v>160.30000000000001</v>
      </c>
      <c r="AI315">
        <v>152.19999999999999</v>
      </c>
      <c r="AJ315">
        <v>162.19999999999999</v>
      </c>
      <c r="AK315">
        <v>197</v>
      </c>
    </row>
    <row r="316" spans="1:37" hidden="1" x14ac:dyDescent="0.3">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c r="AE316">
        <v>2175.5</v>
      </c>
      <c r="AF316" s="2">
        <v>1127.9000000000001</v>
      </c>
      <c r="AG316">
        <v>329.9</v>
      </c>
      <c r="AH316">
        <v>163.9</v>
      </c>
      <c r="AI316">
        <v>155.69999999999999</v>
      </c>
      <c r="AJ316">
        <v>164.2</v>
      </c>
      <c r="AK316">
        <v>192.7</v>
      </c>
    </row>
    <row r="317" spans="1:37" hidden="1" x14ac:dyDescent="0.3">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s="2">
        <f>'NA Replacement'!$R$1</f>
        <v>139.25609756097555</v>
      </c>
      <c r="V317">
        <v>165.3</v>
      </c>
      <c r="W317">
        <v>162.9</v>
      </c>
      <c r="X317">
        <v>173.4</v>
      </c>
      <c r="Y317">
        <v>158.9</v>
      </c>
      <c r="Z317">
        <v>163.80000000000001</v>
      </c>
      <c r="AA317">
        <v>169.3</v>
      </c>
      <c r="AB317">
        <v>162.4</v>
      </c>
      <c r="AC317">
        <v>165.2</v>
      </c>
      <c r="AD317">
        <v>167.6</v>
      </c>
      <c r="AE317">
        <v>2182</v>
      </c>
      <c r="AF317" s="2">
        <v>1137.3560975609755</v>
      </c>
      <c r="AG317">
        <v>335.8</v>
      </c>
      <c r="AH317">
        <v>169.3</v>
      </c>
      <c r="AI317">
        <v>158.9</v>
      </c>
      <c r="AJ317">
        <v>165.3</v>
      </c>
      <c r="AK317">
        <v>191.4</v>
      </c>
    </row>
    <row r="318" spans="1:37" hidden="1" x14ac:dyDescent="0.3">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c r="AE318">
        <v>2217.8999999999996</v>
      </c>
      <c r="AF318" s="2">
        <v>1100.7</v>
      </c>
      <c r="AG318">
        <v>326</v>
      </c>
      <c r="AH318">
        <v>160.80000000000001</v>
      </c>
      <c r="AI318">
        <v>151.19999999999999</v>
      </c>
      <c r="AJ318">
        <v>161.6</v>
      </c>
      <c r="AK318">
        <v>197</v>
      </c>
    </row>
    <row r="319" spans="1:37" hidden="1" x14ac:dyDescent="0.3">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c r="AE319">
        <v>2194.1</v>
      </c>
      <c r="AF319" s="2">
        <v>1135.1000000000001</v>
      </c>
      <c r="AG319">
        <v>332.1</v>
      </c>
      <c r="AH319">
        <v>164.3</v>
      </c>
      <c r="AI319">
        <v>154.80000000000001</v>
      </c>
      <c r="AJ319">
        <v>163.9</v>
      </c>
      <c r="AK319">
        <v>192.9</v>
      </c>
    </row>
    <row r="320" spans="1:37" hidden="1" x14ac:dyDescent="0.3">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s="2">
        <f>'NA Replacement'!$R$1</f>
        <v>139.25609756097555</v>
      </c>
      <c r="V320">
        <v>165.6</v>
      </c>
      <c r="W320">
        <v>163.9</v>
      </c>
      <c r="X320">
        <v>174</v>
      </c>
      <c r="Y320">
        <v>160.1</v>
      </c>
      <c r="Z320">
        <v>164.5</v>
      </c>
      <c r="AA320">
        <v>169.7</v>
      </c>
      <c r="AB320">
        <v>162.80000000000001</v>
      </c>
      <c r="AC320">
        <v>166</v>
      </c>
      <c r="AD320">
        <v>167</v>
      </c>
      <c r="AE320">
        <v>2168.1999999999998</v>
      </c>
      <c r="AF320" s="2">
        <v>1143.9560975609756</v>
      </c>
      <c r="AG320">
        <v>336.8</v>
      </c>
      <c r="AH320">
        <v>169.7</v>
      </c>
      <c r="AI320">
        <v>160.1</v>
      </c>
      <c r="AJ320">
        <v>165.6</v>
      </c>
      <c r="AK320">
        <v>190.8</v>
      </c>
    </row>
    <row r="321" spans="1:37" hidden="1" x14ac:dyDescent="0.3">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c r="AE321">
        <v>2206.3000000000002</v>
      </c>
      <c r="AF321" s="2">
        <v>1105.5</v>
      </c>
      <c r="AG321">
        <v>327.5</v>
      </c>
      <c r="AH321">
        <v>160.6</v>
      </c>
      <c r="AI321">
        <v>151.80000000000001</v>
      </c>
      <c r="AJ321">
        <v>161.69999999999999</v>
      </c>
      <c r="AK321">
        <v>196.8</v>
      </c>
    </row>
    <row r="322" spans="1:37" hidden="1" x14ac:dyDescent="0.3">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c r="AE322">
        <v>2180.9</v>
      </c>
      <c r="AF322" s="2">
        <v>1140.4000000000001</v>
      </c>
      <c r="AG322">
        <v>333.2</v>
      </c>
      <c r="AH322">
        <v>164.4</v>
      </c>
      <c r="AI322">
        <v>155.69999999999999</v>
      </c>
      <c r="AJ322">
        <v>164.1</v>
      </c>
      <c r="AK322">
        <v>192.4</v>
      </c>
    </row>
    <row r="323" spans="1:37" hidden="1" x14ac:dyDescent="0.3">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s="2">
        <f>'NA Replacement'!$R$1</f>
        <v>139.25609756097555</v>
      </c>
      <c r="V323">
        <v>165.8</v>
      </c>
      <c r="W323">
        <v>164.9</v>
      </c>
      <c r="X323">
        <v>174.7</v>
      </c>
      <c r="Y323">
        <v>160.80000000000001</v>
      </c>
      <c r="Z323">
        <v>164.9</v>
      </c>
      <c r="AA323">
        <v>169.9</v>
      </c>
      <c r="AB323">
        <v>163.19999999999999</v>
      </c>
      <c r="AC323">
        <v>166.6</v>
      </c>
      <c r="AD323">
        <v>166.4</v>
      </c>
      <c r="AE323">
        <v>2153</v>
      </c>
      <c r="AF323" s="2">
        <v>1150.8560975609755</v>
      </c>
      <c r="AG323">
        <v>337.9</v>
      </c>
      <c r="AH323">
        <v>169.9</v>
      </c>
      <c r="AI323">
        <v>160.80000000000001</v>
      </c>
      <c r="AJ323">
        <v>165.8</v>
      </c>
      <c r="AK323">
        <v>190.7</v>
      </c>
    </row>
    <row r="324" spans="1:37" hidden="1" x14ac:dyDescent="0.3">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c r="AE324">
        <v>2186.6999999999998</v>
      </c>
      <c r="AF324" s="2">
        <v>1113.7</v>
      </c>
      <c r="AG324">
        <v>328.9</v>
      </c>
      <c r="AH324">
        <v>161</v>
      </c>
      <c r="AI324">
        <v>152.69999999999999</v>
      </c>
      <c r="AJ324">
        <v>161.6</v>
      </c>
      <c r="AK324">
        <v>196.4</v>
      </c>
    </row>
    <row r="325" spans="1:37" x14ac:dyDescent="0.3">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c r="AE325">
        <v>2164.1999999999998</v>
      </c>
      <c r="AF325" s="2">
        <v>1148.6000000000001</v>
      </c>
      <c r="AG325">
        <v>334.4</v>
      </c>
      <c r="AH325">
        <v>164.7</v>
      </c>
      <c r="AI325">
        <v>156.5</v>
      </c>
      <c r="AJ325">
        <v>164.2</v>
      </c>
      <c r="AK325">
        <v>192.2</v>
      </c>
    </row>
    <row r="326" spans="1:37" hidden="1" x14ac:dyDescent="0.3">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s="2">
        <f>'NA Replacement'!$R$1</f>
        <v>139.25609756097555</v>
      </c>
      <c r="V326">
        <v>167.4</v>
      </c>
      <c r="W326">
        <v>165.7</v>
      </c>
      <c r="X326">
        <v>175.3</v>
      </c>
      <c r="Y326">
        <v>161.19999999999999</v>
      </c>
      <c r="Z326">
        <v>165.5</v>
      </c>
      <c r="AA326">
        <v>170.3</v>
      </c>
      <c r="AB326">
        <v>164.5</v>
      </c>
      <c r="AC326">
        <v>167.3</v>
      </c>
      <c r="AD326">
        <v>166.7</v>
      </c>
      <c r="AE326">
        <v>2150.4</v>
      </c>
      <c r="AF326" s="2">
        <v>1156.5560975609756</v>
      </c>
      <c r="AG326">
        <v>339.8</v>
      </c>
      <c r="AH326">
        <v>170.3</v>
      </c>
      <c r="AI326">
        <v>161.19999999999999</v>
      </c>
      <c r="AJ326">
        <v>167.4</v>
      </c>
      <c r="AK326">
        <v>191.5</v>
      </c>
    </row>
    <row r="327" spans="1:37" hidden="1" x14ac:dyDescent="0.3">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c r="AE327">
        <v>2183.5</v>
      </c>
      <c r="AF327" s="2">
        <v>1121.3</v>
      </c>
      <c r="AG327">
        <v>331.4</v>
      </c>
      <c r="AH327">
        <v>162</v>
      </c>
      <c r="AI327">
        <v>153.1</v>
      </c>
      <c r="AJ327">
        <v>163</v>
      </c>
      <c r="AK327">
        <v>196.5</v>
      </c>
    </row>
    <row r="328" spans="1:37" x14ac:dyDescent="0.3">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c r="AE328">
        <v>2161.2000000000003</v>
      </c>
      <c r="AF328" s="2">
        <v>1155.7000000000003</v>
      </c>
      <c r="AG328">
        <v>336.6</v>
      </c>
      <c r="AH328">
        <v>165.4</v>
      </c>
      <c r="AI328">
        <v>156.9</v>
      </c>
      <c r="AJ328">
        <v>165.7</v>
      </c>
      <c r="AK328">
        <v>192.8</v>
      </c>
    </row>
    <row r="329" spans="1:37" hidden="1" x14ac:dyDescent="0.3">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s="2">
        <f>'NA Replacement'!$R$1</f>
        <v>139.25609756097555</v>
      </c>
      <c r="V329">
        <v>168.9</v>
      </c>
      <c r="W329">
        <v>166.5</v>
      </c>
      <c r="X329">
        <v>176</v>
      </c>
      <c r="Y329">
        <v>162</v>
      </c>
      <c r="Z329">
        <v>166.6</v>
      </c>
      <c r="AA329">
        <v>170.6</v>
      </c>
      <c r="AB329">
        <v>167.4</v>
      </c>
      <c r="AC329">
        <v>168.3</v>
      </c>
      <c r="AD329">
        <v>168.7</v>
      </c>
      <c r="AE329">
        <v>2179.1000000000004</v>
      </c>
      <c r="AF329" s="2">
        <v>1164.3560975609757</v>
      </c>
      <c r="AG329">
        <v>343.4</v>
      </c>
      <c r="AH329">
        <v>170.6</v>
      </c>
      <c r="AI329">
        <v>162</v>
      </c>
      <c r="AJ329">
        <v>168.9</v>
      </c>
      <c r="AK329">
        <v>192.3</v>
      </c>
    </row>
    <row r="330" spans="1:37" hidden="1" x14ac:dyDescent="0.3">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c r="AE330">
        <v>2196.3000000000002</v>
      </c>
      <c r="AF330" s="2">
        <v>1129.9000000000001</v>
      </c>
      <c r="AG330">
        <v>335</v>
      </c>
      <c r="AH330">
        <v>162.69999999999999</v>
      </c>
      <c r="AI330">
        <v>154.19999999999999</v>
      </c>
      <c r="AJ330">
        <v>164.5</v>
      </c>
      <c r="AK330">
        <v>197.5</v>
      </c>
    </row>
    <row r="331" spans="1:37" x14ac:dyDescent="0.3">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c r="AE331">
        <v>2184.2000000000003</v>
      </c>
      <c r="AF331" s="2">
        <v>1163.7999999999997</v>
      </c>
      <c r="AG331">
        <v>340.2</v>
      </c>
      <c r="AH331">
        <v>166</v>
      </c>
      <c r="AI331">
        <v>157.9</v>
      </c>
      <c r="AJ331">
        <v>167.2</v>
      </c>
      <c r="AK331">
        <v>193.7</v>
      </c>
    </row>
    <row r="332" spans="1:37" hidden="1" x14ac:dyDescent="0.3">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s="2">
        <f>'NA Replacement'!$R$1</f>
        <v>139.25609756097555</v>
      </c>
      <c r="V332">
        <v>173.3</v>
      </c>
      <c r="W332">
        <v>167.7</v>
      </c>
      <c r="X332">
        <v>177</v>
      </c>
      <c r="Y332">
        <v>166.2</v>
      </c>
      <c r="Z332">
        <v>167.2</v>
      </c>
      <c r="AA332">
        <v>170.9</v>
      </c>
      <c r="AB332">
        <v>169</v>
      </c>
      <c r="AC332">
        <v>170.2</v>
      </c>
      <c r="AD332">
        <v>170.8</v>
      </c>
      <c r="AE332">
        <v>2206.6</v>
      </c>
      <c r="AF332" s="2">
        <v>1174.0560975609758</v>
      </c>
      <c r="AG332">
        <v>346</v>
      </c>
      <c r="AH332">
        <v>170.9</v>
      </c>
      <c r="AI332">
        <v>166.2</v>
      </c>
      <c r="AJ332">
        <v>173.3</v>
      </c>
      <c r="AK332">
        <v>192.8</v>
      </c>
    </row>
    <row r="333" spans="1:37" hidden="1" x14ac:dyDescent="0.3">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c r="AE333">
        <v>2230.4</v>
      </c>
      <c r="AF333" s="2">
        <v>1141.3</v>
      </c>
      <c r="AG333">
        <v>337.4</v>
      </c>
      <c r="AH333">
        <v>164</v>
      </c>
      <c r="AI333">
        <v>159.30000000000001</v>
      </c>
      <c r="AJ333">
        <v>170.5</v>
      </c>
      <c r="AK333">
        <v>197.1</v>
      </c>
    </row>
    <row r="334" spans="1:37" x14ac:dyDescent="0.3">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c r="AE334">
        <v>2214.3000000000002</v>
      </c>
      <c r="AF334" s="2">
        <v>1175.4000000000001</v>
      </c>
      <c r="AG334">
        <v>342.8</v>
      </c>
      <c r="AH334">
        <v>166.9</v>
      </c>
      <c r="AI334">
        <v>162.6</v>
      </c>
      <c r="AJ334">
        <v>172.2</v>
      </c>
      <c r="AK334">
        <v>193.9</v>
      </c>
    </row>
    <row r="335" spans="1:37" hidden="1" x14ac:dyDescent="0.3">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s="2">
        <f>'NA Replacement'!$R$1</f>
        <v>139.25609756097555</v>
      </c>
      <c r="V335">
        <v>175.3</v>
      </c>
      <c r="W335">
        <v>168.9</v>
      </c>
      <c r="X335">
        <v>177.7</v>
      </c>
      <c r="Y335">
        <v>167.1</v>
      </c>
      <c r="Z335">
        <v>167.6</v>
      </c>
      <c r="AA335">
        <v>171.8</v>
      </c>
      <c r="AB335">
        <v>168.5</v>
      </c>
      <c r="AC335">
        <v>170.9</v>
      </c>
      <c r="AD335">
        <v>172.5</v>
      </c>
      <c r="AE335">
        <v>2226.8000000000002</v>
      </c>
      <c r="AF335" s="2">
        <v>1182.1560975609757</v>
      </c>
      <c r="AG335">
        <v>346.2</v>
      </c>
      <c r="AH335">
        <v>171.8</v>
      </c>
      <c r="AI335">
        <v>167.1</v>
      </c>
      <c r="AJ335">
        <v>175.3</v>
      </c>
      <c r="AK335">
        <v>192.9</v>
      </c>
    </row>
    <row r="336" spans="1:37" hidden="1" x14ac:dyDescent="0.3">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c r="AE336">
        <v>2262.2000000000003</v>
      </c>
      <c r="AF336" s="2">
        <v>1149.3</v>
      </c>
      <c r="AG336">
        <v>338.29999999999995</v>
      </c>
      <c r="AH336">
        <v>165.2</v>
      </c>
      <c r="AI336">
        <v>159.4</v>
      </c>
      <c r="AJ336">
        <v>173.5</v>
      </c>
      <c r="AK336">
        <v>197.5</v>
      </c>
    </row>
    <row r="337" spans="1:37" x14ac:dyDescent="0.3">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c r="AE337">
        <v>2238.9000000000005</v>
      </c>
      <c r="AF337" s="2">
        <v>1183.9000000000001</v>
      </c>
      <c r="AG337">
        <v>343.20000000000005</v>
      </c>
      <c r="AH337">
        <v>167.9</v>
      </c>
      <c r="AI337">
        <v>163</v>
      </c>
      <c r="AJ337">
        <v>174.6</v>
      </c>
      <c r="AK337">
        <v>194.1</v>
      </c>
    </row>
    <row r="338" spans="1:37" hidden="1" x14ac:dyDescent="0.3">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s="2">
        <f>'NA Replacement'!$R$1</f>
        <v>139.25609756097555</v>
      </c>
      <c r="V338">
        <v>176.7</v>
      </c>
      <c r="W338">
        <v>170.3</v>
      </c>
      <c r="X338">
        <v>178.2</v>
      </c>
      <c r="Y338">
        <v>165.5</v>
      </c>
      <c r="Z338">
        <v>168</v>
      </c>
      <c r="AA338">
        <v>172.6</v>
      </c>
      <c r="AB338">
        <v>169.5</v>
      </c>
      <c r="AC338">
        <v>171</v>
      </c>
      <c r="AD338">
        <v>173.6</v>
      </c>
      <c r="AE338">
        <v>2248.3000000000002</v>
      </c>
      <c r="AF338" s="2">
        <v>1188.3560975609755</v>
      </c>
      <c r="AG338">
        <v>347.7</v>
      </c>
      <c r="AH338">
        <v>172.6</v>
      </c>
      <c r="AI338">
        <v>165.5</v>
      </c>
      <c r="AJ338">
        <v>176.7</v>
      </c>
      <c r="AK338">
        <v>192.9</v>
      </c>
    </row>
    <row r="339" spans="1:37" hidden="1" x14ac:dyDescent="0.3">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c r="AE339">
        <v>2287.5</v>
      </c>
      <c r="AF339" s="2">
        <v>1155.2</v>
      </c>
      <c r="AG339">
        <v>340.1</v>
      </c>
      <c r="AH339">
        <v>166.5</v>
      </c>
      <c r="AI339">
        <v>157.19999999999999</v>
      </c>
      <c r="AJ339">
        <v>174.9</v>
      </c>
      <c r="AK339">
        <v>198.3</v>
      </c>
    </row>
    <row r="340" spans="1:37" x14ac:dyDescent="0.3">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c r="AE340">
        <v>2261.9</v>
      </c>
      <c r="AF340" s="2">
        <v>1189.5</v>
      </c>
      <c r="AG340">
        <v>344.8</v>
      </c>
      <c r="AH340">
        <v>169</v>
      </c>
      <c r="AI340">
        <v>161.1</v>
      </c>
      <c r="AJ340">
        <v>176</v>
      </c>
      <c r="AK340">
        <v>194.3</v>
      </c>
    </row>
    <row r="341" spans="1:37" hidden="1" x14ac:dyDescent="0.3">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s="2">
        <f>'NA Replacement'!$R$1</f>
        <v>139.25609756097555</v>
      </c>
      <c r="V341">
        <v>179.6</v>
      </c>
      <c r="W341">
        <v>171.3</v>
      </c>
      <c r="X341">
        <v>178.8</v>
      </c>
      <c r="Y341">
        <v>166.3</v>
      </c>
      <c r="Z341">
        <v>168.6</v>
      </c>
      <c r="AA341">
        <v>174.7</v>
      </c>
      <c r="AB341">
        <v>169.7</v>
      </c>
      <c r="AC341">
        <v>171.8</v>
      </c>
      <c r="AD341">
        <v>174.3</v>
      </c>
      <c r="AE341">
        <v>2252.5</v>
      </c>
      <c r="AF341" s="2">
        <v>1194.9560975609756</v>
      </c>
      <c r="AG341">
        <v>348.5</v>
      </c>
      <c r="AH341">
        <v>174.7</v>
      </c>
      <c r="AI341">
        <v>166.3</v>
      </c>
      <c r="AJ341">
        <v>179.6</v>
      </c>
      <c r="AK341">
        <v>193.2</v>
      </c>
    </row>
    <row r="342" spans="1:37" hidden="1" x14ac:dyDescent="0.3">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c r="AE342">
        <v>2291.6</v>
      </c>
      <c r="AF342" s="2">
        <v>1162.2</v>
      </c>
      <c r="AG342">
        <v>341.5</v>
      </c>
      <c r="AH342">
        <v>169.1</v>
      </c>
      <c r="AI342">
        <v>157.4</v>
      </c>
      <c r="AJ342">
        <v>179.5</v>
      </c>
      <c r="AK342">
        <v>198.6</v>
      </c>
    </row>
    <row r="343" spans="1:37" x14ac:dyDescent="0.3">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c r="AE343">
        <v>2266.3000000000002</v>
      </c>
      <c r="AF343" s="2">
        <v>1196.8000000000002</v>
      </c>
      <c r="AG343">
        <v>345.79999999999995</v>
      </c>
      <c r="AH343">
        <v>171.4</v>
      </c>
      <c r="AI343">
        <v>161.6</v>
      </c>
      <c r="AJ343">
        <v>179.6</v>
      </c>
      <c r="AK343">
        <v>194.6</v>
      </c>
    </row>
    <row r="344" spans="1:37" hidden="1" x14ac:dyDescent="0.3">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s="2">
        <f>'NA Replacement'!$R$1</f>
        <v>139.25609756097555</v>
      </c>
      <c r="V344">
        <v>179.1</v>
      </c>
      <c r="W344">
        <v>172.3</v>
      </c>
      <c r="X344">
        <v>179.4</v>
      </c>
      <c r="Y344">
        <v>166.6</v>
      </c>
      <c r="Z344">
        <v>169.3</v>
      </c>
      <c r="AA344">
        <v>175.7</v>
      </c>
      <c r="AB344">
        <v>171.1</v>
      </c>
      <c r="AC344">
        <v>172.6</v>
      </c>
      <c r="AD344">
        <v>175.3</v>
      </c>
      <c r="AE344">
        <v>2255.7999999999997</v>
      </c>
      <c r="AF344" s="2">
        <v>1201.3560975609753</v>
      </c>
      <c r="AG344">
        <v>350.5</v>
      </c>
      <c r="AH344">
        <v>175.7</v>
      </c>
      <c r="AI344">
        <v>166.6</v>
      </c>
      <c r="AJ344">
        <v>179.1</v>
      </c>
      <c r="AK344">
        <v>193.7</v>
      </c>
    </row>
    <row r="345" spans="1:37" hidden="1" x14ac:dyDescent="0.3">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c r="AE345">
        <v>2293.6999999999998</v>
      </c>
      <c r="AF345" s="2">
        <v>1169</v>
      </c>
      <c r="AG345">
        <v>344</v>
      </c>
      <c r="AH345">
        <v>169.9</v>
      </c>
      <c r="AI345">
        <v>157.69999999999999</v>
      </c>
      <c r="AJ345">
        <v>178.4</v>
      </c>
      <c r="AK345">
        <v>198.7</v>
      </c>
    </row>
    <row r="346" spans="1:37" x14ac:dyDescent="0.3">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c r="AE346">
        <v>2269.2000000000003</v>
      </c>
      <c r="AF346" s="2">
        <v>1204.2</v>
      </c>
      <c r="AG346">
        <v>348</v>
      </c>
      <c r="AH346">
        <v>172.3</v>
      </c>
      <c r="AI346">
        <v>161.9</v>
      </c>
      <c r="AJ346">
        <v>178.8</v>
      </c>
      <c r="AK346">
        <v>195</v>
      </c>
    </row>
    <row r="347" spans="1:37" hidden="1" x14ac:dyDescent="0.3">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s="2">
        <f>'NA Replacement'!$R$1</f>
        <v>139.25609756097555</v>
      </c>
      <c r="V347">
        <v>179.7</v>
      </c>
      <c r="W347">
        <v>173.6</v>
      </c>
      <c r="X347">
        <v>180.2</v>
      </c>
      <c r="Y347">
        <v>166.9</v>
      </c>
      <c r="Z347">
        <v>170</v>
      </c>
      <c r="AA347">
        <v>176.2</v>
      </c>
      <c r="AB347">
        <v>170.8</v>
      </c>
      <c r="AC347">
        <v>173.1</v>
      </c>
      <c r="AD347">
        <v>176.4</v>
      </c>
      <c r="AE347">
        <v>2267.8000000000002</v>
      </c>
      <c r="AF347" s="2">
        <v>1208.4560975609756</v>
      </c>
      <c r="AG347">
        <v>351</v>
      </c>
      <c r="AH347">
        <v>176.2</v>
      </c>
      <c r="AI347">
        <v>166.9</v>
      </c>
      <c r="AJ347">
        <v>179.7</v>
      </c>
      <c r="AK347">
        <v>194.5</v>
      </c>
    </row>
    <row r="348" spans="1:37" hidden="1" x14ac:dyDescent="0.3">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c r="AE348">
        <v>2306.4</v>
      </c>
      <c r="AF348" s="2">
        <v>1176.0999999999999</v>
      </c>
      <c r="AG348">
        <v>344.9</v>
      </c>
      <c r="AH348">
        <v>170.9</v>
      </c>
      <c r="AI348">
        <v>158.19999999999999</v>
      </c>
      <c r="AJ348">
        <v>179.2</v>
      </c>
      <c r="AK348">
        <v>199.7</v>
      </c>
    </row>
    <row r="349" spans="1:37" x14ac:dyDescent="0.3">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c r="AE349">
        <v>2280.9</v>
      </c>
      <c r="AF349" s="2">
        <v>1211.4000000000001</v>
      </c>
      <c r="AG349">
        <v>348.70000000000005</v>
      </c>
      <c r="AH349">
        <v>173.1</v>
      </c>
      <c r="AI349">
        <v>162.30000000000001</v>
      </c>
      <c r="AJ349">
        <v>179.5</v>
      </c>
      <c r="AK349">
        <v>195.9</v>
      </c>
    </row>
    <row r="350" spans="1:37" hidden="1" x14ac:dyDescent="0.3">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s="2">
        <f>'NA Replacement'!$R$1</f>
        <v>139.25609756097555</v>
      </c>
      <c r="V350">
        <v>180.8</v>
      </c>
      <c r="W350">
        <v>174.4</v>
      </c>
      <c r="X350">
        <v>181.2</v>
      </c>
      <c r="Y350">
        <v>167.4</v>
      </c>
      <c r="Z350">
        <v>170.6</v>
      </c>
      <c r="AA350">
        <v>176.5</v>
      </c>
      <c r="AB350">
        <v>172</v>
      </c>
      <c r="AC350">
        <v>173.9</v>
      </c>
      <c r="AD350">
        <v>177.9</v>
      </c>
      <c r="AE350">
        <v>2284.5</v>
      </c>
      <c r="AF350" s="2">
        <v>1214.5560975609756</v>
      </c>
      <c r="AG350">
        <v>353.2</v>
      </c>
      <c r="AH350">
        <v>176.5</v>
      </c>
      <c r="AI350">
        <v>167.4</v>
      </c>
      <c r="AJ350">
        <v>180.8</v>
      </c>
      <c r="AK350">
        <v>194.9</v>
      </c>
    </row>
    <row r="351" spans="1:37" hidden="1" x14ac:dyDescent="0.3">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c r="AE351">
        <v>2322.3000000000002</v>
      </c>
      <c r="AF351" s="2">
        <v>1182</v>
      </c>
      <c r="AG351">
        <v>347</v>
      </c>
      <c r="AH351">
        <v>171.2</v>
      </c>
      <c r="AI351">
        <v>158.80000000000001</v>
      </c>
      <c r="AJ351">
        <v>180</v>
      </c>
      <c r="AK351">
        <v>200.1</v>
      </c>
    </row>
    <row r="352" spans="1:37" x14ac:dyDescent="0.3">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c r="AE352">
        <v>2297.3000000000002</v>
      </c>
      <c r="AF352" s="2">
        <v>1218.5</v>
      </c>
      <c r="AG352">
        <v>350.79999999999995</v>
      </c>
      <c r="AH352">
        <v>173.4</v>
      </c>
      <c r="AI352">
        <v>162.9</v>
      </c>
      <c r="AJ352">
        <v>180.5</v>
      </c>
      <c r="AK352">
        <v>196.3</v>
      </c>
    </row>
    <row r="353" spans="1:37" hidden="1" x14ac:dyDescent="0.3">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s="2">
        <f>'NA Replacement'!$R$1</f>
        <v>139.25609756097555</v>
      </c>
      <c r="V353">
        <v>181.9</v>
      </c>
      <c r="W353">
        <v>175.5</v>
      </c>
      <c r="X353">
        <v>182.3</v>
      </c>
      <c r="Y353">
        <v>167.5</v>
      </c>
      <c r="Z353">
        <v>170.8</v>
      </c>
      <c r="AA353">
        <v>176.9</v>
      </c>
      <c r="AB353">
        <v>173.4</v>
      </c>
      <c r="AC353">
        <v>174.6</v>
      </c>
      <c r="AD353">
        <v>177.8</v>
      </c>
      <c r="AE353">
        <v>2287.6999999999998</v>
      </c>
      <c r="AF353" s="2">
        <v>1219.4560975609754</v>
      </c>
      <c r="AG353">
        <v>355.70000000000005</v>
      </c>
      <c r="AH353">
        <v>176.9</v>
      </c>
      <c r="AI353">
        <v>167.5</v>
      </c>
      <c r="AJ353">
        <v>181.9</v>
      </c>
      <c r="AK353">
        <v>195.5</v>
      </c>
    </row>
    <row r="354" spans="1:37" hidden="1" x14ac:dyDescent="0.3">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c r="AE354">
        <v>2314.4</v>
      </c>
      <c r="AF354" s="2">
        <v>1187.7</v>
      </c>
      <c r="AG354">
        <v>349.6</v>
      </c>
      <c r="AH354">
        <v>171.5</v>
      </c>
      <c r="AI354">
        <v>158.9</v>
      </c>
      <c r="AJ354">
        <v>180.3</v>
      </c>
      <c r="AK354">
        <v>200.6</v>
      </c>
    </row>
    <row r="355" spans="1:37" x14ac:dyDescent="0.3">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c r="AE355">
        <v>2296.8000000000002</v>
      </c>
      <c r="AF355" s="2">
        <v>1224.1999999999998</v>
      </c>
      <c r="AG355">
        <v>353.4</v>
      </c>
      <c r="AH355">
        <v>173.7</v>
      </c>
      <c r="AI355">
        <v>163</v>
      </c>
      <c r="AJ355">
        <v>181.3</v>
      </c>
      <c r="AK355">
        <v>196.9</v>
      </c>
    </row>
    <row r="356" spans="1:37" hidden="1" x14ac:dyDescent="0.3">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s="2">
        <f>'NA Replacement'!$R$1</f>
        <v>139.25609756097555</v>
      </c>
      <c r="V356">
        <v>182.8</v>
      </c>
      <c r="W356">
        <v>176.4</v>
      </c>
      <c r="X356">
        <v>183.5</v>
      </c>
      <c r="Y356">
        <v>167.8</v>
      </c>
      <c r="Z356">
        <v>171.2</v>
      </c>
      <c r="AA356">
        <v>177.3</v>
      </c>
      <c r="AB356">
        <v>175.7</v>
      </c>
      <c r="AC356">
        <v>175.5</v>
      </c>
      <c r="AD356">
        <v>177.1</v>
      </c>
      <c r="AE356">
        <v>2277.1</v>
      </c>
      <c r="AF356" s="2">
        <v>1224.1560975609755</v>
      </c>
      <c r="AG356">
        <v>359.2</v>
      </c>
      <c r="AH356">
        <v>177.3</v>
      </c>
      <c r="AI356">
        <v>167.8</v>
      </c>
      <c r="AJ356">
        <v>182.8</v>
      </c>
      <c r="AK356">
        <v>195.9</v>
      </c>
    </row>
    <row r="357" spans="1:37" hidden="1" x14ac:dyDescent="0.3">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c r="AE357">
        <v>2295.7999999999997</v>
      </c>
      <c r="AF357" s="2">
        <v>1191.1999999999998</v>
      </c>
      <c r="AG357">
        <v>353.2</v>
      </c>
      <c r="AH357">
        <v>171.8</v>
      </c>
      <c r="AI357">
        <v>159.4</v>
      </c>
      <c r="AJ357">
        <v>180.6</v>
      </c>
      <c r="AK357">
        <v>201.1</v>
      </c>
    </row>
    <row r="358" spans="1:37" x14ac:dyDescent="0.3">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c r="AE358">
        <v>2283.4</v>
      </c>
      <c r="AF358" s="2">
        <v>1227.7</v>
      </c>
      <c r="AG358">
        <v>356.9</v>
      </c>
      <c r="AH358">
        <v>174.1</v>
      </c>
      <c r="AI358">
        <v>163.4</v>
      </c>
      <c r="AJ358">
        <v>182</v>
      </c>
      <c r="AK358">
        <v>197.3</v>
      </c>
    </row>
    <row r="359" spans="1:37" hidden="1" x14ac:dyDescent="0.3">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s="2">
        <f>'NA Replacement'!$R$1</f>
        <v>139.25609756097555</v>
      </c>
      <c r="V359">
        <v>183.2</v>
      </c>
      <c r="W359">
        <v>177.2</v>
      </c>
      <c r="X359">
        <v>184.7</v>
      </c>
      <c r="Y359">
        <v>168.2</v>
      </c>
      <c r="Z359">
        <v>171.8</v>
      </c>
      <c r="AA359">
        <v>177.8</v>
      </c>
      <c r="AB359">
        <v>178.4</v>
      </c>
      <c r="AC359">
        <v>176.5</v>
      </c>
      <c r="AD359">
        <v>177.8</v>
      </c>
      <c r="AE359">
        <v>2283.2000000000003</v>
      </c>
      <c r="AF359" s="2">
        <v>1228.6560975609755</v>
      </c>
      <c r="AG359">
        <v>363.1</v>
      </c>
      <c r="AH359">
        <v>177.8</v>
      </c>
      <c r="AI359">
        <v>168.2</v>
      </c>
      <c r="AJ359">
        <v>183.2</v>
      </c>
      <c r="AK359">
        <v>196.9</v>
      </c>
    </row>
    <row r="360" spans="1:37" hidden="1" x14ac:dyDescent="0.3">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c r="AE360">
        <v>2310.2000000000003</v>
      </c>
      <c r="AF360" s="2">
        <v>1197.4000000000001</v>
      </c>
      <c r="AG360">
        <v>357.3</v>
      </c>
      <c r="AH360">
        <v>171.8</v>
      </c>
      <c r="AI360">
        <v>159.5</v>
      </c>
      <c r="AJ360">
        <v>180.1</v>
      </c>
      <c r="AK360">
        <v>201.6</v>
      </c>
    </row>
    <row r="361" spans="1:37" x14ac:dyDescent="0.3">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c r="AE361">
        <v>2292.6999999999998</v>
      </c>
      <c r="AF361" s="2">
        <v>1233.5999999999999</v>
      </c>
      <c r="AG361">
        <v>360.9</v>
      </c>
      <c r="AH361">
        <v>174.3</v>
      </c>
      <c r="AI361">
        <v>163.6</v>
      </c>
      <c r="AJ361">
        <v>182</v>
      </c>
      <c r="AK361">
        <v>198.2</v>
      </c>
    </row>
    <row r="362" spans="1:37" hidden="1" x14ac:dyDescent="0.3">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s="2">
        <f>'NA Replacement'!$R$1</f>
        <v>139.25609756097555</v>
      </c>
      <c r="V362">
        <v>181.6</v>
      </c>
      <c r="W362">
        <v>178.6</v>
      </c>
      <c r="X362">
        <v>186.6</v>
      </c>
      <c r="Y362">
        <v>169</v>
      </c>
      <c r="Z362">
        <v>172.8</v>
      </c>
      <c r="AA362">
        <v>178.5</v>
      </c>
      <c r="AB362">
        <v>180.7</v>
      </c>
      <c r="AC362">
        <v>177.9</v>
      </c>
      <c r="AD362">
        <v>178</v>
      </c>
      <c r="AE362">
        <v>2265.6999999999998</v>
      </c>
      <c r="AF362" s="2">
        <v>1235.1560975609757</v>
      </c>
      <c r="AG362">
        <v>367.29999999999995</v>
      </c>
      <c r="AH362">
        <v>178.5</v>
      </c>
      <c r="AI362">
        <v>169</v>
      </c>
      <c r="AJ362">
        <v>181.6</v>
      </c>
      <c r="AK362">
        <v>198.3</v>
      </c>
    </row>
    <row r="363" spans="1:37" hidden="1" x14ac:dyDescent="0.3">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c r="AE363">
        <v>2303.1999999999998</v>
      </c>
      <c r="AF363" s="2">
        <v>1206.6000000000001</v>
      </c>
      <c r="AG363">
        <v>362.20000000000005</v>
      </c>
      <c r="AH363">
        <v>172.5</v>
      </c>
      <c r="AI363">
        <v>159.80000000000001</v>
      </c>
      <c r="AJ363">
        <v>182.8</v>
      </c>
      <c r="AK363">
        <v>202.7</v>
      </c>
    </row>
    <row r="364" spans="1:37" x14ac:dyDescent="0.3">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c r="AE364">
        <v>2279.1</v>
      </c>
      <c r="AF364" s="2">
        <v>1242.0999999999999</v>
      </c>
      <c r="AG364">
        <v>365.4</v>
      </c>
      <c r="AH364">
        <v>175</v>
      </c>
      <c r="AI364">
        <v>164.2</v>
      </c>
      <c r="AJ364">
        <v>182.1</v>
      </c>
      <c r="AK364">
        <v>199.5</v>
      </c>
    </row>
    <row r="365" spans="1:37" hidden="1" x14ac:dyDescent="0.3">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s="2">
        <f>'NA Replacement'!$R$1</f>
        <v>139.25609756097555</v>
      </c>
      <c r="V365">
        <v>181.4</v>
      </c>
      <c r="W365">
        <v>178.6</v>
      </c>
      <c r="X365">
        <v>186.6</v>
      </c>
      <c r="Y365">
        <v>169</v>
      </c>
      <c r="Z365">
        <v>172.8</v>
      </c>
      <c r="AA365">
        <v>178.5</v>
      </c>
      <c r="AB365">
        <v>180.7</v>
      </c>
      <c r="AC365">
        <v>177.9</v>
      </c>
      <c r="AD365">
        <v>178</v>
      </c>
      <c r="AE365">
        <v>2265.8000000000002</v>
      </c>
      <c r="AF365" s="2">
        <v>1235.1560975609757</v>
      </c>
      <c r="AG365">
        <v>367.29999999999995</v>
      </c>
      <c r="AH365">
        <v>178.5</v>
      </c>
      <c r="AI365">
        <v>169</v>
      </c>
      <c r="AJ365">
        <v>181.4</v>
      </c>
      <c r="AK365">
        <v>198.4</v>
      </c>
    </row>
    <row r="366" spans="1:37" hidden="1" x14ac:dyDescent="0.3">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c r="AE366">
        <v>2303.4</v>
      </c>
      <c r="AF366" s="2">
        <v>1206.5</v>
      </c>
      <c r="AG366">
        <v>362.3</v>
      </c>
      <c r="AH366">
        <v>172.5</v>
      </c>
      <c r="AI366">
        <v>159.80000000000001</v>
      </c>
      <c r="AJ366">
        <v>182.6</v>
      </c>
      <c r="AK366">
        <v>202.7</v>
      </c>
    </row>
    <row r="367" spans="1:37" x14ac:dyDescent="0.3">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c r="AE367">
        <v>2279.1999999999998</v>
      </c>
      <c r="AF367" s="2">
        <v>1241.9999999999998</v>
      </c>
      <c r="AG367">
        <v>365.4</v>
      </c>
      <c r="AH367">
        <v>175</v>
      </c>
      <c r="AI367">
        <v>164.2</v>
      </c>
      <c r="AJ367">
        <v>181.9</v>
      </c>
      <c r="AK367">
        <v>199.5</v>
      </c>
    </row>
    <row r="368" spans="1:37" hidden="1" x14ac:dyDescent="0.3">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48</v>
      </c>
      <c r="V368">
        <v>181.5</v>
      </c>
      <c r="W368">
        <v>179.1</v>
      </c>
      <c r="X368">
        <v>187.2</v>
      </c>
      <c r="Y368">
        <v>169.4</v>
      </c>
      <c r="Z368">
        <v>173.2</v>
      </c>
      <c r="AA368">
        <v>179.4</v>
      </c>
      <c r="AB368">
        <v>183.8</v>
      </c>
      <c r="AC368">
        <v>178.9</v>
      </c>
      <c r="AD368">
        <v>178.8</v>
      </c>
      <c r="AE368">
        <v>2274.1999999999998</v>
      </c>
      <c r="AF368" s="2">
        <v>1099.4000000000001</v>
      </c>
      <c r="AG368">
        <v>371</v>
      </c>
      <c r="AH368">
        <v>179.4</v>
      </c>
      <c r="AI368">
        <v>169.4</v>
      </c>
      <c r="AJ368">
        <v>181.5</v>
      </c>
      <c r="AK368">
        <v>199.5</v>
      </c>
    </row>
    <row r="369" spans="1:37" hidden="1" x14ac:dyDescent="0.3">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c r="AE369">
        <v>2317.7000000000003</v>
      </c>
      <c r="AF369" s="2">
        <v>1212.1000000000001</v>
      </c>
      <c r="AG369">
        <v>365.9</v>
      </c>
      <c r="AH369">
        <v>174.2</v>
      </c>
      <c r="AI369">
        <v>160.1</v>
      </c>
      <c r="AJ369">
        <v>182.1</v>
      </c>
      <c r="AK369">
        <v>203.5</v>
      </c>
    </row>
    <row r="370" spans="1:37" x14ac:dyDescent="0.3">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c r="AE370">
        <v>2289.6000000000004</v>
      </c>
      <c r="AF370" s="2">
        <v>1247.3</v>
      </c>
      <c r="AG370">
        <v>369</v>
      </c>
      <c r="AH370">
        <v>176.4</v>
      </c>
      <c r="AI370">
        <v>164.5</v>
      </c>
      <c r="AJ370">
        <v>181.7</v>
      </c>
      <c r="AK370">
        <v>200.6</v>
      </c>
    </row>
    <row r="371" spans="1:37" hidden="1" x14ac:dyDescent="0.3">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48</v>
      </c>
      <c r="V371">
        <v>182.5</v>
      </c>
      <c r="W371">
        <v>179.8</v>
      </c>
      <c r="X371">
        <v>187.8</v>
      </c>
      <c r="Y371">
        <v>169.7</v>
      </c>
      <c r="Z371">
        <v>173.8</v>
      </c>
      <c r="AA371">
        <v>180.3</v>
      </c>
      <c r="AB371">
        <v>184.9</v>
      </c>
      <c r="AC371">
        <v>179.5</v>
      </c>
      <c r="AD371">
        <v>179.8</v>
      </c>
      <c r="AE371">
        <v>2290.7000000000007</v>
      </c>
      <c r="AF371" s="2">
        <v>1103</v>
      </c>
      <c r="AG371">
        <v>372.70000000000005</v>
      </c>
      <c r="AH371">
        <v>180.3</v>
      </c>
      <c r="AI371">
        <v>169.7</v>
      </c>
      <c r="AJ371">
        <v>182.5</v>
      </c>
      <c r="AK371">
        <v>199.9</v>
      </c>
    </row>
    <row r="372" spans="1:37" hidden="1" x14ac:dyDescent="0.3">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c r="AE372">
        <v>2335.1</v>
      </c>
      <c r="AF372" s="2">
        <v>1215.2</v>
      </c>
      <c r="AG372">
        <v>367.79999999999995</v>
      </c>
      <c r="AH372">
        <v>174.8</v>
      </c>
      <c r="AI372">
        <v>160.4</v>
      </c>
      <c r="AJ372">
        <v>183.4</v>
      </c>
      <c r="AK372">
        <v>204.2</v>
      </c>
    </row>
    <row r="373" spans="1:37" x14ac:dyDescent="0.3">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c r="AE373">
        <v>2306.9</v>
      </c>
      <c r="AF373" s="2">
        <v>1250.9000000000001</v>
      </c>
      <c r="AG373">
        <v>370.9</v>
      </c>
      <c r="AH373">
        <v>177.1</v>
      </c>
      <c r="AI373">
        <v>164.8</v>
      </c>
      <c r="AJ373">
        <v>182.8</v>
      </c>
      <c r="AK373">
        <v>201</v>
      </c>
    </row>
  </sheetData>
  <autoFilter ref="A1:AK373" xr:uid="{137934F9-BAA0-40AE-8C15-E716A9A3ECEA}">
    <filterColumn colId="0">
      <filters>
        <filter val="Rural+Urban"/>
      </filters>
    </filterColumn>
    <filterColumn colId="1">
      <filters>
        <filter val="2022"/>
        <filter val="2023"/>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CEB18-A525-49C4-AD44-7257EA633067}">
  <dimension ref="A1:AA374"/>
  <sheetViews>
    <sheetView topLeftCell="L1" workbookViewId="0">
      <selection activeCell="N33" sqref="N33"/>
    </sheetView>
  </sheetViews>
  <sheetFormatPr defaultRowHeight="14.4" x14ac:dyDescent="0.3"/>
  <cols>
    <col min="1" max="1" width="18.21875" bestFit="1" customWidth="1"/>
    <col min="2" max="2" width="12.109375" bestFit="1" customWidth="1"/>
    <col min="3" max="3" width="6" bestFit="1" customWidth="1"/>
    <col min="4" max="4" width="15.5546875" bestFit="1" customWidth="1"/>
    <col min="5" max="5" width="11" bestFit="1" customWidth="1"/>
    <col min="6" max="6" width="6" bestFit="1" customWidth="1"/>
    <col min="7" max="7" width="9.88671875" bestFit="1" customWidth="1"/>
    <col min="8" max="8" width="17.21875" bestFit="1" customWidth="1"/>
    <col min="9" max="9" width="21.109375" bestFit="1" customWidth="1"/>
    <col min="10" max="10" width="13.77734375" customWidth="1"/>
    <col min="11" max="11" width="21.44140625" bestFit="1" customWidth="1"/>
    <col min="12" max="12" width="30.44140625" bestFit="1" customWidth="1"/>
    <col min="13" max="13" width="17.44140625" bestFit="1" customWidth="1"/>
    <col min="14" max="14" width="24.6640625" bestFit="1" customWidth="1"/>
    <col min="15" max="15" width="7.6640625" bestFit="1" customWidth="1"/>
    <col min="17" max="17" width="19.44140625" bestFit="1" customWidth="1"/>
    <col min="18" max="18" width="19.44140625" customWidth="1"/>
    <col min="19" max="19" width="11.6640625" bestFit="1" customWidth="1"/>
    <col min="20" max="20" width="25.77734375" bestFit="1" customWidth="1"/>
    <col min="21" max="21" width="6.33203125" bestFit="1" customWidth="1"/>
    <col min="22" max="22" width="25.88671875" bestFit="1" customWidth="1"/>
    <col min="23" max="23" width="23.6640625" bestFit="1" customWidth="1"/>
    <col min="24" max="24" width="9.109375" bestFit="1" customWidth="1"/>
    <col min="25" max="25" width="21.88671875" bestFit="1" customWidth="1"/>
    <col min="26" max="26" width="12.5546875" bestFit="1" customWidth="1"/>
    <col min="27" max="27" width="12.109375" bestFit="1" customWidth="1"/>
  </cols>
  <sheetData>
    <row r="1" spans="1:27" x14ac:dyDescent="0.3">
      <c r="A1">
        <f>AVERAGE(A2:A374)</f>
        <v>136.68590785907853</v>
      </c>
      <c r="B1">
        <f t="shared" ref="B1:AA1" si="0">AVERAGE(B2:B374)</f>
        <v>156.26475409836061</v>
      </c>
      <c r="C1">
        <f>AVERAGE(C2:C374)</f>
        <v>140.79756097560974</v>
      </c>
      <c r="D1">
        <f t="shared" si="0"/>
        <v>140.32520325203262</v>
      </c>
      <c r="E1">
        <f>AVERAGE(E2:E374)</f>
        <v>132.12628726287261</v>
      </c>
      <c r="F1">
        <f t="shared" si="0"/>
        <v>140.84092140921399</v>
      </c>
      <c r="G1">
        <f t="shared" si="0"/>
        <v>155.75203252032517</v>
      </c>
      <c r="H1">
        <f>AVERAGE(H2:H374)</f>
        <v>141.43089430894312</v>
      </c>
      <c r="I1">
        <f>AVERAGE(I2:I374)</f>
        <v>110.9249322493224</v>
      </c>
      <c r="J1">
        <f t="shared" si="0"/>
        <v>144.5222222222223</v>
      </c>
      <c r="K1">
        <f t="shared" si="0"/>
        <v>134.09295392953925</v>
      </c>
      <c r="L1">
        <f t="shared" si="0"/>
        <v>149.08715846994548</v>
      </c>
      <c r="M1">
        <f t="shared" si="0"/>
        <v>142.51002710027106</v>
      </c>
      <c r="N1">
        <f t="shared" si="0"/>
        <v>155.38579234972681</v>
      </c>
      <c r="O1">
        <f t="shared" si="0"/>
        <v>142.66366120218566</v>
      </c>
      <c r="P1">
        <f t="shared" si="0"/>
        <v>135.97732240437156</v>
      </c>
      <c r="Q1">
        <f t="shared" si="0"/>
        <v>141.67431693989073</v>
      </c>
      <c r="R1">
        <f t="shared" si="0"/>
        <v>139.25609756097555</v>
      </c>
      <c r="S1">
        <f t="shared" si="0"/>
        <v>136.51002710027097</v>
      </c>
      <c r="T1">
        <f t="shared" si="0"/>
        <v>136.68688524590166</v>
      </c>
      <c r="U1">
        <f t="shared" si="0"/>
        <v>138.51680216802174</v>
      </c>
      <c r="V1">
        <f t="shared" si="0"/>
        <v>127.17049180327859</v>
      </c>
      <c r="W1">
        <f t="shared" si="0"/>
        <v>133.89180327868851</v>
      </c>
      <c r="X1">
        <f t="shared" si="0"/>
        <v>141.13114754098362</v>
      </c>
      <c r="Y1">
        <f t="shared" si="0"/>
        <v>133.35</v>
      </c>
      <c r="Z1">
        <f t="shared" si="0"/>
        <v>134.23579234972684</v>
      </c>
      <c r="AA1">
        <f t="shared" si="0"/>
        <v>139.56448087431698</v>
      </c>
    </row>
    <row r="2" spans="1:27" x14ac:dyDescent="0.3">
      <c r="A2" t="s">
        <v>3</v>
      </c>
      <c r="B2" t="s">
        <v>4</v>
      </c>
      <c r="C2" t="s">
        <v>5</v>
      </c>
      <c r="D2" t="s">
        <v>6</v>
      </c>
      <c r="E2" t="s">
        <v>7</v>
      </c>
      <c r="F2" t="s">
        <v>8</v>
      </c>
      <c r="G2" t="s">
        <v>9</v>
      </c>
      <c r="H2" t="s">
        <v>10</v>
      </c>
      <c r="I2" t="s">
        <v>11</v>
      </c>
      <c r="J2" t="s">
        <v>12</v>
      </c>
      <c r="K2" t="s">
        <v>13</v>
      </c>
      <c r="L2" t="s">
        <v>14</v>
      </c>
      <c r="M2" t="s">
        <v>15</v>
      </c>
      <c r="N2" t="s">
        <v>16</v>
      </c>
      <c r="O2" t="s">
        <v>17</v>
      </c>
      <c r="P2" t="s">
        <v>18</v>
      </c>
      <c r="Q2" t="s">
        <v>19</v>
      </c>
      <c r="R2" t="s">
        <v>20</v>
      </c>
      <c r="S2" t="s">
        <v>21</v>
      </c>
      <c r="T2" t="s">
        <v>22</v>
      </c>
      <c r="U2" t="s">
        <v>23</v>
      </c>
      <c r="V2" t="s">
        <v>24</v>
      </c>
      <c r="W2" t="s">
        <v>25</v>
      </c>
      <c r="X2" t="s">
        <v>26</v>
      </c>
      <c r="Y2" t="s">
        <v>27</v>
      </c>
      <c r="Z2" t="s">
        <v>28</v>
      </c>
      <c r="AA2" t="s">
        <v>29</v>
      </c>
    </row>
    <row r="3" spans="1:27" x14ac:dyDescent="0.3">
      <c r="A3">
        <v>107.5</v>
      </c>
      <c r="B3">
        <v>106.3</v>
      </c>
      <c r="C3">
        <v>108.1</v>
      </c>
      <c r="D3">
        <v>104.9</v>
      </c>
      <c r="E3">
        <v>106.1</v>
      </c>
      <c r="F3">
        <v>103.9</v>
      </c>
      <c r="G3">
        <v>101.9</v>
      </c>
      <c r="H3">
        <v>106.1</v>
      </c>
      <c r="I3">
        <v>106.8</v>
      </c>
      <c r="J3">
        <v>103.1</v>
      </c>
      <c r="K3">
        <v>104.8</v>
      </c>
      <c r="L3">
        <v>106.7</v>
      </c>
      <c r="M3">
        <v>105.5</v>
      </c>
      <c r="N3">
        <v>105.1</v>
      </c>
      <c r="O3">
        <v>106.5</v>
      </c>
      <c r="P3">
        <v>105.8</v>
      </c>
      <c r="Q3">
        <v>106.4</v>
      </c>
      <c r="R3" t="s">
        <v>32</v>
      </c>
      <c r="S3">
        <v>105.5</v>
      </c>
      <c r="T3">
        <v>104.8</v>
      </c>
      <c r="U3">
        <v>104</v>
      </c>
      <c r="V3">
        <v>103.3</v>
      </c>
      <c r="W3">
        <v>103.4</v>
      </c>
      <c r="X3">
        <v>103.8</v>
      </c>
      <c r="Y3">
        <v>104.7</v>
      </c>
      <c r="Z3">
        <v>104</v>
      </c>
      <c r="AA3">
        <v>105.1</v>
      </c>
    </row>
    <row r="4" spans="1:27" x14ac:dyDescent="0.3">
      <c r="A4">
        <v>110.5</v>
      </c>
      <c r="B4">
        <v>109.1</v>
      </c>
      <c r="C4">
        <v>113</v>
      </c>
      <c r="D4">
        <v>103.6</v>
      </c>
      <c r="E4">
        <v>103.4</v>
      </c>
      <c r="F4">
        <v>102.3</v>
      </c>
      <c r="G4">
        <v>102.9</v>
      </c>
      <c r="H4">
        <v>105.8</v>
      </c>
      <c r="I4">
        <v>105.1</v>
      </c>
      <c r="J4">
        <v>101.8</v>
      </c>
      <c r="K4">
        <v>105.1</v>
      </c>
      <c r="L4">
        <v>107.9</v>
      </c>
      <c r="M4">
        <v>105.9</v>
      </c>
      <c r="N4">
        <v>105.2</v>
      </c>
      <c r="O4">
        <v>105.9</v>
      </c>
      <c r="P4">
        <v>105</v>
      </c>
      <c r="Q4">
        <v>105.8</v>
      </c>
      <c r="R4">
        <v>100.3</v>
      </c>
      <c r="S4">
        <v>105.4</v>
      </c>
      <c r="T4">
        <v>104.8</v>
      </c>
      <c r="U4">
        <v>104.1</v>
      </c>
      <c r="V4">
        <v>103.2</v>
      </c>
      <c r="W4">
        <v>102.9</v>
      </c>
      <c r="X4">
        <v>103.5</v>
      </c>
      <c r="Y4">
        <v>104.3</v>
      </c>
      <c r="Z4">
        <v>103.7</v>
      </c>
      <c r="AA4">
        <v>104</v>
      </c>
    </row>
    <row r="5" spans="1:27" x14ac:dyDescent="0.3">
      <c r="A5">
        <v>108.4</v>
      </c>
      <c r="B5">
        <v>107.3</v>
      </c>
      <c r="C5">
        <v>110</v>
      </c>
      <c r="D5">
        <v>104.4</v>
      </c>
      <c r="E5">
        <v>105.1</v>
      </c>
      <c r="F5">
        <v>103.2</v>
      </c>
      <c r="G5">
        <v>102.2</v>
      </c>
      <c r="H5">
        <v>106</v>
      </c>
      <c r="I5">
        <v>106.2</v>
      </c>
      <c r="J5">
        <v>102.7</v>
      </c>
      <c r="K5">
        <v>104.9</v>
      </c>
      <c r="L5">
        <v>107.3</v>
      </c>
      <c r="M5">
        <v>105.6</v>
      </c>
      <c r="N5">
        <v>105.1</v>
      </c>
      <c r="O5">
        <v>106.3</v>
      </c>
      <c r="P5">
        <v>105.5</v>
      </c>
      <c r="Q5">
        <v>106.2</v>
      </c>
      <c r="R5">
        <v>100.3</v>
      </c>
      <c r="S5">
        <v>105.5</v>
      </c>
      <c r="T5">
        <v>104.8</v>
      </c>
      <c r="U5">
        <v>104</v>
      </c>
      <c r="V5">
        <v>103.2</v>
      </c>
      <c r="W5">
        <v>103.1</v>
      </c>
      <c r="X5">
        <v>103.6</v>
      </c>
      <c r="Y5">
        <v>104.5</v>
      </c>
      <c r="Z5">
        <v>103.9</v>
      </c>
      <c r="AA5">
        <v>104.6</v>
      </c>
    </row>
    <row r="6" spans="1:27" x14ac:dyDescent="0.3">
      <c r="A6">
        <v>109.2</v>
      </c>
      <c r="B6">
        <v>108.7</v>
      </c>
      <c r="C6">
        <v>110.2</v>
      </c>
      <c r="D6">
        <v>105.4</v>
      </c>
      <c r="E6">
        <v>106.7</v>
      </c>
      <c r="F6">
        <v>104</v>
      </c>
      <c r="G6">
        <v>102.4</v>
      </c>
      <c r="H6">
        <v>105.9</v>
      </c>
      <c r="I6">
        <v>105.7</v>
      </c>
      <c r="J6">
        <v>103.1</v>
      </c>
      <c r="K6">
        <v>105.1</v>
      </c>
      <c r="L6">
        <v>107.7</v>
      </c>
      <c r="M6">
        <v>106.3</v>
      </c>
      <c r="N6">
        <v>105.6</v>
      </c>
      <c r="O6">
        <v>107.1</v>
      </c>
      <c r="P6">
        <v>106.3</v>
      </c>
      <c r="Q6">
        <v>107</v>
      </c>
      <c r="R6" t="s">
        <v>32</v>
      </c>
      <c r="S6">
        <v>106.2</v>
      </c>
      <c r="T6">
        <v>105.2</v>
      </c>
      <c r="U6">
        <v>104.4</v>
      </c>
      <c r="V6">
        <v>103.9</v>
      </c>
      <c r="W6">
        <v>104</v>
      </c>
      <c r="X6">
        <v>104.1</v>
      </c>
      <c r="Y6">
        <v>104.6</v>
      </c>
      <c r="Z6">
        <v>104.4</v>
      </c>
      <c r="AA6">
        <v>105.8</v>
      </c>
    </row>
    <row r="7" spans="1:27" x14ac:dyDescent="0.3">
      <c r="A7">
        <v>112.9</v>
      </c>
      <c r="B7">
        <v>112.9</v>
      </c>
      <c r="C7">
        <v>116.9</v>
      </c>
      <c r="D7">
        <v>104</v>
      </c>
      <c r="E7">
        <v>103.5</v>
      </c>
      <c r="F7">
        <v>103.1</v>
      </c>
      <c r="G7">
        <v>104.9</v>
      </c>
      <c r="H7">
        <v>104.1</v>
      </c>
      <c r="I7">
        <v>103.8</v>
      </c>
      <c r="J7">
        <v>102.3</v>
      </c>
      <c r="K7">
        <v>106</v>
      </c>
      <c r="L7">
        <v>109</v>
      </c>
      <c r="M7">
        <v>107.2</v>
      </c>
      <c r="N7">
        <v>106</v>
      </c>
      <c r="O7">
        <v>106.6</v>
      </c>
      <c r="P7">
        <v>105.5</v>
      </c>
      <c r="Q7">
        <v>106.4</v>
      </c>
      <c r="R7">
        <v>100.4</v>
      </c>
      <c r="S7">
        <v>105.7</v>
      </c>
      <c r="T7">
        <v>105.2</v>
      </c>
      <c r="U7">
        <v>104.7</v>
      </c>
      <c r="V7">
        <v>104.4</v>
      </c>
      <c r="W7">
        <v>103.3</v>
      </c>
      <c r="X7">
        <v>103.7</v>
      </c>
      <c r="Y7">
        <v>104.3</v>
      </c>
      <c r="Z7">
        <v>104.3</v>
      </c>
      <c r="AA7">
        <v>104.7</v>
      </c>
    </row>
    <row r="8" spans="1:27" x14ac:dyDescent="0.3">
      <c r="A8">
        <v>110.4</v>
      </c>
      <c r="B8">
        <v>110.2</v>
      </c>
      <c r="C8">
        <v>112.8</v>
      </c>
      <c r="D8">
        <v>104.9</v>
      </c>
      <c r="E8">
        <v>105.5</v>
      </c>
      <c r="F8">
        <v>103.6</v>
      </c>
      <c r="G8">
        <v>103.2</v>
      </c>
      <c r="H8">
        <v>105.3</v>
      </c>
      <c r="I8">
        <v>105.1</v>
      </c>
      <c r="J8">
        <v>102.8</v>
      </c>
      <c r="K8">
        <v>105.5</v>
      </c>
      <c r="L8">
        <v>108.3</v>
      </c>
      <c r="M8">
        <v>106.6</v>
      </c>
      <c r="N8">
        <v>105.7</v>
      </c>
      <c r="O8">
        <v>106.9</v>
      </c>
      <c r="P8">
        <v>106</v>
      </c>
      <c r="Q8">
        <v>106.8</v>
      </c>
      <c r="R8">
        <v>100.4</v>
      </c>
      <c r="S8">
        <v>106</v>
      </c>
      <c r="T8">
        <v>105.2</v>
      </c>
      <c r="U8">
        <v>104.5</v>
      </c>
      <c r="V8">
        <v>104.2</v>
      </c>
      <c r="W8">
        <v>103.6</v>
      </c>
      <c r="X8">
        <v>103.9</v>
      </c>
      <c r="Y8">
        <v>104.5</v>
      </c>
      <c r="Z8">
        <v>104.4</v>
      </c>
      <c r="AA8">
        <v>105.3</v>
      </c>
    </row>
    <row r="9" spans="1:27" x14ac:dyDescent="0.3">
      <c r="A9">
        <v>110.2</v>
      </c>
      <c r="B9">
        <v>108.8</v>
      </c>
      <c r="C9">
        <v>109.9</v>
      </c>
      <c r="D9">
        <v>105.6</v>
      </c>
      <c r="E9">
        <v>106.2</v>
      </c>
      <c r="F9">
        <v>105.7</v>
      </c>
      <c r="G9">
        <v>101.4</v>
      </c>
      <c r="H9">
        <v>105.7</v>
      </c>
      <c r="I9">
        <v>105</v>
      </c>
      <c r="J9">
        <v>103.3</v>
      </c>
      <c r="K9">
        <v>105.6</v>
      </c>
      <c r="L9">
        <v>108.2</v>
      </c>
      <c r="M9">
        <v>106.6</v>
      </c>
      <c r="N9">
        <v>106.5</v>
      </c>
      <c r="O9">
        <v>107.6</v>
      </c>
      <c r="P9">
        <v>106.8</v>
      </c>
      <c r="Q9">
        <v>107.5</v>
      </c>
      <c r="R9" t="s">
        <v>32</v>
      </c>
      <c r="S9">
        <v>106.1</v>
      </c>
      <c r="T9">
        <v>105.6</v>
      </c>
      <c r="U9">
        <v>104.7</v>
      </c>
      <c r="V9">
        <v>104.6</v>
      </c>
      <c r="W9">
        <v>104</v>
      </c>
      <c r="X9">
        <v>104.3</v>
      </c>
      <c r="Y9">
        <v>104.3</v>
      </c>
      <c r="Z9">
        <v>104.6</v>
      </c>
      <c r="AA9">
        <v>106</v>
      </c>
    </row>
    <row r="10" spans="1:27" x14ac:dyDescent="0.3">
      <c r="A10">
        <v>113.9</v>
      </c>
      <c r="B10">
        <v>111.4</v>
      </c>
      <c r="C10">
        <v>113.2</v>
      </c>
      <c r="D10">
        <v>104.3</v>
      </c>
      <c r="E10">
        <v>102.7</v>
      </c>
      <c r="F10">
        <v>104.9</v>
      </c>
      <c r="G10">
        <v>103.8</v>
      </c>
      <c r="H10">
        <v>103.5</v>
      </c>
      <c r="I10">
        <v>102.6</v>
      </c>
      <c r="J10">
        <v>102.4</v>
      </c>
      <c r="K10">
        <v>107</v>
      </c>
      <c r="L10">
        <v>109.8</v>
      </c>
      <c r="M10">
        <v>107.3</v>
      </c>
      <c r="N10">
        <v>106.8</v>
      </c>
      <c r="O10">
        <v>107.2</v>
      </c>
      <c r="P10">
        <v>106</v>
      </c>
      <c r="Q10">
        <v>107</v>
      </c>
      <c r="R10">
        <v>100.4</v>
      </c>
      <c r="S10">
        <v>106</v>
      </c>
      <c r="T10">
        <v>105.7</v>
      </c>
      <c r="U10">
        <v>105.2</v>
      </c>
      <c r="V10">
        <v>105.5</v>
      </c>
      <c r="W10">
        <v>103.5</v>
      </c>
      <c r="X10">
        <v>103.8</v>
      </c>
      <c r="Y10">
        <v>104.2</v>
      </c>
      <c r="Z10">
        <v>104.9</v>
      </c>
      <c r="AA10">
        <v>105</v>
      </c>
    </row>
    <row r="11" spans="1:27" x14ac:dyDescent="0.3">
      <c r="A11">
        <v>111.4</v>
      </c>
      <c r="B11">
        <v>109.7</v>
      </c>
      <c r="C11">
        <v>111.2</v>
      </c>
      <c r="D11">
        <v>105.1</v>
      </c>
      <c r="E11">
        <v>104.9</v>
      </c>
      <c r="F11">
        <v>105.3</v>
      </c>
      <c r="G11">
        <v>102.2</v>
      </c>
      <c r="H11">
        <v>105</v>
      </c>
      <c r="I11">
        <v>104.2</v>
      </c>
      <c r="J11">
        <v>103</v>
      </c>
      <c r="K11">
        <v>106.2</v>
      </c>
      <c r="L11">
        <v>108.9</v>
      </c>
      <c r="M11">
        <v>106.9</v>
      </c>
      <c r="N11">
        <v>106.6</v>
      </c>
      <c r="O11">
        <v>107.4</v>
      </c>
      <c r="P11">
        <v>106.5</v>
      </c>
      <c r="Q11">
        <v>107.3</v>
      </c>
      <c r="R11">
        <v>100.4</v>
      </c>
      <c r="S11">
        <v>106.1</v>
      </c>
      <c r="T11">
        <v>105.6</v>
      </c>
      <c r="U11">
        <v>104.9</v>
      </c>
      <c r="V11">
        <v>105.1</v>
      </c>
      <c r="W11">
        <v>103.7</v>
      </c>
      <c r="X11">
        <v>104</v>
      </c>
      <c r="Y11">
        <v>104.3</v>
      </c>
      <c r="Z11">
        <v>104.7</v>
      </c>
      <c r="AA11">
        <v>105.5</v>
      </c>
    </row>
    <row r="12" spans="1:27" x14ac:dyDescent="0.3">
      <c r="A12">
        <v>110.2</v>
      </c>
      <c r="B12">
        <v>109.5</v>
      </c>
      <c r="C12">
        <v>106.9</v>
      </c>
      <c r="D12">
        <v>106.3</v>
      </c>
      <c r="E12">
        <v>105.7</v>
      </c>
      <c r="F12">
        <v>108.3</v>
      </c>
      <c r="G12">
        <v>103.4</v>
      </c>
      <c r="H12">
        <v>105.7</v>
      </c>
      <c r="I12">
        <v>104.2</v>
      </c>
      <c r="J12">
        <v>103.2</v>
      </c>
      <c r="K12">
        <v>106.5</v>
      </c>
      <c r="L12">
        <v>108.8</v>
      </c>
      <c r="M12">
        <v>107.1</v>
      </c>
      <c r="N12">
        <v>107.1</v>
      </c>
      <c r="O12">
        <v>108.1</v>
      </c>
      <c r="P12">
        <v>107.4</v>
      </c>
      <c r="Q12">
        <v>108</v>
      </c>
      <c r="R12" t="s">
        <v>32</v>
      </c>
      <c r="S12">
        <v>106.5</v>
      </c>
      <c r="T12">
        <v>106.1</v>
      </c>
      <c r="U12">
        <v>105.1</v>
      </c>
      <c r="V12">
        <v>104.4</v>
      </c>
      <c r="W12">
        <v>104.5</v>
      </c>
      <c r="X12">
        <v>104.8</v>
      </c>
      <c r="Y12">
        <v>102.7</v>
      </c>
      <c r="Z12">
        <v>104.6</v>
      </c>
      <c r="AA12">
        <v>106.4</v>
      </c>
    </row>
    <row r="13" spans="1:27" x14ac:dyDescent="0.3">
      <c r="A13">
        <v>114.6</v>
      </c>
      <c r="B13">
        <v>113.4</v>
      </c>
      <c r="C13">
        <v>106</v>
      </c>
      <c r="D13">
        <v>104.7</v>
      </c>
      <c r="E13">
        <v>102.1</v>
      </c>
      <c r="F13">
        <v>109.5</v>
      </c>
      <c r="G13">
        <v>109.7</v>
      </c>
      <c r="H13">
        <v>104.6</v>
      </c>
      <c r="I13">
        <v>102</v>
      </c>
      <c r="J13">
        <v>103.5</v>
      </c>
      <c r="K13">
        <v>108.2</v>
      </c>
      <c r="L13">
        <v>110.6</v>
      </c>
      <c r="M13">
        <v>108.8</v>
      </c>
      <c r="N13">
        <v>108.5</v>
      </c>
      <c r="O13">
        <v>107.9</v>
      </c>
      <c r="P13">
        <v>106.4</v>
      </c>
      <c r="Q13">
        <v>107.7</v>
      </c>
      <c r="R13">
        <v>100.5</v>
      </c>
      <c r="S13">
        <v>106.4</v>
      </c>
      <c r="T13">
        <v>106.5</v>
      </c>
      <c r="U13">
        <v>105.7</v>
      </c>
      <c r="V13">
        <v>105</v>
      </c>
      <c r="W13">
        <v>104</v>
      </c>
      <c r="X13">
        <v>105.2</v>
      </c>
      <c r="Y13">
        <v>103.2</v>
      </c>
      <c r="Z13">
        <v>105.1</v>
      </c>
      <c r="AA13">
        <v>105.7</v>
      </c>
    </row>
    <row r="14" spans="1:27" x14ac:dyDescent="0.3">
      <c r="A14">
        <v>111.6</v>
      </c>
      <c r="B14">
        <v>110.9</v>
      </c>
      <c r="C14">
        <v>106.6</v>
      </c>
      <c r="D14">
        <v>105.7</v>
      </c>
      <c r="E14">
        <v>104.4</v>
      </c>
      <c r="F14">
        <v>108.9</v>
      </c>
      <c r="G14">
        <v>105.5</v>
      </c>
      <c r="H14">
        <v>105.3</v>
      </c>
      <c r="I14">
        <v>103.5</v>
      </c>
      <c r="J14">
        <v>103.3</v>
      </c>
      <c r="K14">
        <v>107.2</v>
      </c>
      <c r="L14">
        <v>109.6</v>
      </c>
      <c r="M14">
        <v>107.7</v>
      </c>
      <c r="N14">
        <v>107.5</v>
      </c>
      <c r="O14">
        <v>108</v>
      </c>
      <c r="P14">
        <v>107</v>
      </c>
      <c r="Q14">
        <v>107.9</v>
      </c>
      <c r="R14">
        <v>100.5</v>
      </c>
      <c r="S14">
        <v>106.5</v>
      </c>
      <c r="T14">
        <v>106.3</v>
      </c>
      <c r="U14">
        <v>105.3</v>
      </c>
      <c r="V14">
        <v>104.7</v>
      </c>
      <c r="W14">
        <v>104.2</v>
      </c>
      <c r="X14">
        <v>105</v>
      </c>
      <c r="Y14">
        <v>102.9</v>
      </c>
      <c r="Z14">
        <v>104.8</v>
      </c>
      <c r="AA14">
        <v>106.1</v>
      </c>
    </row>
    <row r="15" spans="1:27" x14ac:dyDescent="0.3">
      <c r="A15">
        <v>110.9</v>
      </c>
      <c r="B15">
        <v>109.8</v>
      </c>
      <c r="C15">
        <v>105.9</v>
      </c>
      <c r="D15">
        <v>107.5</v>
      </c>
      <c r="E15">
        <v>105.3</v>
      </c>
      <c r="F15">
        <v>108.1</v>
      </c>
      <c r="G15">
        <v>107.3</v>
      </c>
      <c r="H15">
        <v>106.1</v>
      </c>
      <c r="I15">
        <v>103.7</v>
      </c>
      <c r="J15">
        <v>104</v>
      </c>
      <c r="K15">
        <v>107.4</v>
      </c>
      <c r="L15">
        <v>109.9</v>
      </c>
      <c r="M15">
        <v>108.1</v>
      </c>
      <c r="N15">
        <v>108.1</v>
      </c>
      <c r="O15">
        <v>108.8</v>
      </c>
      <c r="P15">
        <v>107.9</v>
      </c>
      <c r="Q15">
        <v>108.6</v>
      </c>
      <c r="R15" t="s">
        <v>32</v>
      </c>
      <c r="S15">
        <v>107.5</v>
      </c>
      <c r="T15">
        <v>106.8</v>
      </c>
      <c r="U15">
        <v>105.7</v>
      </c>
      <c r="V15">
        <v>104.1</v>
      </c>
      <c r="W15">
        <v>105</v>
      </c>
      <c r="X15">
        <v>105.5</v>
      </c>
      <c r="Y15">
        <v>102.1</v>
      </c>
      <c r="Z15">
        <v>104.8</v>
      </c>
      <c r="AA15">
        <v>107.2</v>
      </c>
    </row>
    <row r="16" spans="1:27" x14ac:dyDescent="0.3">
      <c r="A16">
        <v>115.4</v>
      </c>
      <c r="B16">
        <v>114.2</v>
      </c>
      <c r="C16">
        <v>102.7</v>
      </c>
      <c r="D16">
        <v>105.5</v>
      </c>
      <c r="E16">
        <v>101.5</v>
      </c>
      <c r="F16">
        <v>110.6</v>
      </c>
      <c r="G16">
        <v>123.7</v>
      </c>
      <c r="H16">
        <v>105.2</v>
      </c>
      <c r="I16">
        <v>101.9</v>
      </c>
      <c r="J16">
        <v>105</v>
      </c>
      <c r="K16">
        <v>109.1</v>
      </c>
      <c r="L16">
        <v>111.3</v>
      </c>
      <c r="M16">
        <v>111.1</v>
      </c>
      <c r="N16">
        <v>109.8</v>
      </c>
      <c r="O16">
        <v>108.5</v>
      </c>
      <c r="P16">
        <v>106.7</v>
      </c>
      <c r="Q16">
        <v>108.3</v>
      </c>
      <c r="R16">
        <v>100.5</v>
      </c>
      <c r="S16">
        <v>107.2</v>
      </c>
      <c r="T16">
        <v>107.1</v>
      </c>
      <c r="U16">
        <v>106.2</v>
      </c>
      <c r="V16">
        <v>103.9</v>
      </c>
      <c r="W16">
        <v>104.6</v>
      </c>
      <c r="X16">
        <v>105.7</v>
      </c>
      <c r="Y16">
        <v>102.6</v>
      </c>
      <c r="Z16">
        <v>104.9</v>
      </c>
      <c r="AA16">
        <v>106.6</v>
      </c>
    </row>
    <row r="17" spans="1:27" x14ac:dyDescent="0.3">
      <c r="A17">
        <v>112.3</v>
      </c>
      <c r="B17">
        <v>111.3</v>
      </c>
      <c r="C17">
        <v>104.7</v>
      </c>
      <c r="D17">
        <v>106.8</v>
      </c>
      <c r="E17">
        <v>103.9</v>
      </c>
      <c r="F17">
        <v>109.3</v>
      </c>
      <c r="G17">
        <v>112.9</v>
      </c>
      <c r="H17">
        <v>105.8</v>
      </c>
      <c r="I17">
        <v>103.1</v>
      </c>
      <c r="J17">
        <v>104.3</v>
      </c>
      <c r="K17">
        <v>108.1</v>
      </c>
      <c r="L17">
        <v>110.5</v>
      </c>
      <c r="M17">
        <v>109.2</v>
      </c>
      <c r="N17">
        <v>108.6</v>
      </c>
      <c r="O17">
        <v>108.7</v>
      </c>
      <c r="P17">
        <v>107.4</v>
      </c>
      <c r="Q17">
        <v>108.5</v>
      </c>
      <c r="R17">
        <v>100.5</v>
      </c>
      <c r="S17">
        <v>107.4</v>
      </c>
      <c r="T17">
        <v>106.9</v>
      </c>
      <c r="U17">
        <v>105.9</v>
      </c>
      <c r="V17">
        <v>104</v>
      </c>
      <c r="W17">
        <v>104.8</v>
      </c>
      <c r="X17">
        <v>105.6</v>
      </c>
      <c r="Y17">
        <v>102.3</v>
      </c>
      <c r="Z17">
        <v>104.8</v>
      </c>
      <c r="AA17">
        <v>106.9</v>
      </c>
    </row>
    <row r="18" spans="1:27" x14ac:dyDescent="0.3">
      <c r="A18">
        <v>112.3</v>
      </c>
      <c r="B18">
        <v>112.1</v>
      </c>
      <c r="C18">
        <v>108.1</v>
      </c>
      <c r="D18">
        <v>108.3</v>
      </c>
      <c r="E18">
        <v>105.9</v>
      </c>
      <c r="F18">
        <v>109.2</v>
      </c>
      <c r="G18">
        <v>118</v>
      </c>
      <c r="H18">
        <v>106.8</v>
      </c>
      <c r="I18">
        <v>104.1</v>
      </c>
      <c r="J18">
        <v>105.4</v>
      </c>
      <c r="K18">
        <v>108.2</v>
      </c>
      <c r="L18">
        <v>111</v>
      </c>
      <c r="M18">
        <v>110.6</v>
      </c>
      <c r="N18">
        <v>109</v>
      </c>
      <c r="O18">
        <v>109.7</v>
      </c>
      <c r="P18">
        <v>108.8</v>
      </c>
      <c r="Q18">
        <v>109.5</v>
      </c>
      <c r="R18" t="s">
        <v>32</v>
      </c>
      <c r="S18">
        <v>108.5</v>
      </c>
      <c r="T18">
        <v>107.5</v>
      </c>
      <c r="U18">
        <v>106.3</v>
      </c>
      <c r="V18">
        <v>105</v>
      </c>
      <c r="W18">
        <v>105.6</v>
      </c>
      <c r="X18">
        <v>106.5</v>
      </c>
      <c r="Y18">
        <v>102.5</v>
      </c>
      <c r="Z18">
        <v>105.5</v>
      </c>
      <c r="AA18">
        <v>108.9</v>
      </c>
    </row>
    <row r="19" spans="1:27" x14ac:dyDescent="0.3">
      <c r="A19">
        <v>117</v>
      </c>
      <c r="B19">
        <v>120.1</v>
      </c>
      <c r="C19">
        <v>112.5</v>
      </c>
      <c r="D19">
        <v>107.3</v>
      </c>
      <c r="E19">
        <v>101.3</v>
      </c>
      <c r="F19">
        <v>112.4</v>
      </c>
      <c r="G19">
        <v>143.6</v>
      </c>
      <c r="H19">
        <v>105.4</v>
      </c>
      <c r="I19">
        <v>101.4</v>
      </c>
      <c r="J19">
        <v>106.4</v>
      </c>
      <c r="K19">
        <v>110</v>
      </c>
      <c r="L19">
        <v>112.2</v>
      </c>
      <c r="M19">
        <v>115</v>
      </c>
      <c r="N19">
        <v>110.9</v>
      </c>
      <c r="O19">
        <v>109.2</v>
      </c>
      <c r="P19">
        <v>107.2</v>
      </c>
      <c r="Q19">
        <v>108.9</v>
      </c>
      <c r="R19">
        <v>106.6</v>
      </c>
      <c r="S19">
        <v>108</v>
      </c>
      <c r="T19">
        <v>107.7</v>
      </c>
      <c r="U19">
        <v>106.5</v>
      </c>
      <c r="V19">
        <v>105.2</v>
      </c>
      <c r="W19">
        <v>105.2</v>
      </c>
      <c r="X19">
        <v>108.1</v>
      </c>
      <c r="Y19">
        <v>103.3</v>
      </c>
      <c r="Z19">
        <v>106.1</v>
      </c>
      <c r="AA19">
        <v>109.7</v>
      </c>
    </row>
    <row r="20" spans="1:27" x14ac:dyDescent="0.3">
      <c r="A20">
        <v>113.8</v>
      </c>
      <c r="B20">
        <v>114.9</v>
      </c>
      <c r="C20">
        <v>109.8</v>
      </c>
      <c r="D20">
        <v>107.9</v>
      </c>
      <c r="E20">
        <v>104.2</v>
      </c>
      <c r="F20">
        <v>110.7</v>
      </c>
      <c r="G20">
        <v>126.7</v>
      </c>
      <c r="H20">
        <v>106.3</v>
      </c>
      <c r="I20">
        <v>103.2</v>
      </c>
      <c r="J20">
        <v>105.7</v>
      </c>
      <c r="K20">
        <v>109</v>
      </c>
      <c r="L20">
        <v>111.6</v>
      </c>
      <c r="M20">
        <v>112.2</v>
      </c>
      <c r="N20">
        <v>109.5</v>
      </c>
      <c r="O20">
        <v>109.5</v>
      </c>
      <c r="P20">
        <v>108.1</v>
      </c>
      <c r="Q20">
        <v>109.3</v>
      </c>
      <c r="R20">
        <v>106.6</v>
      </c>
      <c r="S20">
        <v>108.3</v>
      </c>
      <c r="T20">
        <v>107.6</v>
      </c>
      <c r="U20">
        <v>106.4</v>
      </c>
      <c r="V20">
        <v>105.1</v>
      </c>
      <c r="W20">
        <v>105.4</v>
      </c>
      <c r="X20">
        <v>107.4</v>
      </c>
      <c r="Y20">
        <v>102.8</v>
      </c>
      <c r="Z20">
        <v>105.8</v>
      </c>
      <c r="AA20">
        <v>109.3</v>
      </c>
    </row>
    <row r="21" spans="1:27" x14ac:dyDescent="0.3">
      <c r="A21">
        <v>113.4</v>
      </c>
      <c r="B21">
        <v>114.9</v>
      </c>
      <c r="C21">
        <v>110.5</v>
      </c>
      <c r="D21">
        <v>109.3</v>
      </c>
      <c r="E21">
        <v>106.2</v>
      </c>
      <c r="F21">
        <v>110.3</v>
      </c>
      <c r="G21">
        <v>129.19999999999999</v>
      </c>
      <c r="H21">
        <v>107.1</v>
      </c>
      <c r="I21">
        <v>104.3</v>
      </c>
      <c r="J21">
        <v>106.4</v>
      </c>
      <c r="K21">
        <v>109.1</v>
      </c>
      <c r="L21">
        <v>112.1</v>
      </c>
      <c r="M21">
        <v>113.1</v>
      </c>
      <c r="N21">
        <v>109.8</v>
      </c>
      <c r="O21">
        <v>110.5</v>
      </c>
      <c r="P21">
        <v>109.5</v>
      </c>
      <c r="Q21">
        <v>110.3</v>
      </c>
      <c r="R21" t="s">
        <v>32</v>
      </c>
      <c r="S21">
        <v>109.5</v>
      </c>
      <c r="T21">
        <v>108.3</v>
      </c>
      <c r="U21">
        <v>106.9</v>
      </c>
      <c r="V21">
        <v>106.8</v>
      </c>
      <c r="W21">
        <v>106.4</v>
      </c>
      <c r="X21">
        <v>107.8</v>
      </c>
      <c r="Y21">
        <v>102.5</v>
      </c>
      <c r="Z21">
        <v>106.5</v>
      </c>
      <c r="AA21">
        <v>110.7</v>
      </c>
    </row>
    <row r="22" spans="1:27" x14ac:dyDescent="0.3">
      <c r="A22">
        <v>117.8</v>
      </c>
      <c r="B22">
        <v>119.2</v>
      </c>
      <c r="C22">
        <v>114</v>
      </c>
      <c r="D22">
        <v>108.3</v>
      </c>
      <c r="E22">
        <v>101.1</v>
      </c>
      <c r="F22">
        <v>113.2</v>
      </c>
      <c r="G22">
        <v>160.9</v>
      </c>
      <c r="H22">
        <v>105.1</v>
      </c>
      <c r="I22">
        <v>101.3</v>
      </c>
      <c r="J22">
        <v>107.5</v>
      </c>
      <c r="K22">
        <v>110.4</v>
      </c>
      <c r="L22">
        <v>113.1</v>
      </c>
      <c r="M22">
        <v>117.5</v>
      </c>
      <c r="N22">
        <v>111.7</v>
      </c>
      <c r="O22">
        <v>109.8</v>
      </c>
      <c r="P22">
        <v>107.8</v>
      </c>
      <c r="Q22">
        <v>109.5</v>
      </c>
      <c r="R22">
        <v>107.7</v>
      </c>
      <c r="S22">
        <v>108.6</v>
      </c>
      <c r="T22">
        <v>108.1</v>
      </c>
      <c r="U22">
        <v>107.1</v>
      </c>
      <c r="V22">
        <v>107.3</v>
      </c>
      <c r="W22">
        <v>105.9</v>
      </c>
      <c r="X22">
        <v>110.1</v>
      </c>
      <c r="Y22">
        <v>103.2</v>
      </c>
      <c r="Z22">
        <v>107.3</v>
      </c>
      <c r="AA22">
        <v>111.4</v>
      </c>
    </row>
    <row r="23" spans="1:27" x14ac:dyDescent="0.3">
      <c r="A23">
        <v>114.8</v>
      </c>
      <c r="B23">
        <v>116.4</v>
      </c>
      <c r="C23">
        <v>111.9</v>
      </c>
      <c r="D23">
        <v>108.9</v>
      </c>
      <c r="E23">
        <v>104.3</v>
      </c>
      <c r="F23">
        <v>111.7</v>
      </c>
      <c r="G23">
        <v>140</v>
      </c>
      <c r="H23">
        <v>106.4</v>
      </c>
      <c r="I23">
        <v>103.3</v>
      </c>
      <c r="J23">
        <v>106.8</v>
      </c>
      <c r="K23">
        <v>109.6</v>
      </c>
      <c r="L23">
        <v>112.6</v>
      </c>
      <c r="M23">
        <v>114.7</v>
      </c>
      <c r="N23">
        <v>110.3</v>
      </c>
      <c r="O23">
        <v>110.2</v>
      </c>
      <c r="P23">
        <v>108.8</v>
      </c>
      <c r="Q23">
        <v>110</v>
      </c>
      <c r="R23">
        <v>107.7</v>
      </c>
      <c r="S23">
        <v>109.2</v>
      </c>
      <c r="T23">
        <v>108.2</v>
      </c>
      <c r="U23">
        <v>107</v>
      </c>
      <c r="V23">
        <v>107.1</v>
      </c>
      <c r="W23">
        <v>106.1</v>
      </c>
      <c r="X23">
        <v>109.1</v>
      </c>
      <c r="Y23">
        <v>102.8</v>
      </c>
      <c r="Z23">
        <v>106.9</v>
      </c>
      <c r="AA23">
        <v>111</v>
      </c>
    </row>
    <row r="24" spans="1:27" x14ac:dyDescent="0.3">
      <c r="A24">
        <v>114.3</v>
      </c>
      <c r="B24">
        <v>115.4</v>
      </c>
      <c r="C24">
        <v>111.1</v>
      </c>
      <c r="D24">
        <v>110</v>
      </c>
      <c r="E24">
        <v>106.4</v>
      </c>
      <c r="F24">
        <v>110.8</v>
      </c>
      <c r="G24">
        <v>138.9</v>
      </c>
      <c r="H24">
        <v>107.4</v>
      </c>
      <c r="I24">
        <v>104.1</v>
      </c>
      <c r="J24">
        <v>106.9</v>
      </c>
      <c r="K24">
        <v>109.7</v>
      </c>
      <c r="L24">
        <v>112.6</v>
      </c>
      <c r="M24">
        <v>114.9</v>
      </c>
      <c r="N24">
        <v>110.7</v>
      </c>
      <c r="O24">
        <v>111.3</v>
      </c>
      <c r="P24">
        <v>110.2</v>
      </c>
      <c r="Q24">
        <v>111.1</v>
      </c>
      <c r="R24" t="s">
        <v>32</v>
      </c>
      <c r="S24">
        <v>109.9</v>
      </c>
      <c r="T24">
        <v>108.7</v>
      </c>
      <c r="U24">
        <v>107.5</v>
      </c>
      <c r="V24">
        <v>107.8</v>
      </c>
      <c r="W24">
        <v>106.8</v>
      </c>
      <c r="X24">
        <v>108.7</v>
      </c>
      <c r="Y24">
        <v>105</v>
      </c>
      <c r="Z24">
        <v>107.5</v>
      </c>
      <c r="AA24">
        <v>112.1</v>
      </c>
    </row>
    <row r="25" spans="1:27" x14ac:dyDescent="0.3">
      <c r="A25">
        <v>118.3</v>
      </c>
      <c r="B25">
        <v>120.4</v>
      </c>
      <c r="C25">
        <v>112.7</v>
      </c>
      <c r="D25">
        <v>108.9</v>
      </c>
      <c r="E25">
        <v>101.1</v>
      </c>
      <c r="F25">
        <v>108.7</v>
      </c>
      <c r="G25">
        <v>177</v>
      </c>
      <c r="H25">
        <v>104.7</v>
      </c>
      <c r="I25">
        <v>101</v>
      </c>
      <c r="J25">
        <v>108.5</v>
      </c>
      <c r="K25">
        <v>110.9</v>
      </c>
      <c r="L25">
        <v>114.3</v>
      </c>
      <c r="M25">
        <v>119.6</v>
      </c>
      <c r="N25">
        <v>112.4</v>
      </c>
      <c r="O25">
        <v>110.6</v>
      </c>
      <c r="P25">
        <v>108.3</v>
      </c>
      <c r="Q25">
        <v>110.2</v>
      </c>
      <c r="R25">
        <v>108.9</v>
      </c>
      <c r="S25">
        <v>109.3</v>
      </c>
      <c r="T25">
        <v>108.7</v>
      </c>
      <c r="U25">
        <v>107.6</v>
      </c>
      <c r="V25">
        <v>108.1</v>
      </c>
      <c r="W25">
        <v>106.5</v>
      </c>
      <c r="X25">
        <v>110.8</v>
      </c>
      <c r="Y25">
        <v>106</v>
      </c>
      <c r="Z25">
        <v>108.3</v>
      </c>
      <c r="AA25">
        <v>112.7</v>
      </c>
    </row>
    <row r="26" spans="1:27" x14ac:dyDescent="0.3">
      <c r="A26">
        <v>115.6</v>
      </c>
      <c r="B26">
        <v>117.2</v>
      </c>
      <c r="C26">
        <v>111.7</v>
      </c>
      <c r="D26">
        <v>109.6</v>
      </c>
      <c r="E26">
        <v>104.5</v>
      </c>
      <c r="F26">
        <v>109.8</v>
      </c>
      <c r="G26">
        <v>151.80000000000001</v>
      </c>
      <c r="H26">
        <v>106.5</v>
      </c>
      <c r="I26">
        <v>103.1</v>
      </c>
      <c r="J26">
        <v>107.4</v>
      </c>
      <c r="K26">
        <v>110.2</v>
      </c>
      <c r="L26">
        <v>113.4</v>
      </c>
      <c r="M26">
        <v>116.6</v>
      </c>
      <c r="N26">
        <v>111.2</v>
      </c>
      <c r="O26">
        <v>111</v>
      </c>
      <c r="P26">
        <v>109.4</v>
      </c>
      <c r="Q26">
        <v>110.7</v>
      </c>
      <c r="R26">
        <v>108.9</v>
      </c>
      <c r="S26">
        <v>109.7</v>
      </c>
      <c r="T26">
        <v>108.7</v>
      </c>
      <c r="U26">
        <v>107.5</v>
      </c>
      <c r="V26">
        <v>108</v>
      </c>
      <c r="W26">
        <v>106.6</v>
      </c>
      <c r="X26">
        <v>109.9</v>
      </c>
      <c r="Y26">
        <v>105.4</v>
      </c>
      <c r="Z26">
        <v>107.9</v>
      </c>
      <c r="AA26">
        <v>112.4</v>
      </c>
    </row>
    <row r="27" spans="1:27" x14ac:dyDescent="0.3">
      <c r="A27">
        <v>115.4</v>
      </c>
      <c r="B27">
        <v>115.7</v>
      </c>
      <c r="C27">
        <v>111.7</v>
      </c>
      <c r="D27">
        <v>111</v>
      </c>
      <c r="E27">
        <v>107.4</v>
      </c>
      <c r="F27">
        <v>110.9</v>
      </c>
      <c r="G27">
        <v>154</v>
      </c>
      <c r="H27">
        <v>108.1</v>
      </c>
      <c r="I27">
        <v>104.2</v>
      </c>
      <c r="J27">
        <v>107.9</v>
      </c>
      <c r="K27">
        <v>110.4</v>
      </c>
      <c r="L27">
        <v>114</v>
      </c>
      <c r="M27">
        <v>117.8</v>
      </c>
      <c r="N27">
        <v>111.7</v>
      </c>
      <c r="O27">
        <v>112.7</v>
      </c>
      <c r="P27">
        <v>111.4</v>
      </c>
      <c r="Q27">
        <v>112.5</v>
      </c>
      <c r="R27" t="s">
        <v>32</v>
      </c>
      <c r="S27">
        <v>111.1</v>
      </c>
      <c r="T27">
        <v>109.6</v>
      </c>
      <c r="U27">
        <v>108.3</v>
      </c>
      <c r="V27">
        <v>109.3</v>
      </c>
      <c r="W27">
        <v>107.7</v>
      </c>
      <c r="X27">
        <v>109.8</v>
      </c>
      <c r="Y27">
        <v>106.7</v>
      </c>
      <c r="Z27">
        <v>108.7</v>
      </c>
      <c r="AA27">
        <v>114.2</v>
      </c>
    </row>
    <row r="28" spans="1:27" x14ac:dyDescent="0.3">
      <c r="A28">
        <v>118.6</v>
      </c>
      <c r="B28">
        <v>119.1</v>
      </c>
      <c r="C28">
        <v>113.2</v>
      </c>
      <c r="D28">
        <v>109.6</v>
      </c>
      <c r="E28">
        <v>101.7</v>
      </c>
      <c r="F28">
        <v>103.2</v>
      </c>
      <c r="G28">
        <v>174.3</v>
      </c>
      <c r="H28">
        <v>105.1</v>
      </c>
      <c r="I28">
        <v>100.8</v>
      </c>
      <c r="J28">
        <v>109.1</v>
      </c>
      <c r="K28">
        <v>111.1</v>
      </c>
      <c r="L28">
        <v>115.4</v>
      </c>
      <c r="M28">
        <v>119.2</v>
      </c>
      <c r="N28">
        <v>112.9</v>
      </c>
      <c r="O28">
        <v>111.4</v>
      </c>
      <c r="P28">
        <v>109</v>
      </c>
      <c r="Q28">
        <v>111.1</v>
      </c>
      <c r="R28">
        <v>109.7</v>
      </c>
      <c r="S28">
        <v>109.5</v>
      </c>
      <c r="T28">
        <v>109.6</v>
      </c>
      <c r="U28">
        <v>107.9</v>
      </c>
      <c r="V28">
        <v>110.4</v>
      </c>
      <c r="W28">
        <v>107.4</v>
      </c>
      <c r="X28">
        <v>111.2</v>
      </c>
      <c r="Y28">
        <v>106.9</v>
      </c>
      <c r="Z28">
        <v>109.4</v>
      </c>
      <c r="AA28">
        <v>113.2</v>
      </c>
    </row>
    <row r="29" spans="1:27" x14ac:dyDescent="0.3">
      <c r="A29">
        <v>116.4</v>
      </c>
      <c r="B29">
        <v>116.9</v>
      </c>
      <c r="C29">
        <v>112.3</v>
      </c>
      <c r="D29">
        <v>110.5</v>
      </c>
      <c r="E29">
        <v>105.3</v>
      </c>
      <c r="F29">
        <v>107.3</v>
      </c>
      <c r="G29">
        <v>160.9</v>
      </c>
      <c r="H29">
        <v>107.1</v>
      </c>
      <c r="I29">
        <v>103.1</v>
      </c>
      <c r="J29">
        <v>108.3</v>
      </c>
      <c r="K29">
        <v>110.7</v>
      </c>
      <c r="L29">
        <v>114.6</v>
      </c>
      <c r="M29">
        <v>118.3</v>
      </c>
      <c r="N29">
        <v>112</v>
      </c>
      <c r="O29">
        <v>112.2</v>
      </c>
      <c r="P29">
        <v>110.4</v>
      </c>
      <c r="Q29">
        <v>111.9</v>
      </c>
      <c r="R29">
        <v>109.7</v>
      </c>
      <c r="S29">
        <v>110.5</v>
      </c>
      <c r="T29">
        <v>109.6</v>
      </c>
      <c r="U29">
        <v>108.1</v>
      </c>
      <c r="V29">
        <v>109.9</v>
      </c>
      <c r="W29">
        <v>107.5</v>
      </c>
      <c r="X29">
        <v>110.6</v>
      </c>
      <c r="Y29">
        <v>106.8</v>
      </c>
      <c r="Z29">
        <v>109</v>
      </c>
      <c r="AA29">
        <v>113.7</v>
      </c>
    </row>
    <row r="30" spans="1:27" x14ac:dyDescent="0.3">
      <c r="A30">
        <v>116.3</v>
      </c>
      <c r="B30">
        <v>115.4</v>
      </c>
      <c r="C30">
        <v>112.6</v>
      </c>
      <c r="D30">
        <v>111.7</v>
      </c>
      <c r="E30">
        <v>107.7</v>
      </c>
      <c r="F30">
        <v>113.2</v>
      </c>
      <c r="G30">
        <v>164.9</v>
      </c>
      <c r="H30">
        <v>108.3</v>
      </c>
      <c r="I30">
        <v>103.9</v>
      </c>
      <c r="J30">
        <v>108.2</v>
      </c>
      <c r="K30">
        <v>111.1</v>
      </c>
      <c r="L30">
        <v>114.9</v>
      </c>
      <c r="M30">
        <v>119.8</v>
      </c>
      <c r="N30">
        <v>112.2</v>
      </c>
      <c r="O30">
        <v>113.6</v>
      </c>
      <c r="P30">
        <v>112.3</v>
      </c>
      <c r="Q30">
        <v>113.4</v>
      </c>
      <c r="R30" t="s">
        <v>32</v>
      </c>
      <c r="S30">
        <v>111.6</v>
      </c>
      <c r="T30">
        <v>110.4</v>
      </c>
      <c r="U30">
        <v>108.9</v>
      </c>
      <c r="V30">
        <v>109.3</v>
      </c>
      <c r="W30">
        <v>108.3</v>
      </c>
      <c r="X30">
        <v>110.2</v>
      </c>
      <c r="Y30">
        <v>107.5</v>
      </c>
      <c r="Z30">
        <v>109.1</v>
      </c>
      <c r="AA30">
        <v>115.5</v>
      </c>
    </row>
    <row r="31" spans="1:27" x14ac:dyDescent="0.3">
      <c r="A31">
        <v>118.9</v>
      </c>
      <c r="B31">
        <v>118.1</v>
      </c>
      <c r="C31">
        <v>114.5</v>
      </c>
      <c r="D31">
        <v>110.4</v>
      </c>
      <c r="E31">
        <v>102.3</v>
      </c>
      <c r="F31">
        <v>106.2</v>
      </c>
      <c r="G31">
        <v>183.5</v>
      </c>
      <c r="H31">
        <v>105.3</v>
      </c>
      <c r="I31">
        <v>100.2</v>
      </c>
      <c r="J31">
        <v>109.6</v>
      </c>
      <c r="K31">
        <v>111.4</v>
      </c>
      <c r="L31">
        <v>116</v>
      </c>
      <c r="M31">
        <v>120.8</v>
      </c>
      <c r="N31">
        <v>113.5</v>
      </c>
      <c r="O31">
        <v>112.5</v>
      </c>
      <c r="P31">
        <v>109.7</v>
      </c>
      <c r="Q31">
        <v>112</v>
      </c>
      <c r="R31">
        <v>110.5</v>
      </c>
      <c r="S31">
        <v>109.7</v>
      </c>
      <c r="T31">
        <v>110.2</v>
      </c>
      <c r="U31">
        <v>108.2</v>
      </c>
      <c r="V31">
        <v>109.7</v>
      </c>
      <c r="W31">
        <v>108</v>
      </c>
      <c r="X31">
        <v>111.3</v>
      </c>
      <c r="Y31">
        <v>107.3</v>
      </c>
      <c r="Z31">
        <v>109.4</v>
      </c>
      <c r="AA31">
        <v>114</v>
      </c>
    </row>
    <row r="32" spans="1:27" x14ac:dyDescent="0.3">
      <c r="A32">
        <v>117.1</v>
      </c>
      <c r="B32">
        <v>116.3</v>
      </c>
      <c r="C32">
        <v>113.3</v>
      </c>
      <c r="D32">
        <v>111.2</v>
      </c>
      <c r="E32">
        <v>105.7</v>
      </c>
      <c r="F32">
        <v>109.9</v>
      </c>
      <c r="G32">
        <v>171.2</v>
      </c>
      <c r="H32">
        <v>107.3</v>
      </c>
      <c r="I32">
        <v>102.7</v>
      </c>
      <c r="J32">
        <v>108.7</v>
      </c>
      <c r="K32">
        <v>111.2</v>
      </c>
      <c r="L32">
        <v>115.4</v>
      </c>
      <c r="M32">
        <v>120.2</v>
      </c>
      <c r="N32">
        <v>112.5</v>
      </c>
      <c r="O32">
        <v>113.2</v>
      </c>
      <c r="P32">
        <v>111.2</v>
      </c>
      <c r="Q32">
        <v>112.8</v>
      </c>
      <c r="R32">
        <v>110.5</v>
      </c>
      <c r="S32">
        <v>110.9</v>
      </c>
      <c r="T32">
        <v>110.3</v>
      </c>
      <c r="U32">
        <v>108.6</v>
      </c>
      <c r="V32">
        <v>109.5</v>
      </c>
      <c r="W32">
        <v>108.1</v>
      </c>
      <c r="X32">
        <v>110.8</v>
      </c>
      <c r="Y32">
        <v>107.4</v>
      </c>
      <c r="Z32">
        <v>109.2</v>
      </c>
      <c r="AA32">
        <v>114.8</v>
      </c>
    </row>
    <row r="33" spans="1:27" x14ac:dyDescent="0.3">
      <c r="A33">
        <v>117.3</v>
      </c>
      <c r="B33">
        <v>114.9</v>
      </c>
      <c r="C33">
        <v>116.2</v>
      </c>
      <c r="D33">
        <v>112.8</v>
      </c>
      <c r="E33">
        <v>108.9</v>
      </c>
      <c r="F33">
        <v>116.6</v>
      </c>
      <c r="G33">
        <v>178.1</v>
      </c>
      <c r="H33">
        <v>109.1</v>
      </c>
      <c r="I33">
        <v>103.6</v>
      </c>
      <c r="J33">
        <v>109</v>
      </c>
      <c r="K33">
        <v>111.8</v>
      </c>
      <c r="L33">
        <v>116</v>
      </c>
      <c r="M33">
        <v>122.5</v>
      </c>
      <c r="N33">
        <v>112.8</v>
      </c>
      <c r="O33">
        <v>114.6</v>
      </c>
      <c r="P33">
        <v>113.1</v>
      </c>
      <c r="Q33">
        <v>114.4</v>
      </c>
      <c r="R33" t="s">
        <v>32</v>
      </c>
      <c r="S33">
        <v>112.6</v>
      </c>
      <c r="T33">
        <v>111.3</v>
      </c>
      <c r="U33">
        <v>109.7</v>
      </c>
      <c r="V33">
        <v>109.6</v>
      </c>
      <c r="W33">
        <v>108.7</v>
      </c>
      <c r="X33">
        <v>111</v>
      </c>
      <c r="Y33">
        <v>108.2</v>
      </c>
      <c r="Z33">
        <v>109.8</v>
      </c>
      <c r="AA33">
        <v>117.4</v>
      </c>
    </row>
    <row r="34" spans="1:27" x14ac:dyDescent="0.3">
      <c r="A34">
        <v>119.8</v>
      </c>
      <c r="B34">
        <v>116.3</v>
      </c>
      <c r="C34">
        <v>122.6</v>
      </c>
      <c r="D34">
        <v>112</v>
      </c>
      <c r="E34">
        <v>103.2</v>
      </c>
      <c r="F34">
        <v>110</v>
      </c>
      <c r="G34">
        <v>192.8</v>
      </c>
      <c r="H34">
        <v>106.3</v>
      </c>
      <c r="I34">
        <v>99.5</v>
      </c>
      <c r="J34">
        <v>110.3</v>
      </c>
      <c r="K34">
        <v>111.8</v>
      </c>
      <c r="L34">
        <v>117.1</v>
      </c>
      <c r="M34">
        <v>122.9</v>
      </c>
      <c r="N34">
        <v>114.1</v>
      </c>
      <c r="O34">
        <v>113.5</v>
      </c>
      <c r="P34">
        <v>110.3</v>
      </c>
      <c r="Q34">
        <v>113</v>
      </c>
      <c r="R34">
        <v>111.1</v>
      </c>
      <c r="S34">
        <v>110</v>
      </c>
      <c r="T34">
        <v>110.9</v>
      </c>
      <c r="U34">
        <v>108.6</v>
      </c>
      <c r="V34">
        <v>109.5</v>
      </c>
      <c r="W34">
        <v>108.5</v>
      </c>
      <c r="X34">
        <v>111.3</v>
      </c>
      <c r="Y34">
        <v>107.9</v>
      </c>
      <c r="Z34">
        <v>109.6</v>
      </c>
      <c r="AA34">
        <v>115</v>
      </c>
    </row>
    <row r="35" spans="1:27" x14ac:dyDescent="0.3">
      <c r="A35">
        <v>118.1</v>
      </c>
      <c r="B35">
        <v>115.4</v>
      </c>
      <c r="C35">
        <v>118.7</v>
      </c>
      <c r="D35">
        <v>112.5</v>
      </c>
      <c r="E35">
        <v>106.8</v>
      </c>
      <c r="F35">
        <v>113.5</v>
      </c>
      <c r="G35">
        <v>183.1</v>
      </c>
      <c r="H35">
        <v>108.2</v>
      </c>
      <c r="I35">
        <v>102.2</v>
      </c>
      <c r="J35">
        <v>109.4</v>
      </c>
      <c r="K35">
        <v>111.8</v>
      </c>
      <c r="L35">
        <v>116.5</v>
      </c>
      <c r="M35">
        <v>122.6</v>
      </c>
      <c r="N35">
        <v>113.1</v>
      </c>
      <c r="O35">
        <v>114.2</v>
      </c>
      <c r="P35">
        <v>111.9</v>
      </c>
      <c r="Q35">
        <v>113.8</v>
      </c>
      <c r="R35">
        <v>111.1</v>
      </c>
      <c r="S35">
        <v>111.6</v>
      </c>
      <c r="T35">
        <v>111.1</v>
      </c>
      <c r="U35">
        <v>109.3</v>
      </c>
      <c r="V35">
        <v>109.5</v>
      </c>
      <c r="W35">
        <v>108.6</v>
      </c>
      <c r="X35">
        <v>111.2</v>
      </c>
      <c r="Y35">
        <v>108.1</v>
      </c>
      <c r="Z35">
        <v>109.7</v>
      </c>
      <c r="AA35">
        <v>116.3</v>
      </c>
    </row>
    <row r="36" spans="1:27" x14ac:dyDescent="0.3">
      <c r="A36">
        <v>118.4</v>
      </c>
      <c r="B36">
        <v>115.9</v>
      </c>
      <c r="C36">
        <v>120.4</v>
      </c>
      <c r="D36">
        <v>113.8</v>
      </c>
      <c r="E36">
        <v>109.5</v>
      </c>
      <c r="F36">
        <v>115.5</v>
      </c>
      <c r="G36">
        <v>145.69999999999999</v>
      </c>
      <c r="H36">
        <v>109.5</v>
      </c>
      <c r="I36">
        <v>102.9</v>
      </c>
      <c r="J36">
        <v>109.8</v>
      </c>
      <c r="K36">
        <v>112.1</v>
      </c>
      <c r="L36">
        <v>116.8</v>
      </c>
      <c r="M36">
        <v>118.7</v>
      </c>
      <c r="N36">
        <v>113.6</v>
      </c>
      <c r="O36">
        <v>115.8</v>
      </c>
      <c r="P36">
        <v>114</v>
      </c>
      <c r="Q36">
        <v>115.5</v>
      </c>
      <c r="R36" t="s">
        <v>32</v>
      </c>
      <c r="S36">
        <v>112.8</v>
      </c>
      <c r="T36">
        <v>112.1</v>
      </c>
      <c r="U36">
        <v>110.1</v>
      </c>
      <c r="V36">
        <v>109.9</v>
      </c>
      <c r="W36">
        <v>109.2</v>
      </c>
      <c r="X36">
        <v>111.6</v>
      </c>
      <c r="Y36">
        <v>108.1</v>
      </c>
      <c r="Z36">
        <v>110.1</v>
      </c>
      <c r="AA36">
        <v>115.5</v>
      </c>
    </row>
    <row r="37" spans="1:27" x14ac:dyDescent="0.3">
      <c r="A37">
        <v>120.5</v>
      </c>
      <c r="B37">
        <v>118.1</v>
      </c>
      <c r="C37">
        <v>128.5</v>
      </c>
      <c r="D37">
        <v>112.8</v>
      </c>
      <c r="E37">
        <v>103.4</v>
      </c>
      <c r="F37">
        <v>110.7</v>
      </c>
      <c r="G37">
        <v>144.80000000000001</v>
      </c>
      <c r="H37">
        <v>107.1</v>
      </c>
      <c r="I37">
        <v>98.6</v>
      </c>
      <c r="J37">
        <v>111.9</v>
      </c>
      <c r="K37">
        <v>112.1</v>
      </c>
      <c r="L37">
        <v>118.1</v>
      </c>
      <c r="M37">
        <v>117.8</v>
      </c>
      <c r="N37">
        <v>115</v>
      </c>
      <c r="O37">
        <v>114.2</v>
      </c>
      <c r="P37">
        <v>110.9</v>
      </c>
      <c r="Q37">
        <v>113.7</v>
      </c>
      <c r="R37">
        <v>110.7</v>
      </c>
      <c r="S37">
        <v>110.4</v>
      </c>
      <c r="T37">
        <v>111.3</v>
      </c>
      <c r="U37">
        <v>109</v>
      </c>
      <c r="V37">
        <v>109.7</v>
      </c>
      <c r="W37">
        <v>108.9</v>
      </c>
      <c r="X37">
        <v>111.4</v>
      </c>
      <c r="Y37">
        <v>107.7</v>
      </c>
      <c r="Z37">
        <v>109.8</v>
      </c>
      <c r="AA37">
        <v>113.3</v>
      </c>
    </row>
    <row r="38" spans="1:27" x14ac:dyDescent="0.3">
      <c r="A38">
        <v>119.1</v>
      </c>
      <c r="B38">
        <v>116.7</v>
      </c>
      <c r="C38">
        <v>123.5</v>
      </c>
      <c r="D38">
        <v>113.4</v>
      </c>
      <c r="E38">
        <v>107.3</v>
      </c>
      <c r="F38">
        <v>113.3</v>
      </c>
      <c r="G38">
        <v>145.4</v>
      </c>
      <c r="H38">
        <v>108.7</v>
      </c>
      <c r="I38">
        <v>101.5</v>
      </c>
      <c r="J38">
        <v>110.5</v>
      </c>
      <c r="K38">
        <v>112.1</v>
      </c>
      <c r="L38">
        <v>117.4</v>
      </c>
      <c r="M38">
        <v>118.4</v>
      </c>
      <c r="N38">
        <v>114</v>
      </c>
      <c r="O38">
        <v>115.2</v>
      </c>
      <c r="P38">
        <v>112.7</v>
      </c>
      <c r="Q38">
        <v>114.8</v>
      </c>
      <c r="R38">
        <v>110.7</v>
      </c>
      <c r="S38">
        <v>111.9</v>
      </c>
      <c r="T38">
        <v>111.7</v>
      </c>
      <c r="U38">
        <v>109.7</v>
      </c>
      <c r="V38">
        <v>109.8</v>
      </c>
      <c r="W38">
        <v>109</v>
      </c>
      <c r="X38">
        <v>111.5</v>
      </c>
      <c r="Y38">
        <v>107.9</v>
      </c>
      <c r="Z38">
        <v>110</v>
      </c>
      <c r="AA38">
        <v>114.5</v>
      </c>
    </row>
    <row r="39" spans="1:27" x14ac:dyDescent="0.3">
      <c r="A39">
        <v>118.9</v>
      </c>
      <c r="B39">
        <v>117.1</v>
      </c>
      <c r="C39">
        <v>120.5</v>
      </c>
      <c r="D39">
        <v>114.4</v>
      </c>
      <c r="E39">
        <v>109</v>
      </c>
      <c r="F39">
        <v>115.5</v>
      </c>
      <c r="G39">
        <v>123.9</v>
      </c>
      <c r="H39">
        <v>109.6</v>
      </c>
      <c r="I39">
        <v>101.8</v>
      </c>
      <c r="J39">
        <v>110.2</v>
      </c>
      <c r="K39">
        <v>112.4</v>
      </c>
      <c r="L39">
        <v>117.3</v>
      </c>
      <c r="M39">
        <v>116</v>
      </c>
      <c r="N39">
        <v>114</v>
      </c>
      <c r="O39">
        <v>116.5</v>
      </c>
      <c r="P39">
        <v>114.5</v>
      </c>
      <c r="Q39">
        <v>116.2</v>
      </c>
      <c r="R39" t="s">
        <v>32</v>
      </c>
      <c r="S39">
        <v>113</v>
      </c>
      <c r="T39">
        <v>112.6</v>
      </c>
      <c r="U39">
        <v>110.6</v>
      </c>
      <c r="V39">
        <v>110.5</v>
      </c>
      <c r="W39">
        <v>109.6</v>
      </c>
      <c r="X39">
        <v>111.8</v>
      </c>
      <c r="Y39">
        <v>108.3</v>
      </c>
      <c r="Z39">
        <v>110.6</v>
      </c>
      <c r="AA39">
        <v>114.2</v>
      </c>
    </row>
    <row r="40" spans="1:27" x14ac:dyDescent="0.3">
      <c r="A40">
        <v>121.2</v>
      </c>
      <c r="B40">
        <v>122</v>
      </c>
      <c r="C40">
        <v>129.9</v>
      </c>
      <c r="D40">
        <v>113.6</v>
      </c>
      <c r="E40">
        <v>102.9</v>
      </c>
      <c r="F40">
        <v>112.1</v>
      </c>
      <c r="G40">
        <v>118.9</v>
      </c>
      <c r="H40">
        <v>107.5</v>
      </c>
      <c r="I40">
        <v>96.9</v>
      </c>
      <c r="J40">
        <v>112.7</v>
      </c>
      <c r="K40">
        <v>112.1</v>
      </c>
      <c r="L40">
        <v>119</v>
      </c>
      <c r="M40">
        <v>115.5</v>
      </c>
      <c r="N40">
        <v>115.7</v>
      </c>
      <c r="O40">
        <v>114.8</v>
      </c>
      <c r="P40">
        <v>111.3</v>
      </c>
      <c r="Q40">
        <v>114.3</v>
      </c>
      <c r="R40">
        <v>111.6</v>
      </c>
      <c r="S40">
        <v>111</v>
      </c>
      <c r="T40">
        <v>111.9</v>
      </c>
      <c r="U40">
        <v>109.7</v>
      </c>
      <c r="V40">
        <v>110.8</v>
      </c>
      <c r="W40">
        <v>109.8</v>
      </c>
      <c r="X40">
        <v>111.5</v>
      </c>
      <c r="Y40">
        <v>108</v>
      </c>
      <c r="Z40">
        <v>110.5</v>
      </c>
      <c r="AA40">
        <v>112.9</v>
      </c>
    </row>
    <row r="41" spans="1:27" x14ac:dyDescent="0.3">
      <c r="A41">
        <v>119.6</v>
      </c>
      <c r="B41">
        <v>118.8</v>
      </c>
      <c r="C41">
        <v>124.1</v>
      </c>
      <c r="D41">
        <v>114.1</v>
      </c>
      <c r="E41">
        <v>106.8</v>
      </c>
      <c r="F41">
        <v>113.9</v>
      </c>
      <c r="G41">
        <v>122.2</v>
      </c>
      <c r="H41">
        <v>108.9</v>
      </c>
      <c r="I41">
        <v>100.2</v>
      </c>
      <c r="J41">
        <v>111</v>
      </c>
      <c r="K41">
        <v>112.3</v>
      </c>
      <c r="L41">
        <v>118.1</v>
      </c>
      <c r="M41">
        <v>115.8</v>
      </c>
      <c r="N41">
        <v>114.5</v>
      </c>
      <c r="O41">
        <v>115.8</v>
      </c>
      <c r="P41">
        <v>113.2</v>
      </c>
      <c r="Q41">
        <v>115.4</v>
      </c>
      <c r="R41">
        <v>111.6</v>
      </c>
      <c r="S41">
        <v>112.2</v>
      </c>
      <c r="T41">
        <v>112.3</v>
      </c>
      <c r="U41">
        <v>110.3</v>
      </c>
      <c r="V41">
        <v>110.7</v>
      </c>
      <c r="W41">
        <v>109.7</v>
      </c>
      <c r="X41">
        <v>111.6</v>
      </c>
      <c r="Y41">
        <v>108.2</v>
      </c>
      <c r="Z41">
        <v>110.6</v>
      </c>
      <c r="AA41">
        <v>113.6</v>
      </c>
    </row>
    <row r="42" spans="1:27" x14ac:dyDescent="0.3">
      <c r="A42">
        <v>119.4</v>
      </c>
      <c r="B42">
        <v>117.7</v>
      </c>
      <c r="C42">
        <v>121.2</v>
      </c>
      <c r="D42">
        <v>115</v>
      </c>
      <c r="E42">
        <v>109</v>
      </c>
      <c r="F42">
        <v>116.6</v>
      </c>
      <c r="G42">
        <v>116</v>
      </c>
      <c r="H42">
        <v>109.8</v>
      </c>
      <c r="I42">
        <v>101.1</v>
      </c>
      <c r="J42">
        <v>110.4</v>
      </c>
      <c r="K42">
        <v>112.9</v>
      </c>
      <c r="L42">
        <v>117.8</v>
      </c>
      <c r="M42">
        <v>115.3</v>
      </c>
      <c r="N42">
        <v>114.2</v>
      </c>
      <c r="O42">
        <v>117.1</v>
      </c>
      <c r="P42">
        <v>114.5</v>
      </c>
      <c r="Q42">
        <v>116.7</v>
      </c>
      <c r="R42" t="s">
        <v>32</v>
      </c>
      <c r="S42">
        <v>113.2</v>
      </c>
      <c r="T42">
        <v>112.9</v>
      </c>
      <c r="U42">
        <v>110.9</v>
      </c>
      <c r="V42">
        <v>110.8</v>
      </c>
      <c r="W42">
        <v>109.9</v>
      </c>
      <c r="X42">
        <v>112</v>
      </c>
      <c r="Y42">
        <v>108.7</v>
      </c>
      <c r="Z42">
        <v>110.9</v>
      </c>
      <c r="AA42">
        <v>114</v>
      </c>
    </row>
    <row r="43" spans="1:27" x14ac:dyDescent="0.3">
      <c r="A43">
        <v>121.9</v>
      </c>
      <c r="B43">
        <v>122</v>
      </c>
      <c r="C43">
        <v>124.5</v>
      </c>
      <c r="D43">
        <v>115.2</v>
      </c>
      <c r="E43">
        <v>102.5</v>
      </c>
      <c r="F43">
        <v>114.1</v>
      </c>
      <c r="G43">
        <v>111.5</v>
      </c>
      <c r="H43">
        <v>108.2</v>
      </c>
      <c r="I43">
        <v>95.4</v>
      </c>
      <c r="J43">
        <v>113.5</v>
      </c>
      <c r="K43">
        <v>112.1</v>
      </c>
      <c r="L43">
        <v>119.9</v>
      </c>
      <c r="M43">
        <v>115.2</v>
      </c>
      <c r="N43">
        <v>116.2</v>
      </c>
      <c r="O43">
        <v>115.3</v>
      </c>
      <c r="P43">
        <v>111.7</v>
      </c>
      <c r="Q43">
        <v>114.7</v>
      </c>
      <c r="R43">
        <v>112.5</v>
      </c>
      <c r="S43">
        <v>111.1</v>
      </c>
      <c r="T43">
        <v>112.6</v>
      </c>
      <c r="U43">
        <v>110.4</v>
      </c>
      <c r="V43">
        <v>111.3</v>
      </c>
      <c r="W43">
        <v>110.3</v>
      </c>
      <c r="X43">
        <v>111.6</v>
      </c>
      <c r="Y43">
        <v>108.7</v>
      </c>
      <c r="Z43">
        <v>111</v>
      </c>
      <c r="AA43">
        <v>113.1</v>
      </c>
    </row>
    <row r="44" spans="1:27" x14ac:dyDescent="0.3">
      <c r="A44">
        <v>120.2</v>
      </c>
      <c r="B44">
        <v>119.2</v>
      </c>
      <c r="C44">
        <v>122.5</v>
      </c>
      <c r="D44">
        <v>115.1</v>
      </c>
      <c r="E44">
        <v>106.6</v>
      </c>
      <c r="F44">
        <v>115.4</v>
      </c>
      <c r="G44">
        <v>114.5</v>
      </c>
      <c r="H44">
        <v>109.3</v>
      </c>
      <c r="I44">
        <v>99.2</v>
      </c>
      <c r="J44">
        <v>111.4</v>
      </c>
      <c r="K44">
        <v>112.6</v>
      </c>
      <c r="L44">
        <v>118.8</v>
      </c>
      <c r="M44">
        <v>115.3</v>
      </c>
      <c r="N44">
        <v>114.7</v>
      </c>
      <c r="O44">
        <v>116.4</v>
      </c>
      <c r="P44">
        <v>113.3</v>
      </c>
      <c r="Q44">
        <v>115.9</v>
      </c>
      <c r="R44">
        <v>112.5</v>
      </c>
      <c r="S44">
        <v>112.4</v>
      </c>
      <c r="T44">
        <v>112.8</v>
      </c>
      <c r="U44">
        <v>110.7</v>
      </c>
      <c r="V44">
        <v>111.1</v>
      </c>
      <c r="W44">
        <v>110.1</v>
      </c>
      <c r="X44">
        <v>111.8</v>
      </c>
      <c r="Y44">
        <v>108.7</v>
      </c>
      <c r="Z44">
        <v>110.9</v>
      </c>
      <c r="AA44">
        <v>113.6</v>
      </c>
    </row>
    <row r="45" spans="1:27" x14ac:dyDescent="0.3">
      <c r="A45">
        <v>120.1</v>
      </c>
      <c r="B45">
        <v>118.1</v>
      </c>
      <c r="C45">
        <v>120.7</v>
      </c>
      <c r="D45">
        <v>116.1</v>
      </c>
      <c r="E45">
        <v>109.3</v>
      </c>
      <c r="F45">
        <v>119.6</v>
      </c>
      <c r="G45">
        <v>117.9</v>
      </c>
      <c r="H45">
        <v>110.2</v>
      </c>
      <c r="I45">
        <v>101.2</v>
      </c>
      <c r="J45">
        <v>110.7</v>
      </c>
      <c r="K45">
        <v>113</v>
      </c>
      <c r="L45">
        <v>118.3</v>
      </c>
      <c r="M45">
        <v>116.2</v>
      </c>
      <c r="N45">
        <v>114.6</v>
      </c>
      <c r="O45">
        <v>117.5</v>
      </c>
      <c r="P45">
        <v>114.9</v>
      </c>
      <c r="Q45">
        <v>117.2</v>
      </c>
      <c r="R45" t="s">
        <v>32</v>
      </c>
      <c r="S45">
        <v>113.4</v>
      </c>
      <c r="T45">
        <v>113.4</v>
      </c>
      <c r="U45">
        <v>111.4</v>
      </c>
      <c r="V45">
        <v>111.2</v>
      </c>
      <c r="W45">
        <v>110.2</v>
      </c>
      <c r="X45">
        <v>112.4</v>
      </c>
      <c r="Y45">
        <v>108.9</v>
      </c>
      <c r="Z45">
        <v>111.3</v>
      </c>
      <c r="AA45">
        <v>114.6</v>
      </c>
    </row>
    <row r="46" spans="1:27" x14ac:dyDescent="0.3">
      <c r="A46">
        <v>122.1</v>
      </c>
      <c r="B46">
        <v>121.4</v>
      </c>
      <c r="C46">
        <v>121.5</v>
      </c>
      <c r="D46">
        <v>116.2</v>
      </c>
      <c r="E46">
        <v>102.8</v>
      </c>
      <c r="F46">
        <v>117.7</v>
      </c>
      <c r="G46">
        <v>113.3</v>
      </c>
      <c r="H46">
        <v>108.9</v>
      </c>
      <c r="I46">
        <v>96.3</v>
      </c>
      <c r="J46">
        <v>114.1</v>
      </c>
      <c r="K46">
        <v>112.2</v>
      </c>
      <c r="L46">
        <v>120.5</v>
      </c>
      <c r="M46">
        <v>116</v>
      </c>
      <c r="N46">
        <v>116.7</v>
      </c>
      <c r="O46">
        <v>115.8</v>
      </c>
      <c r="P46">
        <v>112.1</v>
      </c>
      <c r="Q46">
        <v>115.2</v>
      </c>
      <c r="R46">
        <v>113.2</v>
      </c>
      <c r="S46">
        <v>110.9</v>
      </c>
      <c r="T46">
        <v>113</v>
      </c>
      <c r="U46">
        <v>110.8</v>
      </c>
      <c r="V46">
        <v>111.6</v>
      </c>
      <c r="W46">
        <v>110.9</v>
      </c>
      <c r="X46">
        <v>111.8</v>
      </c>
      <c r="Y46">
        <v>109.2</v>
      </c>
      <c r="Z46">
        <v>111.4</v>
      </c>
      <c r="AA46">
        <v>113.7</v>
      </c>
    </row>
    <row r="47" spans="1:27" x14ac:dyDescent="0.3">
      <c r="A47">
        <v>120.7</v>
      </c>
      <c r="B47">
        <v>119.3</v>
      </c>
      <c r="C47">
        <v>121</v>
      </c>
      <c r="D47">
        <v>116.1</v>
      </c>
      <c r="E47">
        <v>106.9</v>
      </c>
      <c r="F47">
        <v>118.7</v>
      </c>
      <c r="G47">
        <v>116.3</v>
      </c>
      <c r="H47">
        <v>109.8</v>
      </c>
      <c r="I47">
        <v>99.6</v>
      </c>
      <c r="J47">
        <v>111.8</v>
      </c>
      <c r="K47">
        <v>112.7</v>
      </c>
      <c r="L47">
        <v>119.3</v>
      </c>
      <c r="M47">
        <v>116.1</v>
      </c>
      <c r="N47">
        <v>115.2</v>
      </c>
      <c r="O47">
        <v>116.8</v>
      </c>
      <c r="P47">
        <v>113.7</v>
      </c>
      <c r="Q47">
        <v>116.4</v>
      </c>
      <c r="R47">
        <v>113.2</v>
      </c>
      <c r="S47">
        <v>112.5</v>
      </c>
      <c r="T47">
        <v>113.2</v>
      </c>
      <c r="U47">
        <v>111.2</v>
      </c>
      <c r="V47">
        <v>111.4</v>
      </c>
      <c r="W47">
        <v>110.6</v>
      </c>
      <c r="X47">
        <v>112</v>
      </c>
      <c r="Y47">
        <v>109</v>
      </c>
      <c r="Z47">
        <v>111.3</v>
      </c>
      <c r="AA47">
        <v>114.2</v>
      </c>
    </row>
    <row r="48" spans="1:27" x14ac:dyDescent="0.3">
      <c r="A48">
        <v>120.2</v>
      </c>
      <c r="B48">
        <v>118.9</v>
      </c>
      <c r="C48">
        <v>118.1</v>
      </c>
      <c r="D48">
        <v>117</v>
      </c>
      <c r="E48">
        <v>109.7</v>
      </c>
      <c r="F48">
        <v>125.5</v>
      </c>
      <c r="G48">
        <v>120.5</v>
      </c>
      <c r="H48">
        <v>111</v>
      </c>
      <c r="I48">
        <v>102.6</v>
      </c>
      <c r="J48">
        <v>111.2</v>
      </c>
      <c r="K48">
        <v>113.5</v>
      </c>
      <c r="L48">
        <v>118.7</v>
      </c>
      <c r="M48">
        <v>117.2</v>
      </c>
      <c r="N48">
        <v>115.4</v>
      </c>
      <c r="O48">
        <v>118.1</v>
      </c>
      <c r="P48">
        <v>116.1</v>
      </c>
      <c r="Q48">
        <v>117.8</v>
      </c>
      <c r="R48" t="s">
        <v>32</v>
      </c>
      <c r="S48">
        <v>113.4</v>
      </c>
      <c r="T48">
        <v>113.7</v>
      </c>
      <c r="U48">
        <v>111.8</v>
      </c>
      <c r="V48">
        <v>111.2</v>
      </c>
      <c r="W48">
        <v>110.5</v>
      </c>
      <c r="X48">
        <v>113</v>
      </c>
      <c r="Y48">
        <v>108.9</v>
      </c>
      <c r="Z48">
        <v>111.5</v>
      </c>
      <c r="AA48">
        <v>115.4</v>
      </c>
    </row>
    <row r="49" spans="1:27" x14ac:dyDescent="0.3">
      <c r="A49">
        <v>122.5</v>
      </c>
      <c r="B49">
        <v>121.7</v>
      </c>
      <c r="C49">
        <v>113.3</v>
      </c>
      <c r="D49">
        <v>117</v>
      </c>
      <c r="E49">
        <v>103.1</v>
      </c>
      <c r="F49">
        <v>126.7</v>
      </c>
      <c r="G49">
        <v>121.2</v>
      </c>
      <c r="H49">
        <v>111</v>
      </c>
      <c r="I49">
        <v>100.3</v>
      </c>
      <c r="J49">
        <v>115.3</v>
      </c>
      <c r="K49">
        <v>112.7</v>
      </c>
      <c r="L49">
        <v>121</v>
      </c>
      <c r="M49">
        <v>118.2</v>
      </c>
      <c r="N49">
        <v>117.6</v>
      </c>
      <c r="O49">
        <v>116.3</v>
      </c>
      <c r="P49">
        <v>112.5</v>
      </c>
      <c r="Q49">
        <v>115.7</v>
      </c>
      <c r="R49">
        <v>113.9</v>
      </c>
      <c r="S49">
        <v>110.9</v>
      </c>
      <c r="T49">
        <v>113.4</v>
      </c>
      <c r="U49">
        <v>111</v>
      </c>
      <c r="V49">
        <v>111.2</v>
      </c>
      <c r="W49">
        <v>111.2</v>
      </c>
      <c r="X49">
        <v>112.5</v>
      </c>
      <c r="Y49">
        <v>109.1</v>
      </c>
      <c r="Z49">
        <v>111.4</v>
      </c>
      <c r="AA49">
        <v>114.7</v>
      </c>
    </row>
    <row r="50" spans="1:27" x14ac:dyDescent="0.3">
      <c r="A50">
        <v>120.9</v>
      </c>
      <c r="B50">
        <v>119.9</v>
      </c>
      <c r="C50">
        <v>116.2</v>
      </c>
      <c r="D50">
        <v>117</v>
      </c>
      <c r="E50">
        <v>107.3</v>
      </c>
      <c r="F50">
        <v>126.1</v>
      </c>
      <c r="G50">
        <v>120.7</v>
      </c>
      <c r="H50">
        <v>111</v>
      </c>
      <c r="I50">
        <v>101.8</v>
      </c>
      <c r="J50">
        <v>112.6</v>
      </c>
      <c r="K50">
        <v>113.2</v>
      </c>
      <c r="L50">
        <v>119.8</v>
      </c>
      <c r="M50">
        <v>117.6</v>
      </c>
      <c r="N50">
        <v>116</v>
      </c>
      <c r="O50">
        <v>117.4</v>
      </c>
      <c r="P50">
        <v>114.6</v>
      </c>
      <c r="Q50">
        <v>117</v>
      </c>
      <c r="R50">
        <v>113.9</v>
      </c>
      <c r="S50">
        <v>112.5</v>
      </c>
      <c r="T50">
        <v>113.6</v>
      </c>
      <c r="U50">
        <v>111.5</v>
      </c>
      <c r="V50">
        <v>111.2</v>
      </c>
      <c r="W50">
        <v>110.9</v>
      </c>
      <c r="X50">
        <v>112.7</v>
      </c>
      <c r="Y50">
        <v>109</v>
      </c>
      <c r="Z50">
        <v>111.5</v>
      </c>
      <c r="AA50">
        <v>115.1</v>
      </c>
    </row>
    <row r="51" spans="1:27" x14ac:dyDescent="0.3">
      <c r="A51">
        <v>120.3</v>
      </c>
      <c r="B51">
        <v>120.2</v>
      </c>
      <c r="C51">
        <v>116.9</v>
      </c>
      <c r="D51">
        <v>118</v>
      </c>
      <c r="E51">
        <v>110.1</v>
      </c>
      <c r="F51">
        <v>126.3</v>
      </c>
      <c r="G51">
        <v>123.9</v>
      </c>
      <c r="H51">
        <v>111.5</v>
      </c>
      <c r="I51">
        <v>103.5</v>
      </c>
      <c r="J51">
        <v>111.6</v>
      </c>
      <c r="K51">
        <v>114.2</v>
      </c>
      <c r="L51">
        <v>119.2</v>
      </c>
      <c r="M51">
        <v>118.2</v>
      </c>
      <c r="N51">
        <v>116.3</v>
      </c>
      <c r="O51">
        <v>118.7</v>
      </c>
      <c r="P51">
        <v>116.8</v>
      </c>
      <c r="Q51">
        <v>118.5</v>
      </c>
      <c r="R51" t="s">
        <v>32</v>
      </c>
      <c r="S51">
        <v>113.4</v>
      </c>
      <c r="T51">
        <v>114.1</v>
      </c>
      <c r="U51">
        <v>112.1</v>
      </c>
      <c r="V51">
        <v>111.4</v>
      </c>
      <c r="W51">
        <v>110.9</v>
      </c>
      <c r="X51">
        <v>113.1</v>
      </c>
      <c r="Y51">
        <v>108.9</v>
      </c>
      <c r="Z51">
        <v>111.8</v>
      </c>
      <c r="AA51">
        <v>116</v>
      </c>
    </row>
    <row r="52" spans="1:27" x14ac:dyDescent="0.3">
      <c r="A52">
        <v>122.7</v>
      </c>
      <c r="B52">
        <v>124.1</v>
      </c>
      <c r="C52">
        <v>114.2</v>
      </c>
      <c r="D52">
        <v>119.1</v>
      </c>
      <c r="E52">
        <v>103.5</v>
      </c>
      <c r="F52">
        <v>129.19999999999999</v>
      </c>
      <c r="G52">
        <v>127</v>
      </c>
      <c r="H52">
        <v>112.6</v>
      </c>
      <c r="I52">
        <v>101.3</v>
      </c>
      <c r="J52">
        <v>117</v>
      </c>
      <c r="K52">
        <v>112.9</v>
      </c>
      <c r="L52">
        <v>121.7</v>
      </c>
      <c r="M52">
        <v>120</v>
      </c>
      <c r="N52">
        <v>118.3</v>
      </c>
      <c r="O52">
        <v>116.8</v>
      </c>
      <c r="P52">
        <v>112.9</v>
      </c>
      <c r="Q52">
        <v>116.2</v>
      </c>
      <c r="R52">
        <v>114.3</v>
      </c>
      <c r="S52">
        <v>111.1</v>
      </c>
      <c r="T52">
        <v>114.1</v>
      </c>
      <c r="U52">
        <v>111.2</v>
      </c>
      <c r="V52">
        <v>111.3</v>
      </c>
      <c r="W52">
        <v>111.5</v>
      </c>
      <c r="X52">
        <v>112.9</v>
      </c>
      <c r="Y52">
        <v>109.3</v>
      </c>
      <c r="Z52">
        <v>111.7</v>
      </c>
      <c r="AA52">
        <v>115.6</v>
      </c>
    </row>
    <row r="53" spans="1:27" x14ac:dyDescent="0.3">
      <c r="A53">
        <v>121.1</v>
      </c>
      <c r="B53">
        <v>121.6</v>
      </c>
      <c r="C53">
        <v>115.9</v>
      </c>
      <c r="D53">
        <v>118.4</v>
      </c>
      <c r="E53">
        <v>107.7</v>
      </c>
      <c r="F53">
        <v>127.7</v>
      </c>
      <c r="G53">
        <v>125</v>
      </c>
      <c r="H53">
        <v>111.9</v>
      </c>
      <c r="I53">
        <v>102.8</v>
      </c>
      <c r="J53">
        <v>113.4</v>
      </c>
      <c r="K53">
        <v>113.7</v>
      </c>
      <c r="L53">
        <v>120.4</v>
      </c>
      <c r="M53">
        <v>118.9</v>
      </c>
      <c r="N53">
        <v>116.8</v>
      </c>
      <c r="O53">
        <v>118</v>
      </c>
      <c r="P53">
        <v>115.2</v>
      </c>
      <c r="Q53">
        <v>117.6</v>
      </c>
      <c r="R53">
        <v>114.3</v>
      </c>
      <c r="S53">
        <v>112.5</v>
      </c>
      <c r="T53">
        <v>114.1</v>
      </c>
      <c r="U53">
        <v>111.8</v>
      </c>
      <c r="V53">
        <v>111.3</v>
      </c>
      <c r="W53">
        <v>111.2</v>
      </c>
      <c r="X53">
        <v>113</v>
      </c>
      <c r="Y53">
        <v>109.1</v>
      </c>
      <c r="Z53">
        <v>111.8</v>
      </c>
      <c r="AA53">
        <v>115.8</v>
      </c>
    </row>
    <row r="54" spans="1:27" x14ac:dyDescent="0.3">
      <c r="A54">
        <v>120.7</v>
      </c>
      <c r="B54">
        <v>121.6</v>
      </c>
      <c r="C54">
        <v>116.1</v>
      </c>
      <c r="D54">
        <v>119.3</v>
      </c>
      <c r="E54">
        <v>110.3</v>
      </c>
      <c r="F54">
        <v>125.8</v>
      </c>
      <c r="G54">
        <v>129.30000000000001</v>
      </c>
      <c r="H54">
        <v>112.2</v>
      </c>
      <c r="I54">
        <v>103.6</v>
      </c>
      <c r="J54">
        <v>112.3</v>
      </c>
      <c r="K54">
        <v>114.9</v>
      </c>
      <c r="L54">
        <v>120.1</v>
      </c>
      <c r="M54">
        <v>119.5</v>
      </c>
      <c r="N54">
        <v>117.3</v>
      </c>
      <c r="O54">
        <v>119.7</v>
      </c>
      <c r="P54">
        <v>117.3</v>
      </c>
      <c r="Q54">
        <v>119.3</v>
      </c>
      <c r="R54" t="s">
        <v>32</v>
      </c>
      <c r="S54">
        <v>114.4</v>
      </c>
      <c r="T54">
        <v>114.9</v>
      </c>
      <c r="U54">
        <v>112.8</v>
      </c>
      <c r="V54">
        <v>112.2</v>
      </c>
      <c r="W54">
        <v>111.4</v>
      </c>
      <c r="X54">
        <v>114.3</v>
      </c>
      <c r="Y54">
        <v>108</v>
      </c>
      <c r="Z54">
        <v>112.3</v>
      </c>
      <c r="AA54">
        <v>117</v>
      </c>
    </row>
    <row r="55" spans="1:27" x14ac:dyDescent="0.3">
      <c r="A55">
        <v>123.1</v>
      </c>
      <c r="B55">
        <v>125.9</v>
      </c>
      <c r="C55">
        <v>115.4</v>
      </c>
      <c r="D55">
        <v>120.4</v>
      </c>
      <c r="E55">
        <v>103.4</v>
      </c>
      <c r="F55">
        <v>131.19999999999999</v>
      </c>
      <c r="G55">
        <v>137.5</v>
      </c>
      <c r="H55">
        <v>112.8</v>
      </c>
      <c r="I55">
        <v>101.4</v>
      </c>
      <c r="J55">
        <v>118.3</v>
      </c>
      <c r="K55">
        <v>113.2</v>
      </c>
      <c r="L55">
        <v>122.4</v>
      </c>
      <c r="M55">
        <v>122</v>
      </c>
      <c r="N55">
        <v>119</v>
      </c>
      <c r="O55">
        <v>117.4</v>
      </c>
      <c r="P55">
        <v>113.2</v>
      </c>
      <c r="Q55">
        <v>116.7</v>
      </c>
      <c r="R55">
        <v>113.9</v>
      </c>
      <c r="S55">
        <v>111.2</v>
      </c>
      <c r="T55">
        <v>114.3</v>
      </c>
      <c r="U55">
        <v>111.4</v>
      </c>
      <c r="V55">
        <v>111.5</v>
      </c>
      <c r="W55">
        <v>111.8</v>
      </c>
      <c r="X55">
        <v>115.1</v>
      </c>
      <c r="Y55">
        <v>108.7</v>
      </c>
      <c r="Z55">
        <v>112.2</v>
      </c>
      <c r="AA55">
        <v>116.4</v>
      </c>
    </row>
    <row r="56" spans="1:27" x14ac:dyDescent="0.3">
      <c r="A56">
        <v>121.5</v>
      </c>
      <c r="B56">
        <v>123.1</v>
      </c>
      <c r="C56">
        <v>115.8</v>
      </c>
      <c r="D56">
        <v>119.7</v>
      </c>
      <c r="E56">
        <v>107.8</v>
      </c>
      <c r="F56">
        <v>128.30000000000001</v>
      </c>
      <c r="G56">
        <v>132.1</v>
      </c>
      <c r="H56">
        <v>112.4</v>
      </c>
      <c r="I56">
        <v>102.9</v>
      </c>
      <c r="J56">
        <v>114.3</v>
      </c>
      <c r="K56">
        <v>114.2</v>
      </c>
      <c r="L56">
        <v>121.2</v>
      </c>
      <c r="M56">
        <v>120.4</v>
      </c>
      <c r="N56">
        <v>117.8</v>
      </c>
      <c r="O56">
        <v>118.8</v>
      </c>
      <c r="P56">
        <v>115.6</v>
      </c>
      <c r="Q56">
        <v>118.3</v>
      </c>
      <c r="R56">
        <v>113.9</v>
      </c>
      <c r="S56">
        <v>113.2</v>
      </c>
      <c r="T56">
        <v>114.6</v>
      </c>
      <c r="U56">
        <v>112.3</v>
      </c>
      <c r="V56">
        <v>111.8</v>
      </c>
      <c r="W56">
        <v>111.6</v>
      </c>
      <c r="X56">
        <v>114.8</v>
      </c>
      <c r="Y56">
        <v>108.3</v>
      </c>
      <c r="Z56">
        <v>112.3</v>
      </c>
      <c r="AA56">
        <v>116.7</v>
      </c>
    </row>
    <row r="57" spans="1:27" x14ac:dyDescent="0.3">
      <c r="A57">
        <v>121.7</v>
      </c>
      <c r="B57">
        <v>122.5</v>
      </c>
      <c r="C57">
        <v>117.7</v>
      </c>
      <c r="D57">
        <v>120.6</v>
      </c>
      <c r="E57">
        <v>110.4</v>
      </c>
      <c r="F57">
        <v>129.1</v>
      </c>
      <c r="G57">
        <v>150.1</v>
      </c>
      <c r="H57">
        <v>113.2</v>
      </c>
      <c r="I57">
        <v>104.8</v>
      </c>
      <c r="J57">
        <v>113.3</v>
      </c>
      <c r="K57">
        <v>115.6</v>
      </c>
      <c r="L57">
        <v>120.9</v>
      </c>
      <c r="M57">
        <v>123.3</v>
      </c>
      <c r="N57">
        <v>118</v>
      </c>
      <c r="O57">
        <v>120.7</v>
      </c>
      <c r="P57">
        <v>118.3</v>
      </c>
      <c r="Q57">
        <v>120.3</v>
      </c>
      <c r="R57" t="s">
        <v>32</v>
      </c>
      <c r="S57">
        <v>115.3</v>
      </c>
      <c r="T57">
        <v>115.4</v>
      </c>
      <c r="U57">
        <v>113.4</v>
      </c>
      <c r="V57">
        <v>113.2</v>
      </c>
      <c r="W57">
        <v>111.8</v>
      </c>
      <c r="X57">
        <v>115.5</v>
      </c>
      <c r="Y57">
        <v>108.8</v>
      </c>
      <c r="Z57">
        <v>113.1</v>
      </c>
      <c r="AA57">
        <v>119.5</v>
      </c>
    </row>
    <row r="58" spans="1:27" x14ac:dyDescent="0.3">
      <c r="A58">
        <v>123.8</v>
      </c>
      <c r="B58">
        <v>126.4</v>
      </c>
      <c r="C58">
        <v>118</v>
      </c>
      <c r="D58">
        <v>121.6</v>
      </c>
      <c r="E58">
        <v>103.5</v>
      </c>
      <c r="F58">
        <v>133.69999999999999</v>
      </c>
      <c r="G58">
        <v>172.4</v>
      </c>
      <c r="H58">
        <v>113.1</v>
      </c>
      <c r="I58">
        <v>102.7</v>
      </c>
      <c r="J58">
        <v>120</v>
      </c>
      <c r="K58">
        <v>113.8</v>
      </c>
      <c r="L58">
        <v>123.4</v>
      </c>
      <c r="M58">
        <v>127.1</v>
      </c>
      <c r="N58">
        <v>121</v>
      </c>
      <c r="O58">
        <v>118</v>
      </c>
      <c r="P58">
        <v>113.6</v>
      </c>
      <c r="Q58">
        <v>117.4</v>
      </c>
      <c r="R58">
        <v>114.8</v>
      </c>
      <c r="S58">
        <v>111.6</v>
      </c>
      <c r="T58">
        <v>114.9</v>
      </c>
      <c r="U58">
        <v>111.5</v>
      </c>
      <c r="V58">
        <v>113</v>
      </c>
      <c r="W58">
        <v>112.4</v>
      </c>
      <c r="X58">
        <v>117.8</v>
      </c>
      <c r="Y58">
        <v>109.7</v>
      </c>
      <c r="Z58">
        <v>113.5</v>
      </c>
      <c r="AA58">
        <v>118.9</v>
      </c>
    </row>
    <row r="59" spans="1:27" x14ac:dyDescent="0.3">
      <c r="A59">
        <v>122.4</v>
      </c>
      <c r="B59">
        <v>123.9</v>
      </c>
      <c r="C59">
        <v>117.8</v>
      </c>
      <c r="D59">
        <v>121</v>
      </c>
      <c r="E59">
        <v>107.9</v>
      </c>
      <c r="F59">
        <v>131.19999999999999</v>
      </c>
      <c r="G59">
        <v>157.69999999999999</v>
      </c>
      <c r="H59">
        <v>113.2</v>
      </c>
      <c r="I59">
        <v>104.1</v>
      </c>
      <c r="J59">
        <v>115.5</v>
      </c>
      <c r="K59">
        <v>114.8</v>
      </c>
      <c r="L59">
        <v>122.1</v>
      </c>
      <c r="M59">
        <v>124.7</v>
      </c>
      <c r="N59">
        <v>118.8</v>
      </c>
      <c r="O59">
        <v>119.6</v>
      </c>
      <c r="P59">
        <v>116.3</v>
      </c>
      <c r="Q59">
        <v>119.1</v>
      </c>
      <c r="R59">
        <v>114.8</v>
      </c>
      <c r="S59">
        <v>113.9</v>
      </c>
      <c r="T59">
        <v>115.2</v>
      </c>
      <c r="U59">
        <v>112.7</v>
      </c>
      <c r="V59">
        <v>113.1</v>
      </c>
      <c r="W59">
        <v>112.1</v>
      </c>
      <c r="X59">
        <v>116.8</v>
      </c>
      <c r="Y59">
        <v>109.2</v>
      </c>
      <c r="Z59">
        <v>113.3</v>
      </c>
      <c r="AA59">
        <v>119.2</v>
      </c>
    </row>
    <row r="60" spans="1:27" x14ac:dyDescent="0.3">
      <c r="A60">
        <v>121.8</v>
      </c>
      <c r="B60">
        <v>122.8</v>
      </c>
      <c r="C60">
        <v>117.8</v>
      </c>
      <c r="D60">
        <v>121.9</v>
      </c>
      <c r="E60">
        <v>110.6</v>
      </c>
      <c r="F60">
        <v>129.69999999999999</v>
      </c>
      <c r="G60">
        <v>161.1</v>
      </c>
      <c r="H60">
        <v>114.1</v>
      </c>
      <c r="I60">
        <v>105.1</v>
      </c>
      <c r="J60">
        <v>114.6</v>
      </c>
      <c r="K60">
        <v>115.8</v>
      </c>
      <c r="L60">
        <v>121.7</v>
      </c>
      <c r="M60">
        <v>125.3</v>
      </c>
      <c r="N60">
        <v>118.8</v>
      </c>
      <c r="O60">
        <v>120.9</v>
      </c>
      <c r="P60">
        <v>118.8</v>
      </c>
      <c r="Q60">
        <v>120.7</v>
      </c>
      <c r="R60" t="s">
        <v>32</v>
      </c>
      <c r="S60">
        <v>115.4</v>
      </c>
      <c r="T60">
        <v>115.9</v>
      </c>
      <c r="U60">
        <v>114</v>
      </c>
      <c r="V60">
        <v>113.2</v>
      </c>
      <c r="W60">
        <v>112.2</v>
      </c>
      <c r="X60">
        <v>116.2</v>
      </c>
      <c r="Y60">
        <v>109.4</v>
      </c>
      <c r="Z60">
        <v>113.5</v>
      </c>
      <c r="AA60">
        <v>120.7</v>
      </c>
    </row>
    <row r="61" spans="1:27" x14ac:dyDescent="0.3">
      <c r="A61">
        <v>124.8</v>
      </c>
      <c r="B61">
        <v>127.3</v>
      </c>
      <c r="C61">
        <v>116.5</v>
      </c>
      <c r="D61">
        <v>122.2</v>
      </c>
      <c r="E61">
        <v>103.6</v>
      </c>
      <c r="F61">
        <v>132.69999999999999</v>
      </c>
      <c r="G61">
        <v>181.9</v>
      </c>
      <c r="H61">
        <v>115.2</v>
      </c>
      <c r="I61">
        <v>102.7</v>
      </c>
      <c r="J61">
        <v>122.1</v>
      </c>
      <c r="K61">
        <v>114.4</v>
      </c>
      <c r="L61">
        <v>124.7</v>
      </c>
      <c r="M61">
        <v>128.9</v>
      </c>
      <c r="N61">
        <v>123</v>
      </c>
      <c r="O61">
        <v>118.6</v>
      </c>
      <c r="P61">
        <v>114.1</v>
      </c>
      <c r="Q61">
        <v>117.9</v>
      </c>
      <c r="R61">
        <v>115.5</v>
      </c>
      <c r="S61">
        <v>111.8</v>
      </c>
      <c r="T61">
        <v>115.3</v>
      </c>
      <c r="U61">
        <v>112.2</v>
      </c>
      <c r="V61">
        <v>112.5</v>
      </c>
      <c r="W61">
        <v>112.9</v>
      </c>
      <c r="X61">
        <v>119.2</v>
      </c>
      <c r="Y61">
        <v>110.5</v>
      </c>
      <c r="Z61">
        <v>113.9</v>
      </c>
      <c r="AA61">
        <v>119.9</v>
      </c>
    </row>
    <row r="62" spans="1:27" x14ac:dyDescent="0.3">
      <c r="A62">
        <v>122.7</v>
      </c>
      <c r="B62">
        <v>124.4</v>
      </c>
      <c r="C62">
        <v>117.3</v>
      </c>
      <c r="D62">
        <v>122</v>
      </c>
      <c r="E62">
        <v>108</v>
      </c>
      <c r="F62">
        <v>131.1</v>
      </c>
      <c r="G62">
        <v>168.2</v>
      </c>
      <c r="H62">
        <v>114.5</v>
      </c>
      <c r="I62">
        <v>104.3</v>
      </c>
      <c r="J62">
        <v>117.1</v>
      </c>
      <c r="K62">
        <v>115.2</v>
      </c>
      <c r="L62">
        <v>123.1</v>
      </c>
      <c r="M62">
        <v>126.6</v>
      </c>
      <c r="N62">
        <v>119.9</v>
      </c>
      <c r="O62">
        <v>120</v>
      </c>
      <c r="P62">
        <v>116.8</v>
      </c>
      <c r="Q62">
        <v>119.6</v>
      </c>
      <c r="R62">
        <v>115.5</v>
      </c>
      <c r="S62">
        <v>114</v>
      </c>
      <c r="T62">
        <v>115.6</v>
      </c>
      <c r="U62">
        <v>113.3</v>
      </c>
      <c r="V62">
        <v>112.8</v>
      </c>
      <c r="W62">
        <v>112.6</v>
      </c>
      <c r="X62">
        <v>118</v>
      </c>
      <c r="Y62">
        <v>109.9</v>
      </c>
      <c r="Z62">
        <v>113.7</v>
      </c>
      <c r="AA62">
        <v>120.3</v>
      </c>
    </row>
    <row r="63" spans="1:27" x14ac:dyDescent="0.3">
      <c r="A63">
        <v>122.3</v>
      </c>
      <c r="B63">
        <v>122.4</v>
      </c>
      <c r="C63">
        <v>117.8</v>
      </c>
      <c r="D63">
        <v>122.7</v>
      </c>
      <c r="E63">
        <v>110.4</v>
      </c>
      <c r="F63">
        <v>129.80000000000001</v>
      </c>
      <c r="G63">
        <v>158.80000000000001</v>
      </c>
      <c r="H63">
        <v>115</v>
      </c>
      <c r="I63">
        <v>104.7</v>
      </c>
      <c r="J63">
        <v>114.9</v>
      </c>
      <c r="K63">
        <v>116.5</v>
      </c>
      <c r="L63">
        <v>122.6</v>
      </c>
      <c r="M63">
        <v>125.3</v>
      </c>
      <c r="N63">
        <v>119.5</v>
      </c>
      <c r="O63">
        <v>121.7</v>
      </c>
      <c r="P63">
        <v>119.2</v>
      </c>
      <c r="Q63">
        <v>121.3</v>
      </c>
      <c r="R63" t="s">
        <v>32</v>
      </c>
      <c r="S63">
        <v>115.8</v>
      </c>
      <c r="T63">
        <v>116.7</v>
      </c>
      <c r="U63">
        <v>114.5</v>
      </c>
      <c r="V63">
        <v>112.8</v>
      </c>
      <c r="W63">
        <v>112.6</v>
      </c>
      <c r="X63">
        <v>116.6</v>
      </c>
      <c r="Y63">
        <v>109.1</v>
      </c>
      <c r="Z63">
        <v>113.7</v>
      </c>
      <c r="AA63">
        <v>120.9</v>
      </c>
    </row>
    <row r="64" spans="1:27" x14ac:dyDescent="0.3">
      <c r="A64">
        <v>124.2</v>
      </c>
      <c r="B64">
        <v>125.4</v>
      </c>
      <c r="C64">
        <v>116.4</v>
      </c>
      <c r="D64">
        <v>122.7</v>
      </c>
      <c r="E64">
        <v>103.5</v>
      </c>
      <c r="F64">
        <v>124.5</v>
      </c>
      <c r="G64">
        <v>168.6</v>
      </c>
      <c r="H64">
        <v>116.9</v>
      </c>
      <c r="I64">
        <v>101.9</v>
      </c>
      <c r="J64">
        <v>122.9</v>
      </c>
      <c r="K64">
        <v>114.8</v>
      </c>
      <c r="L64">
        <v>125.2</v>
      </c>
      <c r="M64">
        <v>126.7</v>
      </c>
      <c r="N64">
        <v>124.3</v>
      </c>
      <c r="O64">
        <v>119.2</v>
      </c>
      <c r="P64">
        <v>114.5</v>
      </c>
      <c r="Q64">
        <v>118.4</v>
      </c>
      <c r="R64">
        <v>116.1</v>
      </c>
      <c r="S64">
        <v>111.8</v>
      </c>
      <c r="T64">
        <v>115.5</v>
      </c>
      <c r="U64">
        <v>112.3</v>
      </c>
      <c r="V64">
        <v>111.2</v>
      </c>
      <c r="W64">
        <v>113.4</v>
      </c>
      <c r="X64">
        <v>120</v>
      </c>
      <c r="Y64">
        <v>110</v>
      </c>
      <c r="Z64">
        <v>113.6</v>
      </c>
      <c r="AA64">
        <v>119.2</v>
      </c>
    </row>
    <row r="65" spans="1:27" x14ac:dyDescent="0.3">
      <c r="A65">
        <v>122.9</v>
      </c>
      <c r="B65">
        <v>123.5</v>
      </c>
      <c r="C65">
        <v>117.3</v>
      </c>
      <c r="D65">
        <v>122.7</v>
      </c>
      <c r="E65">
        <v>107.9</v>
      </c>
      <c r="F65">
        <v>127.3</v>
      </c>
      <c r="G65">
        <v>162.1</v>
      </c>
      <c r="H65">
        <v>115.6</v>
      </c>
      <c r="I65">
        <v>103.8</v>
      </c>
      <c r="J65">
        <v>117.6</v>
      </c>
      <c r="K65">
        <v>115.8</v>
      </c>
      <c r="L65">
        <v>123.8</v>
      </c>
      <c r="M65">
        <v>125.8</v>
      </c>
      <c r="N65">
        <v>120.8</v>
      </c>
      <c r="O65">
        <v>120.7</v>
      </c>
      <c r="P65">
        <v>117.2</v>
      </c>
      <c r="Q65">
        <v>120.1</v>
      </c>
      <c r="R65">
        <v>116.1</v>
      </c>
      <c r="S65">
        <v>114.3</v>
      </c>
      <c r="T65">
        <v>116.1</v>
      </c>
      <c r="U65">
        <v>113.7</v>
      </c>
      <c r="V65">
        <v>112</v>
      </c>
      <c r="W65">
        <v>113.1</v>
      </c>
      <c r="X65">
        <v>118.6</v>
      </c>
      <c r="Y65">
        <v>109.5</v>
      </c>
      <c r="Z65">
        <v>113.7</v>
      </c>
      <c r="AA65">
        <v>120.1</v>
      </c>
    </row>
    <row r="66" spans="1:27" x14ac:dyDescent="0.3">
      <c r="A66">
        <v>122.6</v>
      </c>
      <c r="B66">
        <v>122.5</v>
      </c>
      <c r="C66">
        <v>118.3</v>
      </c>
      <c r="D66">
        <v>123.2</v>
      </c>
      <c r="E66">
        <v>110.5</v>
      </c>
      <c r="F66">
        <v>128.9</v>
      </c>
      <c r="G66">
        <v>155.30000000000001</v>
      </c>
      <c r="H66">
        <v>115.5</v>
      </c>
      <c r="I66">
        <v>104</v>
      </c>
      <c r="J66">
        <v>115.3</v>
      </c>
      <c r="K66">
        <v>116.8</v>
      </c>
      <c r="L66">
        <v>123.2</v>
      </c>
      <c r="M66">
        <v>125.1</v>
      </c>
      <c r="N66">
        <v>120</v>
      </c>
      <c r="O66">
        <v>122.7</v>
      </c>
      <c r="P66">
        <v>120.3</v>
      </c>
      <c r="Q66">
        <v>122.3</v>
      </c>
      <c r="R66" t="s">
        <v>32</v>
      </c>
      <c r="S66">
        <v>116.4</v>
      </c>
      <c r="T66">
        <v>117.5</v>
      </c>
      <c r="U66">
        <v>115.3</v>
      </c>
      <c r="V66">
        <v>112.6</v>
      </c>
      <c r="W66">
        <v>113</v>
      </c>
      <c r="X66">
        <v>116.9</v>
      </c>
      <c r="Y66">
        <v>109.3</v>
      </c>
      <c r="Z66">
        <v>114</v>
      </c>
      <c r="AA66">
        <v>121</v>
      </c>
    </row>
    <row r="67" spans="1:27" x14ac:dyDescent="0.3">
      <c r="A67">
        <v>124.6</v>
      </c>
      <c r="B67">
        <v>126.1</v>
      </c>
      <c r="C67">
        <v>117.8</v>
      </c>
      <c r="D67">
        <v>123.1</v>
      </c>
      <c r="E67">
        <v>103.5</v>
      </c>
      <c r="F67">
        <v>123.5</v>
      </c>
      <c r="G67">
        <v>159.6</v>
      </c>
      <c r="H67">
        <v>117.4</v>
      </c>
      <c r="I67">
        <v>101.2</v>
      </c>
      <c r="J67">
        <v>123.8</v>
      </c>
      <c r="K67">
        <v>115.2</v>
      </c>
      <c r="L67">
        <v>125.9</v>
      </c>
      <c r="M67">
        <v>125.8</v>
      </c>
      <c r="N67">
        <v>124.3</v>
      </c>
      <c r="O67">
        <v>119.6</v>
      </c>
      <c r="P67">
        <v>114.9</v>
      </c>
      <c r="Q67">
        <v>118.9</v>
      </c>
      <c r="R67">
        <v>116.7</v>
      </c>
      <c r="S67">
        <v>112</v>
      </c>
      <c r="T67">
        <v>115.8</v>
      </c>
      <c r="U67">
        <v>112.6</v>
      </c>
      <c r="V67">
        <v>111</v>
      </c>
      <c r="W67">
        <v>113.6</v>
      </c>
      <c r="X67">
        <v>120.2</v>
      </c>
      <c r="Y67">
        <v>110.1</v>
      </c>
      <c r="Z67">
        <v>113.7</v>
      </c>
      <c r="AA67">
        <v>119.1</v>
      </c>
    </row>
    <row r="68" spans="1:27" x14ac:dyDescent="0.3">
      <c r="A68">
        <v>123.2</v>
      </c>
      <c r="B68">
        <v>123.8</v>
      </c>
      <c r="C68">
        <v>118.1</v>
      </c>
      <c r="D68">
        <v>123.2</v>
      </c>
      <c r="E68">
        <v>107.9</v>
      </c>
      <c r="F68">
        <v>126.4</v>
      </c>
      <c r="G68">
        <v>156.80000000000001</v>
      </c>
      <c r="H68">
        <v>116.1</v>
      </c>
      <c r="I68">
        <v>103.1</v>
      </c>
      <c r="J68">
        <v>118.1</v>
      </c>
      <c r="K68">
        <v>116.1</v>
      </c>
      <c r="L68">
        <v>124.5</v>
      </c>
      <c r="M68">
        <v>125.4</v>
      </c>
      <c r="N68">
        <v>121.1</v>
      </c>
      <c r="O68">
        <v>121.5</v>
      </c>
      <c r="P68">
        <v>118.1</v>
      </c>
      <c r="Q68">
        <v>121</v>
      </c>
      <c r="R68">
        <v>116.7</v>
      </c>
      <c r="S68">
        <v>114.7</v>
      </c>
      <c r="T68">
        <v>116.7</v>
      </c>
      <c r="U68">
        <v>114.3</v>
      </c>
      <c r="V68">
        <v>111.8</v>
      </c>
      <c r="W68">
        <v>113.3</v>
      </c>
      <c r="X68">
        <v>118.8</v>
      </c>
      <c r="Y68">
        <v>109.6</v>
      </c>
      <c r="Z68">
        <v>113.9</v>
      </c>
      <c r="AA68">
        <v>120.1</v>
      </c>
    </row>
    <row r="69" spans="1:27" x14ac:dyDescent="0.3">
      <c r="A69">
        <v>122.7</v>
      </c>
      <c r="B69">
        <v>122.6</v>
      </c>
      <c r="C69">
        <v>119.9</v>
      </c>
      <c r="D69">
        <v>124</v>
      </c>
      <c r="E69">
        <v>110.5</v>
      </c>
      <c r="F69">
        <v>128.80000000000001</v>
      </c>
      <c r="G69">
        <v>152</v>
      </c>
      <c r="H69">
        <v>116.2</v>
      </c>
      <c r="I69">
        <v>103.3</v>
      </c>
      <c r="J69">
        <v>115.8</v>
      </c>
      <c r="K69">
        <v>116.8</v>
      </c>
      <c r="L69">
        <v>124.5</v>
      </c>
      <c r="M69">
        <v>124.9</v>
      </c>
      <c r="N69">
        <v>120.8</v>
      </c>
      <c r="O69">
        <v>123.3</v>
      </c>
      <c r="P69">
        <v>120.5</v>
      </c>
      <c r="Q69">
        <v>122.9</v>
      </c>
      <c r="R69" t="s">
        <v>32</v>
      </c>
      <c r="S69">
        <v>117.3</v>
      </c>
      <c r="T69">
        <v>118.1</v>
      </c>
      <c r="U69">
        <v>115.9</v>
      </c>
      <c r="V69">
        <v>112</v>
      </c>
      <c r="W69">
        <v>113.3</v>
      </c>
      <c r="X69">
        <v>117.2</v>
      </c>
      <c r="Y69">
        <v>108.8</v>
      </c>
      <c r="Z69">
        <v>114.1</v>
      </c>
      <c r="AA69">
        <v>121.1</v>
      </c>
    </row>
    <row r="70" spans="1:27" x14ac:dyDescent="0.3">
      <c r="A70">
        <v>124.5</v>
      </c>
      <c r="B70">
        <v>125.6</v>
      </c>
      <c r="C70">
        <v>122.7</v>
      </c>
      <c r="D70">
        <v>124.6</v>
      </c>
      <c r="E70">
        <v>103.2</v>
      </c>
      <c r="F70">
        <v>122.2</v>
      </c>
      <c r="G70">
        <v>153.19999999999999</v>
      </c>
      <c r="H70">
        <v>119.3</v>
      </c>
      <c r="I70">
        <v>99.8</v>
      </c>
      <c r="J70">
        <v>124.6</v>
      </c>
      <c r="K70">
        <v>115.8</v>
      </c>
      <c r="L70">
        <v>126.9</v>
      </c>
      <c r="M70">
        <v>125.4</v>
      </c>
      <c r="N70">
        <v>125.8</v>
      </c>
      <c r="O70">
        <v>120.3</v>
      </c>
      <c r="P70">
        <v>115.4</v>
      </c>
      <c r="Q70">
        <v>119.5</v>
      </c>
      <c r="R70">
        <v>117.1</v>
      </c>
      <c r="S70">
        <v>112.6</v>
      </c>
      <c r="T70">
        <v>116.4</v>
      </c>
      <c r="U70">
        <v>113</v>
      </c>
      <c r="V70">
        <v>109.7</v>
      </c>
      <c r="W70">
        <v>114</v>
      </c>
      <c r="X70">
        <v>120.3</v>
      </c>
      <c r="Y70">
        <v>109.6</v>
      </c>
      <c r="Z70">
        <v>113.4</v>
      </c>
      <c r="AA70">
        <v>119</v>
      </c>
    </row>
    <row r="71" spans="1:27" x14ac:dyDescent="0.3">
      <c r="A71">
        <v>123.3</v>
      </c>
      <c r="B71">
        <v>123.7</v>
      </c>
      <c r="C71">
        <v>121</v>
      </c>
      <c r="D71">
        <v>124.2</v>
      </c>
      <c r="E71">
        <v>107.8</v>
      </c>
      <c r="F71">
        <v>125.7</v>
      </c>
      <c r="G71">
        <v>152.4</v>
      </c>
      <c r="H71">
        <v>117.2</v>
      </c>
      <c r="I71">
        <v>102.1</v>
      </c>
      <c r="J71">
        <v>118.7</v>
      </c>
      <c r="K71">
        <v>116.4</v>
      </c>
      <c r="L71">
        <v>125.6</v>
      </c>
      <c r="M71">
        <v>125.1</v>
      </c>
      <c r="N71">
        <v>122.1</v>
      </c>
      <c r="O71">
        <v>122.1</v>
      </c>
      <c r="P71">
        <v>118.4</v>
      </c>
      <c r="Q71">
        <v>121.6</v>
      </c>
      <c r="R71">
        <v>117.1</v>
      </c>
      <c r="S71">
        <v>115.5</v>
      </c>
      <c r="T71">
        <v>117.3</v>
      </c>
      <c r="U71">
        <v>114.8</v>
      </c>
      <c r="V71">
        <v>110.8</v>
      </c>
      <c r="W71">
        <v>113.7</v>
      </c>
      <c r="X71">
        <v>119</v>
      </c>
      <c r="Y71">
        <v>109.1</v>
      </c>
      <c r="Z71">
        <v>113.8</v>
      </c>
      <c r="AA71">
        <v>120.1</v>
      </c>
    </row>
    <row r="72" spans="1:27" x14ac:dyDescent="0.3">
      <c r="A72">
        <v>122.4</v>
      </c>
      <c r="B72">
        <v>122.4</v>
      </c>
      <c r="C72">
        <v>121.8</v>
      </c>
      <c r="D72">
        <v>124.2</v>
      </c>
      <c r="E72">
        <v>110.2</v>
      </c>
      <c r="F72">
        <v>128.6</v>
      </c>
      <c r="G72">
        <v>140.30000000000001</v>
      </c>
      <c r="H72">
        <v>116.3</v>
      </c>
      <c r="I72">
        <v>102</v>
      </c>
      <c r="J72">
        <v>116</v>
      </c>
      <c r="K72">
        <v>117.3</v>
      </c>
      <c r="L72">
        <v>124.8</v>
      </c>
      <c r="M72">
        <v>123.3</v>
      </c>
      <c r="N72">
        <v>121.7</v>
      </c>
      <c r="O72">
        <v>123.8</v>
      </c>
      <c r="P72">
        <v>120.6</v>
      </c>
      <c r="Q72">
        <v>123.3</v>
      </c>
      <c r="R72" t="s">
        <v>32</v>
      </c>
      <c r="S72">
        <v>117.4</v>
      </c>
      <c r="T72">
        <v>118.2</v>
      </c>
      <c r="U72">
        <v>116.2</v>
      </c>
      <c r="V72">
        <v>111.5</v>
      </c>
      <c r="W72">
        <v>113.3</v>
      </c>
      <c r="X72">
        <v>117.7</v>
      </c>
      <c r="Y72">
        <v>109.4</v>
      </c>
      <c r="Z72">
        <v>114.2</v>
      </c>
      <c r="AA72">
        <v>120.3</v>
      </c>
    </row>
    <row r="73" spans="1:27" x14ac:dyDescent="0.3">
      <c r="A73">
        <v>124</v>
      </c>
      <c r="B73">
        <v>124.7</v>
      </c>
      <c r="C73">
        <v>126.3</v>
      </c>
      <c r="D73">
        <v>124.9</v>
      </c>
      <c r="E73">
        <v>103</v>
      </c>
      <c r="F73">
        <v>122.3</v>
      </c>
      <c r="G73">
        <v>141</v>
      </c>
      <c r="H73">
        <v>120.1</v>
      </c>
      <c r="I73">
        <v>97.8</v>
      </c>
      <c r="J73">
        <v>125.4</v>
      </c>
      <c r="K73">
        <v>116.1</v>
      </c>
      <c r="L73">
        <v>127.6</v>
      </c>
      <c r="M73">
        <v>124</v>
      </c>
      <c r="N73">
        <v>126.4</v>
      </c>
      <c r="O73">
        <v>120.7</v>
      </c>
      <c r="P73">
        <v>115.8</v>
      </c>
      <c r="Q73">
        <v>120</v>
      </c>
      <c r="R73">
        <v>116.5</v>
      </c>
      <c r="S73">
        <v>113</v>
      </c>
      <c r="T73">
        <v>116.8</v>
      </c>
      <c r="U73">
        <v>113.2</v>
      </c>
      <c r="V73">
        <v>108.8</v>
      </c>
      <c r="W73">
        <v>114.3</v>
      </c>
      <c r="X73">
        <v>120.7</v>
      </c>
      <c r="Y73">
        <v>110.4</v>
      </c>
      <c r="Z73">
        <v>113.4</v>
      </c>
      <c r="AA73">
        <v>118.4</v>
      </c>
    </row>
    <row r="74" spans="1:27" x14ac:dyDescent="0.3">
      <c r="A74">
        <v>122.9</v>
      </c>
      <c r="B74">
        <v>123.2</v>
      </c>
      <c r="C74">
        <v>123.5</v>
      </c>
      <c r="D74">
        <v>124.5</v>
      </c>
      <c r="E74">
        <v>107.6</v>
      </c>
      <c r="F74">
        <v>125.7</v>
      </c>
      <c r="G74">
        <v>140.5</v>
      </c>
      <c r="H74">
        <v>117.6</v>
      </c>
      <c r="I74">
        <v>100.6</v>
      </c>
      <c r="J74">
        <v>119.1</v>
      </c>
      <c r="K74">
        <v>116.8</v>
      </c>
      <c r="L74">
        <v>126.1</v>
      </c>
      <c r="M74">
        <v>123.6</v>
      </c>
      <c r="N74">
        <v>123</v>
      </c>
      <c r="O74">
        <v>122.6</v>
      </c>
      <c r="P74">
        <v>118.6</v>
      </c>
      <c r="Q74">
        <v>122</v>
      </c>
      <c r="R74">
        <v>116.5</v>
      </c>
      <c r="S74">
        <v>115.7</v>
      </c>
      <c r="T74">
        <v>117.5</v>
      </c>
      <c r="U74">
        <v>115.1</v>
      </c>
      <c r="V74">
        <v>110.1</v>
      </c>
      <c r="W74">
        <v>113.9</v>
      </c>
      <c r="X74">
        <v>119.5</v>
      </c>
      <c r="Y74">
        <v>109.8</v>
      </c>
      <c r="Z74">
        <v>113.8</v>
      </c>
      <c r="AA74">
        <v>119.4</v>
      </c>
    </row>
    <row r="75" spans="1:27" x14ac:dyDescent="0.3">
      <c r="A75">
        <v>123.1</v>
      </c>
      <c r="B75">
        <v>123.1</v>
      </c>
      <c r="C75">
        <v>122.1</v>
      </c>
      <c r="D75">
        <v>124.9</v>
      </c>
      <c r="E75">
        <v>111</v>
      </c>
      <c r="F75">
        <v>130.4</v>
      </c>
      <c r="G75">
        <v>132.30000000000001</v>
      </c>
      <c r="H75">
        <v>117.2</v>
      </c>
      <c r="I75">
        <v>100.5</v>
      </c>
      <c r="J75">
        <v>117.2</v>
      </c>
      <c r="K75">
        <v>117.9</v>
      </c>
      <c r="L75">
        <v>125.6</v>
      </c>
      <c r="M75">
        <v>122.8</v>
      </c>
      <c r="N75">
        <v>122.7</v>
      </c>
      <c r="O75">
        <v>124.4</v>
      </c>
      <c r="P75">
        <v>121.6</v>
      </c>
      <c r="Q75">
        <v>124</v>
      </c>
      <c r="R75" t="s">
        <v>32</v>
      </c>
      <c r="S75">
        <v>118.4</v>
      </c>
      <c r="T75">
        <v>118.9</v>
      </c>
      <c r="U75">
        <v>116.6</v>
      </c>
      <c r="V75">
        <v>111</v>
      </c>
      <c r="W75">
        <v>114</v>
      </c>
      <c r="X75">
        <v>118.2</v>
      </c>
      <c r="Y75">
        <v>110.2</v>
      </c>
      <c r="Z75">
        <v>114.5</v>
      </c>
      <c r="AA75">
        <v>120.3</v>
      </c>
    </row>
    <row r="76" spans="1:27" x14ac:dyDescent="0.3">
      <c r="A76">
        <v>124</v>
      </c>
      <c r="B76">
        <v>125.5</v>
      </c>
      <c r="C76">
        <v>126.6</v>
      </c>
      <c r="D76">
        <v>125.2</v>
      </c>
      <c r="E76">
        <v>104.3</v>
      </c>
      <c r="F76">
        <v>121.3</v>
      </c>
      <c r="G76">
        <v>134.4</v>
      </c>
      <c r="H76">
        <v>122.9</v>
      </c>
      <c r="I76">
        <v>96.1</v>
      </c>
      <c r="J76">
        <v>126.6</v>
      </c>
      <c r="K76">
        <v>116.5</v>
      </c>
      <c r="L76">
        <v>128</v>
      </c>
      <c r="M76">
        <v>123.5</v>
      </c>
      <c r="N76">
        <v>127.4</v>
      </c>
      <c r="O76">
        <v>121</v>
      </c>
      <c r="P76">
        <v>116.1</v>
      </c>
      <c r="Q76">
        <v>120.2</v>
      </c>
      <c r="R76">
        <v>117.3</v>
      </c>
      <c r="S76">
        <v>113.4</v>
      </c>
      <c r="T76">
        <v>117.2</v>
      </c>
      <c r="U76">
        <v>113.7</v>
      </c>
      <c r="V76">
        <v>107.9</v>
      </c>
      <c r="W76">
        <v>114.6</v>
      </c>
      <c r="X76">
        <v>120.8</v>
      </c>
      <c r="Y76">
        <v>111.4</v>
      </c>
      <c r="Z76">
        <v>113.4</v>
      </c>
      <c r="AA76">
        <v>118.5</v>
      </c>
    </row>
    <row r="77" spans="1:27" x14ac:dyDescent="0.3">
      <c r="A77">
        <v>123.4</v>
      </c>
      <c r="B77">
        <v>123.9</v>
      </c>
      <c r="C77">
        <v>123.8</v>
      </c>
      <c r="D77">
        <v>125</v>
      </c>
      <c r="E77">
        <v>108.5</v>
      </c>
      <c r="F77">
        <v>126.2</v>
      </c>
      <c r="G77">
        <v>133</v>
      </c>
      <c r="H77">
        <v>119.1</v>
      </c>
      <c r="I77">
        <v>99</v>
      </c>
      <c r="J77">
        <v>120.3</v>
      </c>
      <c r="K77">
        <v>117.3</v>
      </c>
      <c r="L77">
        <v>126.7</v>
      </c>
      <c r="M77">
        <v>123.1</v>
      </c>
      <c r="N77">
        <v>124</v>
      </c>
      <c r="O77">
        <v>123.1</v>
      </c>
      <c r="P77">
        <v>119.3</v>
      </c>
      <c r="Q77">
        <v>122.5</v>
      </c>
      <c r="R77">
        <v>117.3</v>
      </c>
      <c r="S77">
        <v>116.5</v>
      </c>
      <c r="T77">
        <v>118.1</v>
      </c>
      <c r="U77">
        <v>115.5</v>
      </c>
      <c r="V77">
        <v>109.4</v>
      </c>
      <c r="W77">
        <v>114.3</v>
      </c>
      <c r="X77">
        <v>119.7</v>
      </c>
      <c r="Y77">
        <v>110.7</v>
      </c>
      <c r="Z77">
        <v>114</v>
      </c>
      <c r="AA77">
        <v>119.5</v>
      </c>
    </row>
    <row r="78" spans="1:27" x14ac:dyDescent="0.3">
      <c r="A78">
        <v>123.4</v>
      </c>
      <c r="B78">
        <v>124.4</v>
      </c>
      <c r="C78">
        <v>122.1</v>
      </c>
      <c r="D78">
        <v>125.8</v>
      </c>
      <c r="E78">
        <v>111.5</v>
      </c>
      <c r="F78">
        <v>129.4</v>
      </c>
      <c r="G78">
        <v>128.19999999999999</v>
      </c>
      <c r="H78">
        <v>118.8</v>
      </c>
      <c r="I78">
        <v>100</v>
      </c>
      <c r="J78">
        <v>118.6</v>
      </c>
      <c r="K78">
        <v>118.8</v>
      </c>
      <c r="L78">
        <v>126.8</v>
      </c>
      <c r="M78">
        <v>122.8</v>
      </c>
      <c r="N78">
        <v>124.2</v>
      </c>
      <c r="O78">
        <v>125.4</v>
      </c>
      <c r="P78">
        <v>122.7</v>
      </c>
      <c r="Q78">
        <v>125</v>
      </c>
      <c r="R78" t="s">
        <v>32</v>
      </c>
      <c r="S78">
        <v>120</v>
      </c>
      <c r="T78">
        <v>119.6</v>
      </c>
      <c r="U78">
        <v>117.7</v>
      </c>
      <c r="V78">
        <v>110.9</v>
      </c>
      <c r="W78">
        <v>114.8</v>
      </c>
      <c r="X78">
        <v>118.7</v>
      </c>
      <c r="Y78">
        <v>110.8</v>
      </c>
      <c r="Z78">
        <v>115</v>
      </c>
      <c r="AA78">
        <v>120.6</v>
      </c>
    </row>
    <row r="79" spans="1:27" x14ac:dyDescent="0.3">
      <c r="A79">
        <v>124.3</v>
      </c>
      <c r="B79">
        <v>126.5</v>
      </c>
      <c r="C79">
        <v>119.5</v>
      </c>
      <c r="D79">
        <v>125.6</v>
      </c>
      <c r="E79">
        <v>104.9</v>
      </c>
      <c r="F79">
        <v>121.6</v>
      </c>
      <c r="G79">
        <v>131.80000000000001</v>
      </c>
      <c r="H79">
        <v>125.1</v>
      </c>
      <c r="I79">
        <v>95</v>
      </c>
      <c r="J79">
        <v>127.7</v>
      </c>
      <c r="K79">
        <v>116.8</v>
      </c>
      <c r="L79">
        <v>128.6</v>
      </c>
      <c r="M79">
        <v>123.7</v>
      </c>
      <c r="N79">
        <v>128.1</v>
      </c>
      <c r="O79">
        <v>121.3</v>
      </c>
      <c r="P79">
        <v>116.5</v>
      </c>
      <c r="Q79">
        <v>120.6</v>
      </c>
      <c r="R79">
        <v>118.1</v>
      </c>
      <c r="S79">
        <v>114</v>
      </c>
      <c r="T79">
        <v>117.7</v>
      </c>
      <c r="U79">
        <v>114.1</v>
      </c>
      <c r="V79">
        <v>106.8</v>
      </c>
      <c r="W79">
        <v>114.9</v>
      </c>
      <c r="X79">
        <v>120.4</v>
      </c>
      <c r="Y79">
        <v>111.7</v>
      </c>
      <c r="Z79">
        <v>113.2</v>
      </c>
      <c r="AA79">
        <v>118.7</v>
      </c>
    </row>
    <row r="80" spans="1:27" x14ac:dyDescent="0.3">
      <c r="A80">
        <v>123.7</v>
      </c>
      <c r="B80">
        <v>125.1</v>
      </c>
      <c r="C80">
        <v>121.1</v>
      </c>
      <c r="D80">
        <v>125.7</v>
      </c>
      <c r="E80">
        <v>109.1</v>
      </c>
      <c r="F80">
        <v>125.8</v>
      </c>
      <c r="G80">
        <v>129.4</v>
      </c>
      <c r="H80">
        <v>120.9</v>
      </c>
      <c r="I80">
        <v>98.3</v>
      </c>
      <c r="J80">
        <v>121.6</v>
      </c>
      <c r="K80">
        <v>118</v>
      </c>
      <c r="L80">
        <v>127.6</v>
      </c>
      <c r="M80">
        <v>123.1</v>
      </c>
      <c r="N80">
        <v>125.2</v>
      </c>
      <c r="O80">
        <v>123.8</v>
      </c>
      <c r="P80">
        <v>120.1</v>
      </c>
      <c r="Q80">
        <v>123.3</v>
      </c>
      <c r="R80">
        <v>118.1</v>
      </c>
      <c r="S80">
        <v>117.7</v>
      </c>
      <c r="T80">
        <v>118.7</v>
      </c>
      <c r="U80">
        <v>116.3</v>
      </c>
      <c r="V80">
        <v>108.7</v>
      </c>
      <c r="W80">
        <v>114.9</v>
      </c>
      <c r="X80">
        <v>119.7</v>
      </c>
      <c r="Y80">
        <v>111.2</v>
      </c>
      <c r="Z80">
        <v>114.1</v>
      </c>
      <c r="AA80">
        <v>119.7</v>
      </c>
    </row>
    <row r="81" spans="1:27" x14ac:dyDescent="0.3">
      <c r="A81">
        <v>123.3</v>
      </c>
      <c r="B81">
        <v>124.7</v>
      </c>
      <c r="C81">
        <v>118.9</v>
      </c>
      <c r="D81">
        <v>126</v>
      </c>
      <c r="E81">
        <v>111.8</v>
      </c>
      <c r="F81">
        <v>130.9</v>
      </c>
      <c r="G81">
        <v>128</v>
      </c>
      <c r="H81">
        <v>119.9</v>
      </c>
      <c r="I81">
        <v>98.9</v>
      </c>
      <c r="J81">
        <v>119.4</v>
      </c>
      <c r="K81">
        <v>118.9</v>
      </c>
      <c r="L81">
        <v>127.7</v>
      </c>
      <c r="M81">
        <v>123.1</v>
      </c>
      <c r="N81">
        <v>124.7</v>
      </c>
      <c r="O81">
        <v>126</v>
      </c>
      <c r="P81">
        <v>122.9</v>
      </c>
      <c r="Q81">
        <v>125.5</v>
      </c>
      <c r="R81" t="s">
        <v>32</v>
      </c>
      <c r="S81">
        <v>120.6</v>
      </c>
      <c r="T81">
        <v>120.2</v>
      </c>
      <c r="U81">
        <v>118.2</v>
      </c>
      <c r="V81">
        <v>111.6</v>
      </c>
      <c r="W81">
        <v>115.5</v>
      </c>
      <c r="X81">
        <v>119.4</v>
      </c>
      <c r="Y81">
        <v>110.8</v>
      </c>
      <c r="Z81">
        <v>115.5</v>
      </c>
      <c r="AA81">
        <v>121.1</v>
      </c>
    </row>
    <row r="82" spans="1:27" x14ac:dyDescent="0.3">
      <c r="A82">
        <v>124</v>
      </c>
      <c r="B82">
        <v>126.7</v>
      </c>
      <c r="C82">
        <v>113.5</v>
      </c>
      <c r="D82">
        <v>125.9</v>
      </c>
      <c r="E82">
        <v>104.8</v>
      </c>
      <c r="F82">
        <v>123.8</v>
      </c>
      <c r="G82">
        <v>131.4</v>
      </c>
      <c r="H82">
        <v>127.2</v>
      </c>
      <c r="I82">
        <v>93.2</v>
      </c>
      <c r="J82">
        <v>127.4</v>
      </c>
      <c r="K82">
        <v>117</v>
      </c>
      <c r="L82">
        <v>129.19999999999999</v>
      </c>
      <c r="M82">
        <v>123.9</v>
      </c>
      <c r="N82">
        <v>128.80000000000001</v>
      </c>
      <c r="O82">
        <v>121.7</v>
      </c>
      <c r="P82">
        <v>116.9</v>
      </c>
      <c r="Q82">
        <v>120.9</v>
      </c>
      <c r="R82">
        <v>118.6</v>
      </c>
      <c r="S82">
        <v>114.4</v>
      </c>
      <c r="T82">
        <v>118</v>
      </c>
      <c r="U82">
        <v>114.3</v>
      </c>
      <c r="V82">
        <v>108.4</v>
      </c>
      <c r="W82">
        <v>115.4</v>
      </c>
      <c r="X82">
        <v>120.6</v>
      </c>
      <c r="Y82">
        <v>111.3</v>
      </c>
      <c r="Z82">
        <v>113.8</v>
      </c>
      <c r="AA82">
        <v>119.1</v>
      </c>
    </row>
    <row r="83" spans="1:27" x14ac:dyDescent="0.3">
      <c r="A83">
        <v>123.5</v>
      </c>
      <c r="B83">
        <v>125.4</v>
      </c>
      <c r="C83">
        <v>116.8</v>
      </c>
      <c r="D83">
        <v>126</v>
      </c>
      <c r="E83">
        <v>109.2</v>
      </c>
      <c r="F83">
        <v>127.6</v>
      </c>
      <c r="G83">
        <v>129.19999999999999</v>
      </c>
      <c r="H83">
        <v>122.4</v>
      </c>
      <c r="I83">
        <v>97</v>
      </c>
      <c r="J83">
        <v>122.1</v>
      </c>
      <c r="K83">
        <v>118.1</v>
      </c>
      <c r="L83">
        <v>128.4</v>
      </c>
      <c r="M83">
        <v>123.4</v>
      </c>
      <c r="N83">
        <v>125.8</v>
      </c>
      <c r="O83">
        <v>124.3</v>
      </c>
      <c r="P83">
        <v>120.4</v>
      </c>
      <c r="Q83">
        <v>123.7</v>
      </c>
      <c r="R83">
        <v>118.6</v>
      </c>
      <c r="S83">
        <v>118.3</v>
      </c>
      <c r="T83">
        <v>119.2</v>
      </c>
      <c r="U83">
        <v>116.7</v>
      </c>
      <c r="V83">
        <v>109.9</v>
      </c>
      <c r="W83">
        <v>115.4</v>
      </c>
      <c r="X83">
        <v>120.1</v>
      </c>
      <c r="Y83">
        <v>111</v>
      </c>
      <c r="Z83">
        <v>114.7</v>
      </c>
      <c r="AA83">
        <v>120.2</v>
      </c>
    </row>
    <row r="84" spans="1:27" x14ac:dyDescent="0.3">
      <c r="A84">
        <v>123.3</v>
      </c>
      <c r="B84">
        <v>125.5</v>
      </c>
      <c r="C84">
        <v>117.2</v>
      </c>
      <c r="D84">
        <v>126.8</v>
      </c>
      <c r="E84">
        <v>111.9</v>
      </c>
      <c r="F84">
        <v>134.19999999999999</v>
      </c>
      <c r="G84">
        <v>127.5</v>
      </c>
      <c r="H84">
        <v>121.5</v>
      </c>
      <c r="I84">
        <v>97.8</v>
      </c>
      <c r="J84">
        <v>119.8</v>
      </c>
      <c r="K84">
        <v>119.4</v>
      </c>
      <c r="L84">
        <v>128.69999999999999</v>
      </c>
      <c r="M84">
        <v>123.6</v>
      </c>
      <c r="N84">
        <v>125.7</v>
      </c>
      <c r="O84">
        <v>126.4</v>
      </c>
      <c r="P84">
        <v>123.3</v>
      </c>
      <c r="Q84">
        <v>126</v>
      </c>
      <c r="R84" t="s">
        <v>32</v>
      </c>
      <c r="S84">
        <v>121.2</v>
      </c>
      <c r="T84">
        <v>120.9</v>
      </c>
      <c r="U84">
        <v>118.6</v>
      </c>
      <c r="V84">
        <v>111.9</v>
      </c>
      <c r="W84">
        <v>116.2</v>
      </c>
      <c r="X84">
        <v>119.9</v>
      </c>
      <c r="Y84">
        <v>111.6</v>
      </c>
      <c r="Z84">
        <v>116</v>
      </c>
      <c r="AA84">
        <v>121.5</v>
      </c>
    </row>
    <row r="85" spans="1:27" x14ac:dyDescent="0.3">
      <c r="A85">
        <v>123.8</v>
      </c>
      <c r="B85">
        <v>128.19999999999999</v>
      </c>
      <c r="C85">
        <v>110</v>
      </c>
      <c r="D85">
        <v>126.3</v>
      </c>
      <c r="E85">
        <v>104.5</v>
      </c>
      <c r="F85">
        <v>130.6</v>
      </c>
      <c r="G85">
        <v>130.80000000000001</v>
      </c>
      <c r="H85">
        <v>131.30000000000001</v>
      </c>
      <c r="I85">
        <v>91.6</v>
      </c>
      <c r="J85">
        <v>127.7</v>
      </c>
      <c r="K85">
        <v>117.2</v>
      </c>
      <c r="L85">
        <v>129.5</v>
      </c>
      <c r="M85">
        <v>124.6</v>
      </c>
      <c r="N85">
        <v>130.1</v>
      </c>
      <c r="O85">
        <v>122.1</v>
      </c>
      <c r="P85">
        <v>117.2</v>
      </c>
      <c r="Q85">
        <v>121.3</v>
      </c>
      <c r="R85">
        <v>119.2</v>
      </c>
      <c r="S85">
        <v>114.7</v>
      </c>
      <c r="T85">
        <v>118.4</v>
      </c>
      <c r="U85">
        <v>114.6</v>
      </c>
      <c r="V85">
        <v>108.4</v>
      </c>
      <c r="W85">
        <v>115.6</v>
      </c>
      <c r="X85">
        <v>121.7</v>
      </c>
      <c r="Y85">
        <v>111.8</v>
      </c>
      <c r="Z85">
        <v>114.2</v>
      </c>
      <c r="AA85">
        <v>119.7</v>
      </c>
    </row>
    <row r="86" spans="1:27" x14ac:dyDescent="0.3">
      <c r="A86">
        <v>123.5</v>
      </c>
      <c r="B86">
        <v>126.4</v>
      </c>
      <c r="C86">
        <v>114.4</v>
      </c>
      <c r="D86">
        <v>126.6</v>
      </c>
      <c r="E86">
        <v>109.2</v>
      </c>
      <c r="F86">
        <v>132.5</v>
      </c>
      <c r="G86">
        <v>128.6</v>
      </c>
      <c r="H86">
        <v>124.8</v>
      </c>
      <c r="I86">
        <v>95.7</v>
      </c>
      <c r="J86">
        <v>122.4</v>
      </c>
      <c r="K86">
        <v>118.5</v>
      </c>
      <c r="L86">
        <v>129.1</v>
      </c>
      <c r="M86">
        <v>124</v>
      </c>
      <c r="N86">
        <v>126.9</v>
      </c>
      <c r="O86">
        <v>124.7</v>
      </c>
      <c r="P86">
        <v>120.8</v>
      </c>
      <c r="Q86">
        <v>124.1</v>
      </c>
      <c r="R86">
        <v>119.2</v>
      </c>
      <c r="S86">
        <v>118.7</v>
      </c>
      <c r="T86">
        <v>119.7</v>
      </c>
      <c r="U86">
        <v>117.1</v>
      </c>
      <c r="V86">
        <v>110.1</v>
      </c>
      <c r="W86">
        <v>115.9</v>
      </c>
      <c r="X86">
        <v>121</v>
      </c>
      <c r="Y86">
        <v>111.7</v>
      </c>
      <c r="Z86">
        <v>115.1</v>
      </c>
      <c r="AA86">
        <v>120.7</v>
      </c>
    </row>
    <row r="87" spans="1:27" x14ac:dyDescent="0.3">
      <c r="A87">
        <v>123.5</v>
      </c>
      <c r="B87">
        <v>127.1</v>
      </c>
      <c r="C87">
        <v>117.3</v>
      </c>
      <c r="D87">
        <v>127.7</v>
      </c>
      <c r="E87">
        <v>112.5</v>
      </c>
      <c r="F87">
        <v>134.1</v>
      </c>
      <c r="G87">
        <v>128.5</v>
      </c>
      <c r="H87">
        <v>124.3</v>
      </c>
      <c r="I87">
        <v>97.6</v>
      </c>
      <c r="J87">
        <v>120.7</v>
      </c>
      <c r="K87">
        <v>120.2</v>
      </c>
      <c r="L87">
        <v>129.80000000000001</v>
      </c>
      <c r="M87">
        <v>124.4</v>
      </c>
      <c r="N87">
        <v>126.7</v>
      </c>
      <c r="O87">
        <v>127.3</v>
      </c>
      <c r="P87">
        <v>124.1</v>
      </c>
      <c r="Q87">
        <v>126.8</v>
      </c>
      <c r="R87" t="s">
        <v>32</v>
      </c>
      <c r="S87">
        <v>121.9</v>
      </c>
      <c r="T87">
        <v>121.5</v>
      </c>
      <c r="U87">
        <v>119.4</v>
      </c>
      <c r="V87">
        <v>113.3</v>
      </c>
      <c r="W87">
        <v>116.7</v>
      </c>
      <c r="X87">
        <v>120.5</v>
      </c>
      <c r="Y87">
        <v>112.3</v>
      </c>
      <c r="Z87">
        <v>116.9</v>
      </c>
      <c r="AA87">
        <v>122.4</v>
      </c>
    </row>
    <row r="88" spans="1:27" x14ac:dyDescent="0.3">
      <c r="A88">
        <v>123.8</v>
      </c>
      <c r="B88">
        <v>129.69999999999999</v>
      </c>
      <c r="C88">
        <v>111.3</v>
      </c>
      <c r="D88">
        <v>126.6</v>
      </c>
      <c r="E88">
        <v>105.2</v>
      </c>
      <c r="F88">
        <v>130.80000000000001</v>
      </c>
      <c r="G88">
        <v>135.6</v>
      </c>
      <c r="H88">
        <v>142.6</v>
      </c>
      <c r="I88">
        <v>90.8</v>
      </c>
      <c r="J88">
        <v>128.80000000000001</v>
      </c>
      <c r="K88">
        <v>117.7</v>
      </c>
      <c r="L88">
        <v>129.9</v>
      </c>
      <c r="M88">
        <v>126.1</v>
      </c>
      <c r="N88">
        <v>131.30000000000001</v>
      </c>
      <c r="O88">
        <v>122.4</v>
      </c>
      <c r="P88">
        <v>117.4</v>
      </c>
      <c r="Q88">
        <v>121.6</v>
      </c>
      <c r="R88">
        <v>119.6</v>
      </c>
      <c r="S88">
        <v>114.9</v>
      </c>
      <c r="T88">
        <v>118.7</v>
      </c>
      <c r="U88">
        <v>114.9</v>
      </c>
      <c r="V88">
        <v>110.8</v>
      </c>
      <c r="W88">
        <v>116</v>
      </c>
      <c r="X88">
        <v>122</v>
      </c>
      <c r="Y88">
        <v>112.4</v>
      </c>
      <c r="Z88">
        <v>115.2</v>
      </c>
      <c r="AA88">
        <v>120.7</v>
      </c>
    </row>
    <row r="89" spans="1:27" x14ac:dyDescent="0.3">
      <c r="A89">
        <v>123.6</v>
      </c>
      <c r="B89">
        <v>128</v>
      </c>
      <c r="C89">
        <v>115</v>
      </c>
      <c r="D89">
        <v>127.3</v>
      </c>
      <c r="E89">
        <v>109.8</v>
      </c>
      <c r="F89">
        <v>132.6</v>
      </c>
      <c r="G89">
        <v>130.9</v>
      </c>
      <c r="H89">
        <v>130.5</v>
      </c>
      <c r="I89">
        <v>95.3</v>
      </c>
      <c r="J89">
        <v>123.4</v>
      </c>
      <c r="K89">
        <v>119.2</v>
      </c>
      <c r="L89">
        <v>129.80000000000001</v>
      </c>
      <c r="M89">
        <v>125</v>
      </c>
      <c r="N89">
        <v>127.9</v>
      </c>
      <c r="O89">
        <v>125.4</v>
      </c>
      <c r="P89">
        <v>121.3</v>
      </c>
      <c r="Q89">
        <v>124.7</v>
      </c>
      <c r="R89">
        <v>119.6</v>
      </c>
      <c r="S89">
        <v>119.2</v>
      </c>
      <c r="T89">
        <v>120.2</v>
      </c>
      <c r="U89">
        <v>117.7</v>
      </c>
      <c r="V89">
        <v>112</v>
      </c>
      <c r="W89">
        <v>116.3</v>
      </c>
      <c r="X89">
        <v>121.4</v>
      </c>
      <c r="Y89">
        <v>112.3</v>
      </c>
      <c r="Z89">
        <v>116.1</v>
      </c>
      <c r="AA89">
        <v>121.6</v>
      </c>
    </row>
    <row r="90" spans="1:27" x14ac:dyDescent="0.3">
      <c r="A90">
        <v>124.1</v>
      </c>
      <c r="B90">
        <v>130.4</v>
      </c>
      <c r="C90">
        <v>122.1</v>
      </c>
      <c r="D90">
        <v>128.69999999999999</v>
      </c>
      <c r="E90">
        <v>114.1</v>
      </c>
      <c r="F90">
        <v>133.19999999999999</v>
      </c>
      <c r="G90">
        <v>135.19999999999999</v>
      </c>
      <c r="H90">
        <v>131.9</v>
      </c>
      <c r="I90">
        <v>96.3</v>
      </c>
      <c r="J90">
        <v>123</v>
      </c>
      <c r="K90">
        <v>121.1</v>
      </c>
      <c r="L90">
        <v>131.19999999999999</v>
      </c>
      <c r="M90">
        <v>126.6</v>
      </c>
      <c r="N90">
        <v>128.19999999999999</v>
      </c>
      <c r="O90">
        <v>128.4</v>
      </c>
      <c r="P90">
        <v>125.1</v>
      </c>
      <c r="Q90">
        <v>128</v>
      </c>
      <c r="R90" t="s">
        <v>32</v>
      </c>
      <c r="S90">
        <v>122.6</v>
      </c>
      <c r="T90">
        <v>122.8</v>
      </c>
      <c r="U90">
        <v>120.4</v>
      </c>
      <c r="V90">
        <v>114.2</v>
      </c>
      <c r="W90">
        <v>117.9</v>
      </c>
      <c r="X90">
        <v>122</v>
      </c>
      <c r="Y90">
        <v>113</v>
      </c>
      <c r="Z90">
        <v>117.9</v>
      </c>
      <c r="AA90">
        <v>124.1</v>
      </c>
    </row>
    <row r="91" spans="1:27" x14ac:dyDescent="0.3">
      <c r="A91">
        <v>123.6</v>
      </c>
      <c r="B91">
        <v>134.4</v>
      </c>
      <c r="C91">
        <v>120.9</v>
      </c>
      <c r="D91">
        <v>127.3</v>
      </c>
      <c r="E91">
        <v>106</v>
      </c>
      <c r="F91">
        <v>132.30000000000001</v>
      </c>
      <c r="G91">
        <v>146.69999999999999</v>
      </c>
      <c r="H91">
        <v>148.1</v>
      </c>
      <c r="I91">
        <v>89.8</v>
      </c>
      <c r="J91">
        <v>130.5</v>
      </c>
      <c r="K91">
        <v>118</v>
      </c>
      <c r="L91">
        <v>130.5</v>
      </c>
      <c r="M91">
        <v>128.5</v>
      </c>
      <c r="N91">
        <v>132.1</v>
      </c>
      <c r="O91">
        <v>123.2</v>
      </c>
      <c r="P91">
        <v>117.6</v>
      </c>
      <c r="Q91">
        <v>122.3</v>
      </c>
      <c r="R91">
        <v>119</v>
      </c>
      <c r="S91">
        <v>115.1</v>
      </c>
      <c r="T91">
        <v>119.2</v>
      </c>
      <c r="U91">
        <v>115.4</v>
      </c>
      <c r="V91">
        <v>111.7</v>
      </c>
      <c r="W91">
        <v>116.2</v>
      </c>
      <c r="X91">
        <v>123.8</v>
      </c>
      <c r="Y91">
        <v>112.5</v>
      </c>
      <c r="Z91">
        <v>116</v>
      </c>
      <c r="AA91">
        <v>121.7</v>
      </c>
    </row>
    <row r="92" spans="1:27" x14ac:dyDescent="0.3">
      <c r="A92">
        <v>123.9</v>
      </c>
      <c r="B92">
        <v>131.80000000000001</v>
      </c>
      <c r="C92">
        <v>121.6</v>
      </c>
      <c r="D92">
        <v>128.19999999999999</v>
      </c>
      <c r="E92">
        <v>111.1</v>
      </c>
      <c r="F92">
        <v>132.80000000000001</v>
      </c>
      <c r="G92">
        <v>139.1</v>
      </c>
      <c r="H92">
        <v>137.4</v>
      </c>
      <c r="I92">
        <v>94.1</v>
      </c>
      <c r="J92">
        <v>125.5</v>
      </c>
      <c r="K92">
        <v>119.8</v>
      </c>
      <c r="L92">
        <v>130.9</v>
      </c>
      <c r="M92">
        <v>127.3</v>
      </c>
      <c r="N92">
        <v>129.19999999999999</v>
      </c>
      <c r="O92">
        <v>126.4</v>
      </c>
      <c r="P92">
        <v>122</v>
      </c>
      <c r="Q92">
        <v>125.7</v>
      </c>
      <c r="R92">
        <v>119</v>
      </c>
      <c r="S92">
        <v>119.8</v>
      </c>
      <c r="T92">
        <v>121.1</v>
      </c>
      <c r="U92">
        <v>118.5</v>
      </c>
      <c r="V92">
        <v>112.9</v>
      </c>
      <c r="W92">
        <v>116.9</v>
      </c>
      <c r="X92">
        <v>123.1</v>
      </c>
      <c r="Y92">
        <v>112.8</v>
      </c>
      <c r="Z92">
        <v>117</v>
      </c>
      <c r="AA92">
        <v>123</v>
      </c>
    </row>
    <row r="93" spans="1:27" x14ac:dyDescent="0.3">
      <c r="A93">
        <v>124</v>
      </c>
      <c r="B93">
        <v>131.5</v>
      </c>
      <c r="C93">
        <v>122</v>
      </c>
      <c r="D93">
        <v>128.69999999999999</v>
      </c>
      <c r="E93">
        <v>113.5</v>
      </c>
      <c r="F93">
        <v>133.30000000000001</v>
      </c>
      <c r="G93">
        <v>140.80000000000001</v>
      </c>
      <c r="H93">
        <v>133.80000000000001</v>
      </c>
      <c r="I93">
        <v>94.1</v>
      </c>
      <c r="J93">
        <v>123.4</v>
      </c>
      <c r="K93">
        <v>121</v>
      </c>
      <c r="L93">
        <v>131.69999999999999</v>
      </c>
      <c r="M93">
        <v>127.5</v>
      </c>
      <c r="N93">
        <v>129.4</v>
      </c>
      <c r="O93">
        <v>128.80000000000001</v>
      </c>
      <c r="P93">
        <v>125.5</v>
      </c>
      <c r="Q93">
        <v>128.30000000000001</v>
      </c>
      <c r="R93" t="s">
        <v>32</v>
      </c>
      <c r="S93">
        <v>123</v>
      </c>
      <c r="T93">
        <v>123</v>
      </c>
      <c r="U93">
        <v>120.8</v>
      </c>
      <c r="V93">
        <v>114.1</v>
      </c>
      <c r="W93">
        <v>118</v>
      </c>
      <c r="X93">
        <v>122.9</v>
      </c>
      <c r="Y93">
        <v>112.7</v>
      </c>
      <c r="Z93">
        <v>118.1</v>
      </c>
      <c r="AA93">
        <v>124.7</v>
      </c>
    </row>
    <row r="94" spans="1:27" x14ac:dyDescent="0.3">
      <c r="A94">
        <v>123.2</v>
      </c>
      <c r="B94">
        <v>134.30000000000001</v>
      </c>
      <c r="C94">
        <v>119.5</v>
      </c>
      <c r="D94">
        <v>127.7</v>
      </c>
      <c r="E94">
        <v>106.3</v>
      </c>
      <c r="F94">
        <v>132.80000000000001</v>
      </c>
      <c r="G94">
        <v>153.5</v>
      </c>
      <c r="H94">
        <v>149.5</v>
      </c>
      <c r="I94">
        <v>85.7</v>
      </c>
      <c r="J94">
        <v>131.5</v>
      </c>
      <c r="K94">
        <v>118.3</v>
      </c>
      <c r="L94">
        <v>131.1</v>
      </c>
      <c r="M94">
        <v>129.5</v>
      </c>
      <c r="N94">
        <v>133.1</v>
      </c>
      <c r="O94">
        <v>123.5</v>
      </c>
      <c r="P94">
        <v>117.9</v>
      </c>
      <c r="Q94">
        <v>122.7</v>
      </c>
      <c r="R94">
        <v>119.9</v>
      </c>
      <c r="S94">
        <v>115.3</v>
      </c>
      <c r="T94">
        <v>119.5</v>
      </c>
      <c r="U94">
        <v>116</v>
      </c>
      <c r="V94">
        <v>111.5</v>
      </c>
      <c r="W94">
        <v>116.6</v>
      </c>
      <c r="X94">
        <v>125.4</v>
      </c>
      <c r="Y94">
        <v>111.7</v>
      </c>
      <c r="Z94">
        <v>116.3</v>
      </c>
      <c r="AA94">
        <v>122.4</v>
      </c>
    </row>
    <row r="95" spans="1:27" x14ac:dyDescent="0.3">
      <c r="A95">
        <v>123.7</v>
      </c>
      <c r="B95">
        <v>132.5</v>
      </c>
      <c r="C95">
        <v>121</v>
      </c>
      <c r="D95">
        <v>128.30000000000001</v>
      </c>
      <c r="E95">
        <v>110.9</v>
      </c>
      <c r="F95">
        <v>133.1</v>
      </c>
      <c r="G95">
        <v>145.1</v>
      </c>
      <c r="H95">
        <v>139.1</v>
      </c>
      <c r="I95">
        <v>91.3</v>
      </c>
      <c r="J95">
        <v>126.1</v>
      </c>
      <c r="K95">
        <v>119.9</v>
      </c>
      <c r="L95">
        <v>131.4</v>
      </c>
      <c r="M95">
        <v>128.19999999999999</v>
      </c>
      <c r="N95">
        <v>130.4</v>
      </c>
      <c r="O95">
        <v>126.7</v>
      </c>
      <c r="P95">
        <v>122.3</v>
      </c>
      <c r="Q95">
        <v>126.1</v>
      </c>
      <c r="R95">
        <v>119.9</v>
      </c>
      <c r="S95">
        <v>120.1</v>
      </c>
      <c r="T95">
        <v>121.3</v>
      </c>
      <c r="U95">
        <v>119</v>
      </c>
      <c r="V95">
        <v>112.7</v>
      </c>
      <c r="W95">
        <v>117.2</v>
      </c>
      <c r="X95">
        <v>124.4</v>
      </c>
      <c r="Y95">
        <v>112.3</v>
      </c>
      <c r="Z95">
        <v>117.2</v>
      </c>
      <c r="AA95">
        <v>123.6</v>
      </c>
    </row>
    <row r="96" spans="1:27" x14ac:dyDescent="0.3">
      <c r="A96">
        <v>124.7</v>
      </c>
      <c r="B96">
        <v>131.30000000000001</v>
      </c>
      <c r="C96">
        <v>121.3</v>
      </c>
      <c r="D96">
        <v>128.80000000000001</v>
      </c>
      <c r="E96">
        <v>114</v>
      </c>
      <c r="F96">
        <v>134.19999999999999</v>
      </c>
      <c r="G96">
        <v>153.6</v>
      </c>
      <c r="H96">
        <v>137.9</v>
      </c>
      <c r="I96">
        <v>93.1</v>
      </c>
      <c r="J96">
        <v>123.9</v>
      </c>
      <c r="K96">
        <v>121.5</v>
      </c>
      <c r="L96">
        <v>132.5</v>
      </c>
      <c r="M96">
        <v>129.80000000000001</v>
      </c>
      <c r="N96">
        <v>130.1</v>
      </c>
      <c r="O96">
        <v>129.5</v>
      </c>
      <c r="P96">
        <v>126.3</v>
      </c>
      <c r="Q96">
        <v>129</v>
      </c>
      <c r="R96" t="s">
        <v>32</v>
      </c>
      <c r="S96">
        <v>123.8</v>
      </c>
      <c r="T96">
        <v>123.7</v>
      </c>
      <c r="U96">
        <v>121.1</v>
      </c>
      <c r="V96">
        <v>113.6</v>
      </c>
      <c r="W96">
        <v>118.5</v>
      </c>
      <c r="X96">
        <v>123.6</v>
      </c>
      <c r="Y96">
        <v>112.5</v>
      </c>
      <c r="Z96">
        <v>118.2</v>
      </c>
      <c r="AA96">
        <v>126.1</v>
      </c>
    </row>
    <row r="97" spans="1:27" x14ac:dyDescent="0.3">
      <c r="A97">
        <v>123.1</v>
      </c>
      <c r="B97">
        <v>131.69999999999999</v>
      </c>
      <c r="C97">
        <v>118.1</v>
      </c>
      <c r="D97">
        <v>128</v>
      </c>
      <c r="E97">
        <v>106.8</v>
      </c>
      <c r="F97">
        <v>130.1</v>
      </c>
      <c r="G97">
        <v>165.5</v>
      </c>
      <c r="H97">
        <v>156</v>
      </c>
      <c r="I97">
        <v>85.3</v>
      </c>
      <c r="J97">
        <v>132.69999999999999</v>
      </c>
      <c r="K97">
        <v>118.8</v>
      </c>
      <c r="L97">
        <v>131.69999999999999</v>
      </c>
      <c r="M97">
        <v>131.1</v>
      </c>
      <c r="N97">
        <v>134.19999999999999</v>
      </c>
      <c r="O97">
        <v>123.7</v>
      </c>
      <c r="P97">
        <v>118.2</v>
      </c>
      <c r="Q97">
        <v>122.9</v>
      </c>
      <c r="R97">
        <v>120.9</v>
      </c>
      <c r="S97">
        <v>115.3</v>
      </c>
      <c r="T97">
        <v>120</v>
      </c>
      <c r="U97">
        <v>116.6</v>
      </c>
      <c r="V97">
        <v>109.9</v>
      </c>
      <c r="W97">
        <v>117.2</v>
      </c>
      <c r="X97">
        <v>126.2</v>
      </c>
      <c r="Y97">
        <v>112</v>
      </c>
      <c r="Z97">
        <v>116.2</v>
      </c>
      <c r="AA97">
        <v>123.2</v>
      </c>
    </row>
    <row r="98" spans="1:27" x14ac:dyDescent="0.3">
      <c r="A98">
        <v>124.2</v>
      </c>
      <c r="B98">
        <v>131.4</v>
      </c>
      <c r="C98">
        <v>120.1</v>
      </c>
      <c r="D98">
        <v>128.5</v>
      </c>
      <c r="E98">
        <v>111.4</v>
      </c>
      <c r="F98">
        <v>132.30000000000001</v>
      </c>
      <c r="G98">
        <v>157.6</v>
      </c>
      <c r="H98">
        <v>144</v>
      </c>
      <c r="I98">
        <v>90.5</v>
      </c>
      <c r="J98">
        <v>126.8</v>
      </c>
      <c r="K98">
        <v>120.4</v>
      </c>
      <c r="L98">
        <v>132.1</v>
      </c>
      <c r="M98">
        <v>130.30000000000001</v>
      </c>
      <c r="N98">
        <v>131.19999999999999</v>
      </c>
      <c r="O98">
        <v>127.2</v>
      </c>
      <c r="P98">
        <v>122.9</v>
      </c>
      <c r="Q98">
        <v>126.6</v>
      </c>
      <c r="R98">
        <v>120.9</v>
      </c>
      <c r="S98">
        <v>120.6</v>
      </c>
      <c r="T98">
        <v>122</v>
      </c>
      <c r="U98">
        <v>119.4</v>
      </c>
      <c r="V98">
        <v>111.7</v>
      </c>
      <c r="W98">
        <v>117.8</v>
      </c>
      <c r="X98">
        <v>125.1</v>
      </c>
      <c r="Y98">
        <v>112.3</v>
      </c>
      <c r="Z98">
        <v>117.2</v>
      </c>
      <c r="AA98">
        <v>124.8</v>
      </c>
    </row>
    <row r="99" spans="1:27" x14ac:dyDescent="0.3">
      <c r="A99">
        <v>125.1</v>
      </c>
      <c r="B99">
        <v>131.1</v>
      </c>
      <c r="C99">
        <v>120.7</v>
      </c>
      <c r="D99">
        <v>129.19999999999999</v>
      </c>
      <c r="E99">
        <v>114.7</v>
      </c>
      <c r="F99">
        <v>132.30000000000001</v>
      </c>
      <c r="G99">
        <v>158.9</v>
      </c>
      <c r="H99">
        <v>142.1</v>
      </c>
      <c r="I99">
        <v>92.5</v>
      </c>
      <c r="J99">
        <v>125.4</v>
      </c>
      <c r="K99">
        <v>121.9</v>
      </c>
      <c r="L99">
        <v>132.69999999999999</v>
      </c>
      <c r="M99">
        <v>131</v>
      </c>
      <c r="N99">
        <v>131</v>
      </c>
      <c r="O99">
        <v>130.4</v>
      </c>
      <c r="P99">
        <v>126.8</v>
      </c>
      <c r="Q99">
        <v>129.9</v>
      </c>
      <c r="R99" t="s">
        <v>32</v>
      </c>
      <c r="S99">
        <v>123.7</v>
      </c>
      <c r="T99">
        <v>124.5</v>
      </c>
      <c r="U99">
        <v>121.4</v>
      </c>
      <c r="V99">
        <v>113.8</v>
      </c>
      <c r="W99">
        <v>119.6</v>
      </c>
      <c r="X99">
        <v>124.5</v>
      </c>
      <c r="Y99">
        <v>113.7</v>
      </c>
      <c r="Z99">
        <v>118.8</v>
      </c>
      <c r="AA99">
        <v>127</v>
      </c>
    </row>
    <row r="100" spans="1:27" x14ac:dyDescent="0.3">
      <c r="A100">
        <v>123.4</v>
      </c>
      <c r="B100">
        <v>129</v>
      </c>
      <c r="C100">
        <v>115.6</v>
      </c>
      <c r="D100">
        <v>128.30000000000001</v>
      </c>
      <c r="E100">
        <v>107</v>
      </c>
      <c r="F100">
        <v>124</v>
      </c>
      <c r="G100">
        <v>168.5</v>
      </c>
      <c r="H100">
        <v>165.4</v>
      </c>
      <c r="I100">
        <v>86.3</v>
      </c>
      <c r="J100">
        <v>134.4</v>
      </c>
      <c r="K100">
        <v>119.1</v>
      </c>
      <c r="L100">
        <v>132.30000000000001</v>
      </c>
      <c r="M100">
        <v>131.5</v>
      </c>
      <c r="N100">
        <v>134.69999999999999</v>
      </c>
      <c r="O100">
        <v>124</v>
      </c>
      <c r="P100">
        <v>118.6</v>
      </c>
      <c r="Q100">
        <v>123.2</v>
      </c>
      <c r="R100">
        <v>121.6</v>
      </c>
      <c r="S100">
        <v>115.1</v>
      </c>
      <c r="T100">
        <v>120.4</v>
      </c>
      <c r="U100">
        <v>117.1</v>
      </c>
      <c r="V100">
        <v>109.1</v>
      </c>
      <c r="W100">
        <v>117.3</v>
      </c>
      <c r="X100">
        <v>126.5</v>
      </c>
      <c r="Y100">
        <v>112.9</v>
      </c>
      <c r="Z100">
        <v>116.2</v>
      </c>
      <c r="AA100">
        <v>123.5</v>
      </c>
    </row>
    <row r="101" spans="1:27" x14ac:dyDescent="0.3">
      <c r="A101">
        <v>124.6</v>
      </c>
      <c r="B101">
        <v>130.4</v>
      </c>
      <c r="C101">
        <v>118.7</v>
      </c>
      <c r="D101">
        <v>128.9</v>
      </c>
      <c r="E101">
        <v>111.9</v>
      </c>
      <c r="F101">
        <v>128.4</v>
      </c>
      <c r="G101">
        <v>162.19999999999999</v>
      </c>
      <c r="H101">
        <v>150</v>
      </c>
      <c r="I101">
        <v>90.4</v>
      </c>
      <c r="J101">
        <v>128.4</v>
      </c>
      <c r="K101">
        <v>120.7</v>
      </c>
      <c r="L101">
        <v>132.5</v>
      </c>
      <c r="M101">
        <v>131.19999999999999</v>
      </c>
      <c r="N101">
        <v>132</v>
      </c>
      <c r="O101">
        <v>127.9</v>
      </c>
      <c r="P101">
        <v>123.4</v>
      </c>
      <c r="Q101">
        <v>127.2</v>
      </c>
      <c r="R101">
        <v>121.6</v>
      </c>
      <c r="S101">
        <v>120.4</v>
      </c>
      <c r="T101">
        <v>122.6</v>
      </c>
      <c r="U101">
        <v>119.8</v>
      </c>
      <c r="V101">
        <v>111.3</v>
      </c>
      <c r="W101">
        <v>118.3</v>
      </c>
      <c r="X101">
        <v>125.7</v>
      </c>
      <c r="Y101">
        <v>113.4</v>
      </c>
      <c r="Z101">
        <v>117.5</v>
      </c>
      <c r="AA101">
        <v>125.4</v>
      </c>
    </row>
    <row r="102" spans="1:27" x14ac:dyDescent="0.3">
      <c r="A102">
        <v>125.6</v>
      </c>
      <c r="B102">
        <v>130.4</v>
      </c>
      <c r="C102">
        <v>120.8</v>
      </c>
      <c r="D102">
        <v>129.4</v>
      </c>
      <c r="E102">
        <v>115.8</v>
      </c>
      <c r="F102">
        <v>133.19999999999999</v>
      </c>
      <c r="G102">
        <v>157.69999999999999</v>
      </c>
      <c r="H102">
        <v>154.19999999999999</v>
      </c>
      <c r="I102">
        <v>93.7</v>
      </c>
      <c r="J102">
        <v>126.6</v>
      </c>
      <c r="K102">
        <v>122.3</v>
      </c>
      <c r="L102">
        <v>133.1</v>
      </c>
      <c r="M102">
        <v>131.80000000000001</v>
      </c>
      <c r="N102">
        <v>131.5</v>
      </c>
      <c r="O102">
        <v>131.1</v>
      </c>
      <c r="P102">
        <v>127.3</v>
      </c>
      <c r="Q102">
        <v>130.6</v>
      </c>
      <c r="R102" t="s">
        <v>32</v>
      </c>
      <c r="S102">
        <v>124.4</v>
      </c>
      <c r="T102">
        <v>125.1</v>
      </c>
      <c r="U102">
        <v>122</v>
      </c>
      <c r="V102">
        <v>113.8</v>
      </c>
      <c r="W102">
        <v>120.1</v>
      </c>
      <c r="X102">
        <v>125.1</v>
      </c>
      <c r="Y102">
        <v>114.2</v>
      </c>
      <c r="Z102">
        <v>119.2</v>
      </c>
      <c r="AA102">
        <v>127.7</v>
      </c>
    </row>
    <row r="103" spans="1:27" x14ac:dyDescent="0.3">
      <c r="A103">
        <v>123.6</v>
      </c>
      <c r="B103">
        <v>128.6</v>
      </c>
      <c r="C103">
        <v>115.9</v>
      </c>
      <c r="D103">
        <v>128.5</v>
      </c>
      <c r="E103">
        <v>109</v>
      </c>
      <c r="F103">
        <v>124.1</v>
      </c>
      <c r="G103">
        <v>165.8</v>
      </c>
      <c r="H103">
        <v>187.2</v>
      </c>
      <c r="I103">
        <v>89.4</v>
      </c>
      <c r="J103">
        <v>135.80000000000001</v>
      </c>
      <c r="K103">
        <v>119.4</v>
      </c>
      <c r="L103">
        <v>132.9</v>
      </c>
      <c r="M103">
        <v>132.6</v>
      </c>
      <c r="N103">
        <v>135.30000000000001</v>
      </c>
      <c r="O103">
        <v>124.4</v>
      </c>
      <c r="P103">
        <v>118.8</v>
      </c>
      <c r="Q103">
        <v>123.6</v>
      </c>
      <c r="R103">
        <v>122.4</v>
      </c>
      <c r="S103">
        <v>114.9</v>
      </c>
      <c r="T103">
        <v>120.7</v>
      </c>
      <c r="U103">
        <v>117.7</v>
      </c>
      <c r="V103">
        <v>109.3</v>
      </c>
      <c r="W103">
        <v>117.7</v>
      </c>
      <c r="X103">
        <v>126.5</v>
      </c>
      <c r="Y103">
        <v>113.5</v>
      </c>
      <c r="Z103">
        <v>116.5</v>
      </c>
      <c r="AA103">
        <v>124.2</v>
      </c>
    </row>
    <row r="104" spans="1:27" x14ac:dyDescent="0.3">
      <c r="A104">
        <v>125</v>
      </c>
      <c r="B104">
        <v>129.80000000000001</v>
      </c>
      <c r="C104">
        <v>118.9</v>
      </c>
      <c r="D104">
        <v>129.1</v>
      </c>
      <c r="E104">
        <v>113.3</v>
      </c>
      <c r="F104">
        <v>129</v>
      </c>
      <c r="G104">
        <v>160.4</v>
      </c>
      <c r="H104">
        <v>165.3</v>
      </c>
      <c r="I104">
        <v>92.3</v>
      </c>
      <c r="J104">
        <v>129.69999999999999</v>
      </c>
      <c r="K104">
        <v>121.1</v>
      </c>
      <c r="L104">
        <v>133</v>
      </c>
      <c r="M104">
        <v>132.1</v>
      </c>
      <c r="N104">
        <v>132.5</v>
      </c>
      <c r="O104">
        <v>128.5</v>
      </c>
      <c r="P104">
        <v>123.8</v>
      </c>
      <c r="Q104">
        <v>127.8</v>
      </c>
      <c r="R104">
        <v>122.4</v>
      </c>
      <c r="S104">
        <v>120.8</v>
      </c>
      <c r="T104">
        <v>123</v>
      </c>
      <c r="U104">
        <v>120.4</v>
      </c>
      <c r="V104">
        <v>111.4</v>
      </c>
      <c r="W104">
        <v>118.7</v>
      </c>
      <c r="X104">
        <v>125.9</v>
      </c>
      <c r="Y104">
        <v>113.9</v>
      </c>
      <c r="Z104">
        <v>117.9</v>
      </c>
      <c r="AA104">
        <v>126.1</v>
      </c>
    </row>
    <row r="105" spans="1:27" x14ac:dyDescent="0.3">
      <c r="A105">
        <v>126.1</v>
      </c>
      <c r="B105">
        <v>130.6</v>
      </c>
      <c r="C105">
        <v>121.7</v>
      </c>
      <c r="D105">
        <v>129.5</v>
      </c>
      <c r="E105">
        <v>117.8</v>
      </c>
      <c r="F105">
        <v>132.1</v>
      </c>
      <c r="G105">
        <v>155.19999999999999</v>
      </c>
      <c r="H105">
        <v>160.80000000000001</v>
      </c>
      <c r="I105">
        <v>94.5</v>
      </c>
      <c r="J105">
        <v>128.30000000000001</v>
      </c>
      <c r="K105">
        <v>123.1</v>
      </c>
      <c r="L105">
        <v>134.19999999999999</v>
      </c>
      <c r="M105">
        <v>132.4</v>
      </c>
      <c r="N105">
        <v>132.19999999999999</v>
      </c>
      <c r="O105">
        <v>132.1</v>
      </c>
      <c r="P105">
        <v>128.19999999999999</v>
      </c>
      <c r="Q105">
        <v>131.5</v>
      </c>
      <c r="R105" t="s">
        <v>32</v>
      </c>
      <c r="S105">
        <v>125.6</v>
      </c>
      <c r="T105">
        <v>125.6</v>
      </c>
      <c r="U105">
        <v>122.6</v>
      </c>
      <c r="V105">
        <v>114</v>
      </c>
      <c r="W105">
        <v>120.9</v>
      </c>
      <c r="X105">
        <v>125.8</v>
      </c>
      <c r="Y105">
        <v>114.2</v>
      </c>
      <c r="Z105">
        <v>119.6</v>
      </c>
      <c r="AA105">
        <v>128.30000000000001</v>
      </c>
    </row>
    <row r="106" spans="1:27" x14ac:dyDescent="0.3">
      <c r="A106">
        <v>124</v>
      </c>
      <c r="B106">
        <v>129.80000000000001</v>
      </c>
      <c r="C106">
        <v>121.5</v>
      </c>
      <c r="D106">
        <v>128.6</v>
      </c>
      <c r="E106">
        <v>110</v>
      </c>
      <c r="F106">
        <v>123.7</v>
      </c>
      <c r="G106">
        <v>164.6</v>
      </c>
      <c r="H106">
        <v>191.6</v>
      </c>
      <c r="I106">
        <v>90.8</v>
      </c>
      <c r="J106">
        <v>137.1</v>
      </c>
      <c r="K106">
        <v>119.8</v>
      </c>
      <c r="L106">
        <v>133.69999999999999</v>
      </c>
      <c r="M106">
        <v>133.30000000000001</v>
      </c>
      <c r="N106">
        <v>137.6</v>
      </c>
      <c r="O106">
        <v>125</v>
      </c>
      <c r="P106">
        <v>119.3</v>
      </c>
      <c r="Q106">
        <v>124.2</v>
      </c>
      <c r="R106">
        <v>122.9</v>
      </c>
      <c r="S106">
        <v>115.1</v>
      </c>
      <c r="T106">
        <v>121</v>
      </c>
      <c r="U106">
        <v>118.1</v>
      </c>
      <c r="V106">
        <v>109.3</v>
      </c>
      <c r="W106">
        <v>117.9</v>
      </c>
      <c r="X106">
        <v>126.6</v>
      </c>
      <c r="Y106">
        <v>113.3</v>
      </c>
      <c r="Z106">
        <v>116.6</v>
      </c>
      <c r="AA106">
        <v>124.6</v>
      </c>
    </row>
    <row r="107" spans="1:27" x14ac:dyDescent="0.3">
      <c r="A107">
        <v>125.4</v>
      </c>
      <c r="B107">
        <v>130.30000000000001</v>
      </c>
      <c r="C107">
        <v>121.6</v>
      </c>
      <c r="D107">
        <v>129.19999999999999</v>
      </c>
      <c r="E107">
        <v>114.9</v>
      </c>
      <c r="F107">
        <v>128.19999999999999</v>
      </c>
      <c r="G107">
        <v>158.4</v>
      </c>
      <c r="H107">
        <v>171.2</v>
      </c>
      <c r="I107">
        <v>93.3</v>
      </c>
      <c r="J107">
        <v>131.19999999999999</v>
      </c>
      <c r="K107">
        <v>121.7</v>
      </c>
      <c r="L107">
        <v>134</v>
      </c>
      <c r="M107">
        <v>132.69999999999999</v>
      </c>
      <c r="N107">
        <v>133.6</v>
      </c>
      <c r="O107">
        <v>129.30000000000001</v>
      </c>
      <c r="P107">
        <v>124.5</v>
      </c>
      <c r="Q107">
        <v>128.6</v>
      </c>
      <c r="R107">
        <v>122.9</v>
      </c>
      <c r="S107">
        <v>121.6</v>
      </c>
      <c r="T107">
        <v>123.4</v>
      </c>
      <c r="U107">
        <v>120.9</v>
      </c>
      <c r="V107">
        <v>111.5</v>
      </c>
      <c r="W107">
        <v>119.2</v>
      </c>
      <c r="X107">
        <v>126.3</v>
      </c>
      <c r="Y107">
        <v>113.8</v>
      </c>
      <c r="Z107">
        <v>118.1</v>
      </c>
      <c r="AA107">
        <v>126.6</v>
      </c>
    </row>
    <row r="108" spans="1:27" x14ac:dyDescent="0.3">
      <c r="A108">
        <v>126.3</v>
      </c>
      <c r="B108">
        <v>131.30000000000001</v>
      </c>
      <c r="C108">
        <v>123.3</v>
      </c>
      <c r="D108">
        <v>129.80000000000001</v>
      </c>
      <c r="E108">
        <v>118.3</v>
      </c>
      <c r="F108">
        <v>131.6</v>
      </c>
      <c r="G108">
        <v>145.5</v>
      </c>
      <c r="H108">
        <v>162.1</v>
      </c>
      <c r="I108">
        <v>95.4</v>
      </c>
      <c r="J108">
        <v>128.9</v>
      </c>
      <c r="K108">
        <v>123.3</v>
      </c>
      <c r="L108">
        <v>135.1</v>
      </c>
      <c r="M108">
        <v>131.4</v>
      </c>
      <c r="N108">
        <v>133.1</v>
      </c>
      <c r="O108">
        <v>132.5</v>
      </c>
      <c r="P108">
        <v>128.5</v>
      </c>
      <c r="Q108">
        <v>131.9</v>
      </c>
      <c r="R108" t="s">
        <v>32</v>
      </c>
      <c r="S108">
        <v>125.7</v>
      </c>
      <c r="T108">
        <v>126</v>
      </c>
      <c r="U108">
        <v>123.1</v>
      </c>
      <c r="V108">
        <v>114</v>
      </c>
      <c r="W108">
        <v>121.6</v>
      </c>
      <c r="X108">
        <v>125.6</v>
      </c>
      <c r="Y108">
        <v>114.1</v>
      </c>
      <c r="Z108">
        <v>119.8</v>
      </c>
      <c r="AA108">
        <v>127.9</v>
      </c>
    </row>
    <row r="109" spans="1:27" x14ac:dyDescent="0.3">
      <c r="A109">
        <v>124.3</v>
      </c>
      <c r="B109">
        <v>131.69999999999999</v>
      </c>
      <c r="C109">
        <v>127.1</v>
      </c>
      <c r="D109">
        <v>128.6</v>
      </c>
      <c r="E109">
        <v>110</v>
      </c>
      <c r="F109">
        <v>120.8</v>
      </c>
      <c r="G109">
        <v>149</v>
      </c>
      <c r="H109">
        <v>190.1</v>
      </c>
      <c r="I109">
        <v>92.7</v>
      </c>
      <c r="J109">
        <v>138.6</v>
      </c>
      <c r="K109">
        <v>120.2</v>
      </c>
      <c r="L109">
        <v>134.19999999999999</v>
      </c>
      <c r="M109">
        <v>131.5</v>
      </c>
      <c r="N109">
        <v>138.19999999999999</v>
      </c>
      <c r="O109">
        <v>125.4</v>
      </c>
      <c r="P109">
        <v>119.5</v>
      </c>
      <c r="Q109">
        <v>124.5</v>
      </c>
      <c r="R109">
        <v>122.4</v>
      </c>
      <c r="S109">
        <v>116</v>
      </c>
      <c r="T109">
        <v>121</v>
      </c>
      <c r="U109">
        <v>118.6</v>
      </c>
      <c r="V109">
        <v>109.3</v>
      </c>
      <c r="W109">
        <v>118.1</v>
      </c>
      <c r="X109">
        <v>126.6</v>
      </c>
      <c r="Y109">
        <v>113.2</v>
      </c>
      <c r="Z109">
        <v>116.7</v>
      </c>
      <c r="AA109">
        <v>124</v>
      </c>
    </row>
    <row r="110" spans="1:27" x14ac:dyDescent="0.3">
      <c r="A110">
        <v>125.7</v>
      </c>
      <c r="B110">
        <v>131.4</v>
      </c>
      <c r="C110">
        <v>124.8</v>
      </c>
      <c r="D110">
        <v>129.4</v>
      </c>
      <c r="E110">
        <v>115.3</v>
      </c>
      <c r="F110">
        <v>126.6</v>
      </c>
      <c r="G110">
        <v>146.69999999999999</v>
      </c>
      <c r="H110">
        <v>171.5</v>
      </c>
      <c r="I110">
        <v>94.5</v>
      </c>
      <c r="J110">
        <v>132.1</v>
      </c>
      <c r="K110">
        <v>122</v>
      </c>
      <c r="L110">
        <v>134.69999999999999</v>
      </c>
      <c r="M110">
        <v>131.4</v>
      </c>
      <c r="N110">
        <v>134.5</v>
      </c>
      <c r="O110">
        <v>129.69999999999999</v>
      </c>
      <c r="P110">
        <v>124.8</v>
      </c>
      <c r="Q110">
        <v>129</v>
      </c>
      <c r="R110">
        <v>122.4</v>
      </c>
      <c r="S110">
        <v>122</v>
      </c>
      <c r="T110">
        <v>123.6</v>
      </c>
      <c r="U110">
        <v>121.4</v>
      </c>
      <c r="V110">
        <v>111.5</v>
      </c>
      <c r="W110">
        <v>119.6</v>
      </c>
      <c r="X110">
        <v>126.2</v>
      </c>
      <c r="Y110">
        <v>113.7</v>
      </c>
      <c r="Z110">
        <v>118.3</v>
      </c>
      <c r="AA110">
        <v>126.1</v>
      </c>
    </row>
    <row r="111" spans="1:27" x14ac:dyDescent="0.3">
      <c r="A111">
        <v>126.8</v>
      </c>
      <c r="B111">
        <v>133.19999999999999</v>
      </c>
      <c r="C111">
        <v>126.5</v>
      </c>
      <c r="D111">
        <v>130.30000000000001</v>
      </c>
      <c r="E111">
        <v>118.9</v>
      </c>
      <c r="F111">
        <v>131.6</v>
      </c>
      <c r="G111">
        <v>140.1</v>
      </c>
      <c r="H111">
        <v>163.80000000000001</v>
      </c>
      <c r="I111">
        <v>97.7</v>
      </c>
      <c r="J111">
        <v>129.6</v>
      </c>
      <c r="K111">
        <v>124.3</v>
      </c>
      <c r="L111">
        <v>135.9</v>
      </c>
      <c r="M111">
        <v>131.4</v>
      </c>
      <c r="N111">
        <v>133.6</v>
      </c>
      <c r="O111">
        <v>133.19999999999999</v>
      </c>
      <c r="P111">
        <v>128.9</v>
      </c>
      <c r="Q111">
        <v>132.6</v>
      </c>
      <c r="R111" t="s">
        <v>32</v>
      </c>
      <c r="S111">
        <v>126.2</v>
      </c>
      <c r="T111">
        <v>126.6</v>
      </c>
      <c r="U111">
        <v>123.7</v>
      </c>
      <c r="V111">
        <v>113.6</v>
      </c>
      <c r="W111">
        <v>121.4</v>
      </c>
      <c r="X111">
        <v>126.2</v>
      </c>
      <c r="Y111">
        <v>114.9</v>
      </c>
      <c r="Z111">
        <v>120.1</v>
      </c>
      <c r="AA111">
        <v>128.1</v>
      </c>
    </row>
    <row r="112" spans="1:27" x14ac:dyDescent="0.3">
      <c r="A112">
        <v>124.7</v>
      </c>
      <c r="B112">
        <v>135.9</v>
      </c>
      <c r="C112">
        <v>132</v>
      </c>
      <c r="D112">
        <v>129.19999999999999</v>
      </c>
      <c r="E112">
        <v>109.7</v>
      </c>
      <c r="F112">
        <v>119</v>
      </c>
      <c r="G112">
        <v>144.1</v>
      </c>
      <c r="H112">
        <v>184.2</v>
      </c>
      <c r="I112">
        <v>96.7</v>
      </c>
      <c r="J112">
        <v>139.5</v>
      </c>
      <c r="K112">
        <v>120.5</v>
      </c>
      <c r="L112">
        <v>134.69999999999999</v>
      </c>
      <c r="M112">
        <v>131.19999999999999</v>
      </c>
      <c r="N112">
        <v>139.5</v>
      </c>
      <c r="O112">
        <v>125.8</v>
      </c>
      <c r="P112">
        <v>119.8</v>
      </c>
      <c r="Q112">
        <v>124.9</v>
      </c>
      <c r="R112">
        <v>123.4</v>
      </c>
      <c r="S112">
        <v>116.9</v>
      </c>
      <c r="T112">
        <v>121.6</v>
      </c>
      <c r="U112">
        <v>119.1</v>
      </c>
      <c r="V112">
        <v>108.9</v>
      </c>
      <c r="W112">
        <v>118.5</v>
      </c>
      <c r="X112">
        <v>126.4</v>
      </c>
      <c r="Y112">
        <v>114</v>
      </c>
      <c r="Z112">
        <v>116.8</v>
      </c>
      <c r="AA112">
        <v>124.2</v>
      </c>
    </row>
    <row r="113" spans="1:27" x14ac:dyDescent="0.3">
      <c r="A113">
        <v>126.1</v>
      </c>
      <c r="B113">
        <v>134.1</v>
      </c>
      <c r="C113">
        <v>128.6</v>
      </c>
      <c r="D113">
        <v>129.9</v>
      </c>
      <c r="E113">
        <v>115.5</v>
      </c>
      <c r="F113">
        <v>125.7</v>
      </c>
      <c r="G113">
        <v>141.5</v>
      </c>
      <c r="H113">
        <v>170.7</v>
      </c>
      <c r="I113">
        <v>97.4</v>
      </c>
      <c r="J113">
        <v>132.9</v>
      </c>
      <c r="K113">
        <v>122.7</v>
      </c>
      <c r="L113">
        <v>135.30000000000001</v>
      </c>
      <c r="M113">
        <v>131.30000000000001</v>
      </c>
      <c r="N113">
        <v>135.19999999999999</v>
      </c>
      <c r="O113">
        <v>130.30000000000001</v>
      </c>
      <c r="P113">
        <v>125.1</v>
      </c>
      <c r="Q113">
        <v>129.5</v>
      </c>
      <c r="R113">
        <v>123.4</v>
      </c>
      <c r="S113">
        <v>122.7</v>
      </c>
      <c r="T113">
        <v>124.2</v>
      </c>
      <c r="U113">
        <v>122</v>
      </c>
      <c r="V113">
        <v>111.1</v>
      </c>
      <c r="W113">
        <v>119.8</v>
      </c>
      <c r="X113">
        <v>126.3</v>
      </c>
      <c r="Y113">
        <v>114.5</v>
      </c>
      <c r="Z113">
        <v>118.5</v>
      </c>
      <c r="AA113">
        <v>126.3</v>
      </c>
    </row>
    <row r="114" spans="1:27" x14ac:dyDescent="0.3">
      <c r="A114">
        <v>127.1</v>
      </c>
      <c r="B114">
        <v>133.69999999999999</v>
      </c>
      <c r="C114">
        <v>127.7</v>
      </c>
      <c r="D114">
        <v>130.69999999999999</v>
      </c>
      <c r="E114">
        <v>118.5</v>
      </c>
      <c r="F114">
        <v>130.4</v>
      </c>
      <c r="G114">
        <v>130.9</v>
      </c>
      <c r="H114">
        <v>162.80000000000001</v>
      </c>
      <c r="I114">
        <v>98.7</v>
      </c>
      <c r="J114">
        <v>130.6</v>
      </c>
      <c r="K114">
        <v>124.8</v>
      </c>
      <c r="L114">
        <v>136.4</v>
      </c>
      <c r="M114">
        <v>130.30000000000001</v>
      </c>
      <c r="N114">
        <v>134.4</v>
      </c>
      <c r="O114">
        <v>133.9</v>
      </c>
      <c r="P114">
        <v>129.80000000000001</v>
      </c>
      <c r="Q114">
        <v>133.4</v>
      </c>
      <c r="R114" t="s">
        <v>32</v>
      </c>
      <c r="S114">
        <v>127.5</v>
      </c>
      <c r="T114">
        <v>127.1</v>
      </c>
      <c r="U114">
        <v>124.3</v>
      </c>
      <c r="V114">
        <v>113.9</v>
      </c>
      <c r="W114">
        <v>122.3</v>
      </c>
      <c r="X114">
        <v>127.1</v>
      </c>
      <c r="Y114">
        <v>116.8</v>
      </c>
      <c r="Z114">
        <v>120.9</v>
      </c>
      <c r="AA114">
        <v>127.9</v>
      </c>
    </row>
    <row r="115" spans="1:27" x14ac:dyDescent="0.3">
      <c r="A115">
        <v>124.8</v>
      </c>
      <c r="B115">
        <v>135.1</v>
      </c>
      <c r="C115">
        <v>130.30000000000001</v>
      </c>
      <c r="D115">
        <v>129.6</v>
      </c>
      <c r="E115">
        <v>108.4</v>
      </c>
      <c r="F115">
        <v>118.6</v>
      </c>
      <c r="G115">
        <v>129.19999999999999</v>
      </c>
      <c r="H115">
        <v>176.4</v>
      </c>
      <c r="I115">
        <v>99.1</v>
      </c>
      <c r="J115">
        <v>139.69999999999999</v>
      </c>
      <c r="K115">
        <v>120.6</v>
      </c>
      <c r="L115">
        <v>135.19999999999999</v>
      </c>
      <c r="M115">
        <v>129.1</v>
      </c>
      <c r="N115">
        <v>140</v>
      </c>
      <c r="O115">
        <v>126.2</v>
      </c>
      <c r="P115">
        <v>120.1</v>
      </c>
      <c r="Q115">
        <v>125.3</v>
      </c>
      <c r="R115">
        <v>124.4</v>
      </c>
      <c r="S115">
        <v>116</v>
      </c>
      <c r="T115">
        <v>121.8</v>
      </c>
      <c r="U115">
        <v>119.5</v>
      </c>
      <c r="V115">
        <v>109.1</v>
      </c>
      <c r="W115">
        <v>118.8</v>
      </c>
      <c r="X115">
        <v>126.3</v>
      </c>
      <c r="Y115">
        <v>116.2</v>
      </c>
      <c r="Z115">
        <v>117.2</v>
      </c>
      <c r="AA115">
        <v>123.8</v>
      </c>
    </row>
    <row r="116" spans="1:27" x14ac:dyDescent="0.3">
      <c r="A116">
        <v>126.4</v>
      </c>
      <c r="B116">
        <v>134.19999999999999</v>
      </c>
      <c r="C116">
        <v>128.69999999999999</v>
      </c>
      <c r="D116">
        <v>130.30000000000001</v>
      </c>
      <c r="E116">
        <v>114.8</v>
      </c>
      <c r="F116">
        <v>124.9</v>
      </c>
      <c r="G116">
        <v>130.30000000000001</v>
      </c>
      <c r="H116">
        <v>167.4</v>
      </c>
      <c r="I116">
        <v>98.8</v>
      </c>
      <c r="J116">
        <v>133.6</v>
      </c>
      <c r="K116">
        <v>123</v>
      </c>
      <c r="L116">
        <v>135.80000000000001</v>
      </c>
      <c r="M116">
        <v>129.9</v>
      </c>
      <c r="N116">
        <v>135.9</v>
      </c>
      <c r="O116">
        <v>130.9</v>
      </c>
      <c r="P116">
        <v>125.8</v>
      </c>
      <c r="Q116">
        <v>130.19999999999999</v>
      </c>
      <c r="R116">
        <v>124.4</v>
      </c>
      <c r="S116">
        <v>123.1</v>
      </c>
      <c r="T116">
        <v>124.6</v>
      </c>
      <c r="U116">
        <v>122.5</v>
      </c>
      <c r="V116">
        <v>111.4</v>
      </c>
      <c r="W116">
        <v>120.3</v>
      </c>
      <c r="X116">
        <v>126.6</v>
      </c>
      <c r="Y116">
        <v>116.6</v>
      </c>
      <c r="Z116">
        <v>119.1</v>
      </c>
      <c r="AA116">
        <v>126</v>
      </c>
    </row>
    <row r="117" spans="1:27" x14ac:dyDescent="0.3">
      <c r="A117">
        <v>127.3</v>
      </c>
      <c r="B117">
        <v>134.4</v>
      </c>
      <c r="C117">
        <v>125.1</v>
      </c>
      <c r="D117">
        <v>130.5</v>
      </c>
      <c r="E117">
        <v>118.3</v>
      </c>
      <c r="F117">
        <v>131.69999999999999</v>
      </c>
      <c r="G117">
        <v>130.69999999999999</v>
      </c>
      <c r="H117">
        <v>161.19999999999999</v>
      </c>
      <c r="I117">
        <v>100.4</v>
      </c>
      <c r="J117">
        <v>130.80000000000001</v>
      </c>
      <c r="K117">
        <v>124.9</v>
      </c>
      <c r="L117">
        <v>137</v>
      </c>
      <c r="M117">
        <v>130.4</v>
      </c>
      <c r="N117">
        <v>135</v>
      </c>
      <c r="O117">
        <v>134.4</v>
      </c>
      <c r="P117">
        <v>130.19999999999999</v>
      </c>
      <c r="Q117">
        <v>133.80000000000001</v>
      </c>
      <c r="R117" t="s">
        <v>32</v>
      </c>
      <c r="S117">
        <v>127</v>
      </c>
      <c r="T117">
        <v>127.7</v>
      </c>
      <c r="U117">
        <v>124.8</v>
      </c>
      <c r="V117">
        <v>113.6</v>
      </c>
      <c r="W117">
        <v>122.5</v>
      </c>
      <c r="X117">
        <v>127.5</v>
      </c>
      <c r="Y117">
        <v>117.4</v>
      </c>
      <c r="Z117">
        <v>121.1</v>
      </c>
      <c r="AA117">
        <v>128</v>
      </c>
    </row>
    <row r="118" spans="1:27" x14ac:dyDescent="0.3">
      <c r="A118">
        <v>124.8</v>
      </c>
      <c r="B118">
        <v>136.30000000000001</v>
      </c>
      <c r="C118">
        <v>123.7</v>
      </c>
      <c r="D118">
        <v>129.69999999999999</v>
      </c>
      <c r="E118">
        <v>107.9</v>
      </c>
      <c r="F118">
        <v>119.9</v>
      </c>
      <c r="G118">
        <v>128.1</v>
      </c>
      <c r="H118">
        <v>170.3</v>
      </c>
      <c r="I118">
        <v>101.8</v>
      </c>
      <c r="J118">
        <v>140.1</v>
      </c>
      <c r="K118">
        <v>120.7</v>
      </c>
      <c r="L118">
        <v>135.4</v>
      </c>
      <c r="M118">
        <v>128.9</v>
      </c>
      <c r="N118">
        <v>140.6</v>
      </c>
      <c r="O118">
        <v>126.4</v>
      </c>
      <c r="P118">
        <v>120.3</v>
      </c>
      <c r="Q118">
        <v>125.5</v>
      </c>
      <c r="R118">
        <v>124.9</v>
      </c>
      <c r="S118">
        <v>114.8</v>
      </c>
      <c r="T118">
        <v>122.3</v>
      </c>
      <c r="U118">
        <v>119.7</v>
      </c>
      <c r="V118">
        <v>108.5</v>
      </c>
      <c r="W118">
        <v>119.1</v>
      </c>
      <c r="X118">
        <v>126.4</v>
      </c>
      <c r="Y118">
        <v>117.1</v>
      </c>
      <c r="Z118">
        <v>117.3</v>
      </c>
      <c r="AA118">
        <v>123.8</v>
      </c>
    </row>
    <row r="119" spans="1:27" x14ac:dyDescent="0.3">
      <c r="A119">
        <v>126.5</v>
      </c>
      <c r="B119">
        <v>135.1</v>
      </c>
      <c r="C119">
        <v>124.6</v>
      </c>
      <c r="D119">
        <v>130.19999999999999</v>
      </c>
      <c r="E119">
        <v>114.5</v>
      </c>
      <c r="F119">
        <v>126.2</v>
      </c>
      <c r="G119">
        <v>129.80000000000001</v>
      </c>
      <c r="H119">
        <v>164.3</v>
      </c>
      <c r="I119">
        <v>100.9</v>
      </c>
      <c r="J119">
        <v>133.9</v>
      </c>
      <c r="K119">
        <v>123.1</v>
      </c>
      <c r="L119">
        <v>136.30000000000001</v>
      </c>
      <c r="M119">
        <v>129.80000000000001</v>
      </c>
      <c r="N119">
        <v>136.5</v>
      </c>
      <c r="O119">
        <v>131.30000000000001</v>
      </c>
      <c r="P119">
        <v>126.1</v>
      </c>
      <c r="Q119">
        <v>130.5</v>
      </c>
      <c r="R119">
        <v>124.9</v>
      </c>
      <c r="S119">
        <v>122.4</v>
      </c>
      <c r="T119">
        <v>125.1</v>
      </c>
      <c r="U119">
        <v>122.9</v>
      </c>
      <c r="V119">
        <v>110.9</v>
      </c>
      <c r="W119">
        <v>120.6</v>
      </c>
      <c r="X119">
        <v>126.9</v>
      </c>
      <c r="Y119">
        <v>117.3</v>
      </c>
      <c r="Z119">
        <v>119.3</v>
      </c>
      <c r="AA119">
        <v>126</v>
      </c>
    </row>
    <row r="120" spans="1:27" x14ac:dyDescent="0.3">
      <c r="A120">
        <v>127.4</v>
      </c>
      <c r="B120">
        <v>135.4</v>
      </c>
      <c r="C120">
        <v>123.4</v>
      </c>
      <c r="D120">
        <v>131.30000000000001</v>
      </c>
      <c r="E120">
        <v>118.2</v>
      </c>
      <c r="F120">
        <v>138.1</v>
      </c>
      <c r="G120">
        <v>134.1</v>
      </c>
      <c r="H120">
        <v>162.69999999999999</v>
      </c>
      <c r="I120">
        <v>105</v>
      </c>
      <c r="J120">
        <v>131.4</v>
      </c>
      <c r="K120">
        <v>125.4</v>
      </c>
      <c r="L120">
        <v>137.4</v>
      </c>
      <c r="M120">
        <v>131.80000000000001</v>
      </c>
      <c r="N120">
        <v>135.5</v>
      </c>
      <c r="O120">
        <v>135</v>
      </c>
      <c r="P120">
        <v>130.6</v>
      </c>
      <c r="Q120">
        <v>134.4</v>
      </c>
      <c r="R120" t="s">
        <v>32</v>
      </c>
      <c r="S120">
        <v>127</v>
      </c>
      <c r="T120">
        <v>128</v>
      </c>
      <c r="U120">
        <v>125.2</v>
      </c>
      <c r="V120">
        <v>114.4</v>
      </c>
      <c r="W120">
        <v>123.2</v>
      </c>
      <c r="X120">
        <v>127.9</v>
      </c>
      <c r="Y120">
        <v>118.4</v>
      </c>
      <c r="Z120">
        <v>121.7</v>
      </c>
      <c r="AA120">
        <v>129</v>
      </c>
    </row>
    <row r="121" spans="1:27" x14ac:dyDescent="0.3">
      <c r="A121">
        <v>124.9</v>
      </c>
      <c r="B121">
        <v>139.30000000000001</v>
      </c>
      <c r="C121">
        <v>119.9</v>
      </c>
      <c r="D121">
        <v>130.19999999999999</v>
      </c>
      <c r="E121">
        <v>108.9</v>
      </c>
      <c r="F121">
        <v>131.1</v>
      </c>
      <c r="G121">
        <v>136.80000000000001</v>
      </c>
      <c r="H121">
        <v>176.9</v>
      </c>
      <c r="I121">
        <v>109.1</v>
      </c>
      <c r="J121">
        <v>140.4</v>
      </c>
      <c r="K121">
        <v>121.1</v>
      </c>
      <c r="L121">
        <v>135.9</v>
      </c>
      <c r="M121">
        <v>131.80000000000001</v>
      </c>
      <c r="N121">
        <v>141.5</v>
      </c>
      <c r="O121">
        <v>126.8</v>
      </c>
      <c r="P121">
        <v>120.5</v>
      </c>
      <c r="Q121">
        <v>125.8</v>
      </c>
      <c r="R121">
        <v>125.6</v>
      </c>
      <c r="S121">
        <v>114.6</v>
      </c>
      <c r="T121">
        <v>122.8</v>
      </c>
      <c r="U121">
        <v>120</v>
      </c>
      <c r="V121">
        <v>110</v>
      </c>
      <c r="W121">
        <v>119.5</v>
      </c>
      <c r="X121">
        <v>127.6</v>
      </c>
      <c r="Y121">
        <v>117.6</v>
      </c>
      <c r="Z121">
        <v>118.2</v>
      </c>
      <c r="AA121">
        <v>125.3</v>
      </c>
    </row>
    <row r="122" spans="1:27" x14ac:dyDescent="0.3">
      <c r="A122">
        <v>126.6</v>
      </c>
      <c r="B122">
        <v>136.80000000000001</v>
      </c>
      <c r="C122">
        <v>122</v>
      </c>
      <c r="D122">
        <v>130.9</v>
      </c>
      <c r="E122">
        <v>114.8</v>
      </c>
      <c r="F122">
        <v>134.80000000000001</v>
      </c>
      <c r="G122">
        <v>135</v>
      </c>
      <c r="H122">
        <v>167.5</v>
      </c>
      <c r="I122">
        <v>106.4</v>
      </c>
      <c r="J122">
        <v>134.4</v>
      </c>
      <c r="K122">
        <v>123.6</v>
      </c>
      <c r="L122">
        <v>136.69999999999999</v>
      </c>
      <c r="M122">
        <v>131.80000000000001</v>
      </c>
      <c r="N122">
        <v>137.1</v>
      </c>
      <c r="O122">
        <v>131.80000000000001</v>
      </c>
      <c r="P122">
        <v>126.4</v>
      </c>
      <c r="Q122">
        <v>131</v>
      </c>
      <c r="R122">
        <v>125.6</v>
      </c>
      <c r="S122">
        <v>122.3</v>
      </c>
      <c r="T122">
        <v>125.5</v>
      </c>
      <c r="U122">
        <v>123.2</v>
      </c>
      <c r="V122">
        <v>112.1</v>
      </c>
      <c r="W122">
        <v>121.1</v>
      </c>
      <c r="X122">
        <v>127.7</v>
      </c>
      <c r="Y122">
        <v>118.1</v>
      </c>
      <c r="Z122">
        <v>120</v>
      </c>
      <c r="AA122">
        <v>127.3</v>
      </c>
    </row>
    <row r="123" spans="1:27" x14ac:dyDescent="0.3">
      <c r="A123">
        <v>127.6</v>
      </c>
      <c r="B123">
        <v>137.5</v>
      </c>
      <c r="C123">
        <v>124.4</v>
      </c>
      <c r="D123">
        <v>132.4</v>
      </c>
      <c r="E123">
        <v>118.2</v>
      </c>
      <c r="F123">
        <v>138.1</v>
      </c>
      <c r="G123">
        <v>141.80000000000001</v>
      </c>
      <c r="H123">
        <v>166</v>
      </c>
      <c r="I123">
        <v>107.5</v>
      </c>
      <c r="J123">
        <v>132.19999999999999</v>
      </c>
      <c r="K123">
        <v>126.1</v>
      </c>
      <c r="L123">
        <v>138.30000000000001</v>
      </c>
      <c r="M123">
        <v>133.6</v>
      </c>
      <c r="N123">
        <v>136</v>
      </c>
      <c r="O123">
        <v>135.4</v>
      </c>
      <c r="P123">
        <v>131.1</v>
      </c>
      <c r="Q123">
        <v>134.80000000000001</v>
      </c>
      <c r="R123" t="s">
        <v>32</v>
      </c>
      <c r="S123">
        <v>127.4</v>
      </c>
      <c r="T123">
        <v>128.5</v>
      </c>
      <c r="U123">
        <v>125.8</v>
      </c>
      <c r="V123">
        <v>115.1</v>
      </c>
      <c r="W123">
        <v>123.6</v>
      </c>
      <c r="X123">
        <v>129.1</v>
      </c>
      <c r="Y123">
        <v>119.7</v>
      </c>
      <c r="Z123">
        <v>122.5</v>
      </c>
      <c r="AA123">
        <v>130.30000000000001</v>
      </c>
    </row>
    <row r="124" spans="1:27" x14ac:dyDescent="0.3">
      <c r="A124">
        <v>125</v>
      </c>
      <c r="B124">
        <v>142.1</v>
      </c>
      <c r="C124">
        <v>127</v>
      </c>
      <c r="D124">
        <v>130.4</v>
      </c>
      <c r="E124">
        <v>109.6</v>
      </c>
      <c r="F124">
        <v>133.5</v>
      </c>
      <c r="G124">
        <v>151.4</v>
      </c>
      <c r="H124">
        <v>182.8</v>
      </c>
      <c r="I124">
        <v>111.1</v>
      </c>
      <c r="J124">
        <v>141.5</v>
      </c>
      <c r="K124">
        <v>121.5</v>
      </c>
      <c r="L124">
        <v>136.30000000000001</v>
      </c>
      <c r="M124">
        <v>134.6</v>
      </c>
      <c r="N124">
        <v>142.19999999999999</v>
      </c>
      <c r="O124">
        <v>127.2</v>
      </c>
      <c r="P124">
        <v>120.7</v>
      </c>
      <c r="Q124">
        <v>126.2</v>
      </c>
      <c r="R124">
        <v>126</v>
      </c>
      <c r="S124">
        <v>115</v>
      </c>
      <c r="T124">
        <v>123.2</v>
      </c>
      <c r="U124">
        <v>120.3</v>
      </c>
      <c r="V124">
        <v>110.7</v>
      </c>
      <c r="W124">
        <v>119.8</v>
      </c>
      <c r="X124">
        <v>128</v>
      </c>
      <c r="Y124">
        <v>118.5</v>
      </c>
      <c r="Z124">
        <v>118.7</v>
      </c>
      <c r="AA124">
        <v>126.6</v>
      </c>
    </row>
    <row r="125" spans="1:27" x14ac:dyDescent="0.3">
      <c r="A125">
        <v>126.8</v>
      </c>
      <c r="B125">
        <v>139.1</v>
      </c>
      <c r="C125">
        <v>125.4</v>
      </c>
      <c r="D125">
        <v>131.69999999999999</v>
      </c>
      <c r="E125">
        <v>115</v>
      </c>
      <c r="F125">
        <v>136</v>
      </c>
      <c r="G125">
        <v>145.1</v>
      </c>
      <c r="H125">
        <v>171.7</v>
      </c>
      <c r="I125">
        <v>108.7</v>
      </c>
      <c r="J125">
        <v>135.30000000000001</v>
      </c>
      <c r="K125">
        <v>124.2</v>
      </c>
      <c r="L125">
        <v>137.4</v>
      </c>
      <c r="M125">
        <v>134</v>
      </c>
      <c r="N125">
        <v>137.69999999999999</v>
      </c>
      <c r="O125">
        <v>132.19999999999999</v>
      </c>
      <c r="P125">
        <v>126.8</v>
      </c>
      <c r="Q125">
        <v>131.4</v>
      </c>
      <c r="R125">
        <v>126</v>
      </c>
      <c r="S125">
        <v>122.7</v>
      </c>
      <c r="T125">
        <v>126</v>
      </c>
      <c r="U125">
        <v>123.7</v>
      </c>
      <c r="V125">
        <v>112.8</v>
      </c>
      <c r="W125">
        <v>121.5</v>
      </c>
      <c r="X125">
        <v>128.5</v>
      </c>
      <c r="Y125">
        <v>119.2</v>
      </c>
      <c r="Z125">
        <v>120.7</v>
      </c>
      <c r="AA125">
        <v>128.6</v>
      </c>
    </row>
    <row r="126" spans="1:27" x14ac:dyDescent="0.3">
      <c r="A126">
        <v>128.6</v>
      </c>
      <c r="B126">
        <v>138.6</v>
      </c>
      <c r="C126">
        <v>126.6</v>
      </c>
      <c r="D126">
        <v>133.6</v>
      </c>
      <c r="E126">
        <v>118.6</v>
      </c>
      <c r="F126">
        <v>137.4</v>
      </c>
      <c r="G126">
        <v>152.5</v>
      </c>
      <c r="H126">
        <v>169.2</v>
      </c>
      <c r="I126">
        <v>108.8</v>
      </c>
      <c r="J126">
        <v>133.1</v>
      </c>
      <c r="K126">
        <v>126.4</v>
      </c>
      <c r="L126">
        <v>139.19999999999999</v>
      </c>
      <c r="M126">
        <v>136</v>
      </c>
      <c r="N126">
        <v>137.19999999999999</v>
      </c>
      <c r="O126">
        <v>136.30000000000001</v>
      </c>
      <c r="P126">
        <v>131.6</v>
      </c>
      <c r="Q126">
        <v>135.6</v>
      </c>
      <c r="R126" t="s">
        <v>32</v>
      </c>
      <c r="S126">
        <v>128</v>
      </c>
      <c r="T126">
        <v>129.30000000000001</v>
      </c>
      <c r="U126">
        <v>126.2</v>
      </c>
      <c r="V126">
        <v>116.3</v>
      </c>
      <c r="W126">
        <v>124.1</v>
      </c>
      <c r="X126">
        <v>130.19999999999999</v>
      </c>
      <c r="Y126">
        <v>119.9</v>
      </c>
      <c r="Z126">
        <v>123.3</v>
      </c>
      <c r="AA126">
        <v>131.9</v>
      </c>
    </row>
    <row r="127" spans="1:27" x14ac:dyDescent="0.3">
      <c r="A127">
        <v>125.9</v>
      </c>
      <c r="B127">
        <v>143.9</v>
      </c>
      <c r="C127">
        <v>130.9</v>
      </c>
      <c r="D127">
        <v>131</v>
      </c>
      <c r="E127">
        <v>110.2</v>
      </c>
      <c r="F127">
        <v>135.5</v>
      </c>
      <c r="G127">
        <v>173.7</v>
      </c>
      <c r="H127">
        <v>184.4</v>
      </c>
      <c r="I127">
        <v>112</v>
      </c>
      <c r="J127">
        <v>142.80000000000001</v>
      </c>
      <c r="K127">
        <v>121.6</v>
      </c>
      <c r="L127">
        <v>136.9</v>
      </c>
      <c r="M127">
        <v>138.19999999999999</v>
      </c>
      <c r="N127">
        <v>142.69999999999999</v>
      </c>
      <c r="O127">
        <v>127.6</v>
      </c>
      <c r="P127">
        <v>121.1</v>
      </c>
      <c r="Q127">
        <v>126.6</v>
      </c>
      <c r="R127">
        <v>125.5</v>
      </c>
      <c r="S127">
        <v>115.5</v>
      </c>
      <c r="T127">
        <v>123.2</v>
      </c>
      <c r="U127">
        <v>120.6</v>
      </c>
      <c r="V127">
        <v>112.3</v>
      </c>
      <c r="W127">
        <v>119.9</v>
      </c>
      <c r="X127">
        <v>129.30000000000001</v>
      </c>
      <c r="Y127">
        <v>118.8</v>
      </c>
      <c r="Z127">
        <v>119.6</v>
      </c>
      <c r="AA127">
        <v>128.1</v>
      </c>
    </row>
    <row r="128" spans="1:27" x14ac:dyDescent="0.3">
      <c r="A128">
        <v>127.7</v>
      </c>
      <c r="B128">
        <v>140.5</v>
      </c>
      <c r="C128">
        <v>128.30000000000001</v>
      </c>
      <c r="D128">
        <v>132.6</v>
      </c>
      <c r="E128">
        <v>115.5</v>
      </c>
      <c r="F128">
        <v>136.5</v>
      </c>
      <c r="G128">
        <v>159.69999999999999</v>
      </c>
      <c r="H128">
        <v>174.3</v>
      </c>
      <c r="I128">
        <v>109.9</v>
      </c>
      <c r="J128">
        <v>136.30000000000001</v>
      </c>
      <c r="K128">
        <v>124.4</v>
      </c>
      <c r="L128">
        <v>138.1</v>
      </c>
      <c r="M128">
        <v>136.80000000000001</v>
      </c>
      <c r="N128">
        <v>138.69999999999999</v>
      </c>
      <c r="O128">
        <v>132.9</v>
      </c>
      <c r="P128">
        <v>127.2</v>
      </c>
      <c r="Q128">
        <v>132</v>
      </c>
      <c r="R128">
        <v>125.5</v>
      </c>
      <c r="S128">
        <v>123.3</v>
      </c>
      <c r="T128">
        <v>126.4</v>
      </c>
      <c r="U128">
        <v>124.1</v>
      </c>
      <c r="V128">
        <v>114.2</v>
      </c>
      <c r="W128">
        <v>121.7</v>
      </c>
      <c r="X128">
        <v>129.69999999999999</v>
      </c>
      <c r="Y128">
        <v>119.4</v>
      </c>
      <c r="Z128">
        <v>121.5</v>
      </c>
      <c r="AA128">
        <v>130.1</v>
      </c>
    </row>
    <row r="129" spans="1:27" x14ac:dyDescent="0.3">
      <c r="A129">
        <v>129.30000000000001</v>
      </c>
      <c r="B129">
        <v>139.5</v>
      </c>
      <c r="C129">
        <v>129.6</v>
      </c>
      <c r="D129">
        <v>134.5</v>
      </c>
      <c r="E129">
        <v>119.5</v>
      </c>
      <c r="F129">
        <v>138.5</v>
      </c>
      <c r="G129">
        <v>158.19999999999999</v>
      </c>
      <c r="H129">
        <v>171.8</v>
      </c>
      <c r="I129">
        <v>110.3</v>
      </c>
      <c r="J129">
        <v>134.30000000000001</v>
      </c>
      <c r="K129">
        <v>127.3</v>
      </c>
      <c r="L129">
        <v>139.9</v>
      </c>
      <c r="M129">
        <v>137.6</v>
      </c>
      <c r="N129">
        <v>138</v>
      </c>
      <c r="O129">
        <v>137.19999999999999</v>
      </c>
      <c r="P129">
        <v>132.19999999999999</v>
      </c>
      <c r="Q129">
        <v>136.5</v>
      </c>
      <c r="R129" t="s">
        <v>32</v>
      </c>
      <c r="S129">
        <v>128.19999999999999</v>
      </c>
      <c r="T129">
        <v>130</v>
      </c>
      <c r="U129">
        <v>126.7</v>
      </c>
      <c r="V129">
        <v>116.4</v>
      </c>
      <c r="W129">
        <v>125.2</v>
      </c>
      <c r="X129">
        <v>130.80000000000001</v>
      </c>
      <c r="Y129">
        <v>120.9</v>
      </c>
      <c r="Z129">
        <v>123.8</v>
      </c>
      <c r="AA129">
        <v>133</v>
      </c>
    </row>
    <row r="130" spans="1:27" x14ac:dyDescent="0.3">
      <c r="A130">
        <v>126.8</v>
      </c>
      <c r="B130">
        <v>144.19999999999999</v>
      </c>
      <c r="C130">
        <v>136.6</v>
      </c>
      <c r="D130">
        <v>131.80000000000001</v>
      </c>
      <c r="E130">
        <v>111</v>
      </c>
      <c r="F130">
        <v>137</v>
      </c>
      <c r="G130">
        <v>179.5</v>
      </c>
      <c r="H130">
        <v>188.4</v>
      </c>
      <c r="I130">
        <v>113.3</v>
      </c>
      <c r="J130">
        <v>143.9</v>
      </c>
      <c r="K130">
        <v>121.7</v>
      </c>
      <c r="L130">
        <v>137.5</v>
      </c>
      <c r="M130">
        <v>139.80000000000001</v>
      </c>
      <c r="N130">
        <v>142.9</v>
      </c>
      <c r="O130">
        <v>127.9</v>
      </c>
      <c r="P130">
        <v>121.1</v>
      </c>
      <c r="Q130">
        <v>126.9</v>
      </c>
      <c r="R130">
        <v>126.4</v>
      </c>
      <c r="S130">
        <v>115.5</v>
      </c>
      <c r="T130">
        <v>123.5</v>
      </c>
      <c r="U130">
        <v>120.9</v>
      </c>
      <c r="V130">
        <v>111.7</v>
      </c>
      <c r="W130">
        <v>120.3</v>
      </c>
      <c r="X130">
        <v>130.80000000000001</v>
      </c>
      <c r="Y130">
        <v>120</v>
      </c>
      <c r="Z130">
        <v>119.9</v>
      </c>
      <c r="AA130">
        <v>129</v>
      </c>
    </row>
    <row r="131" spans="1:27" x14ac:dyDescent="0.3">
      <c r="A131">
        <v>128.5</v>
      </c>
      <c r="B131">
        <v>141.19999999999999</v>
      </c>
      <c r="C131">
        <v>132.30000000000001</v>
      </c>
      <c r="D131">
        <v>133.5</v>
      </c>
      <c r="E131">
        <v>116.4</v>
      </c>
      <c r="F131">
        <v>137.80000000000001</v>
      </c>
      <c r="G131">
        <v>165.4</v>
      </c>
      <c r="H131">
        <v>177.4</v>
      </c>
      <c r="I131">
        <v>111.3</v>
      </c>
      <c r="J131">
        <v>137.5</v>
      </c>
      <c r="K131">
        <v>125</v>
      </c>
      <c r="L131">
        <v>138.80000000000001</v>
      </c>
      <c r="M131">
        <v>138.4</v>
      </c>
      <c r="N131">
        <v>139.30000000000001</v>
      </c>
      <c r="O131">
        <v>133.5</v>
      </c>
      <c r="P131">
        <v>127.6</v>
      </c>
      <c r="Q131">
        <v>132.69999999999999</v>
      </c>
      <c r="R131">
        <v>126.4</v>
      </c>
      <c r="S131">
        <v>123.4</v>
      </c>
      <c r="T131">
        <v>126.9</v>
      </c>
      <c r="U131">
        <v>124.5</v>
      </c>
      <c r="V131">
        <v>113.9</v>
      </c>
      <c r="W131">
        <v>122.4</v>
      </c>
      <c r="X131">
        <v>130.80000000000001</v>
      </c>
      <c r="Y131">
        <v>120.5</v>
      </c>
      <c r="Z131">
        <v>121.9</v>
      </c>
      <c r="AA131">
        <v>131.1</v>
      </c>
    </row>
    <row r="132" spans="1:27" x14ac:dyDescent="0.3">
      <c r="A132">
        <v>130.1</v>
      </c>
      <c r="B132">
        <v>138.80000000000001</v>
      </c>
      <c r="C132">
        <v>130.30000000000001</v>
      </c>
      <c r="D132">
        <v>135.30000000000001</v>
      </c>
      <c r="E132">
        <v>119.9</v>
      </c>
      <c r="F132">
        <v>140.19999999999999</v>
      </c>
      <c r="G132">
        <v>156.9</v>
      </c>
      <c r="H132">
        <v>172.2</v>
      </c>
      <c r="I132">
        <v>112.1</v>
      </c>
      <c r="J132">
        <v>134.9</v>
      </c>
      <c r="K132">
        <v>128.1</v>
      </c>
      <c r="L132">
        <v>140.69999999999999</v>
      </c>
      <c r="M132">
        <v>138</v>
      </c>
      <c r="N132">
        <v>138.9</v>
      </c>
      <c r="O132">
        <v>137.80000000000001</v>
      </c>
      <c r="P132">
        <v>133</v>
      </c>
      <c r="Q132">
        <v>137.1</v>
      </c>
      <c r="R132" t="s">
        <v>32</v>
      </c>
      <c r="S132">
        <v>129.1</v>
      </c>
      <c r="T132">
        <v>130.6</v>
      </c>
      <c r="U132">
        <v>127</v>
      </c>
      <c r="V132">
        <v>116</v>
      </c>
      <c r="W132">
        <v>125.5</v>
      </c>
      <c r="X132">
        <v>131.9</v>
      </c>
      <c r="Y132">
        <v>122</v>
      </c>
      <c r="Z132">
        <v>124.2</v>
      </c>
      <c r="AA132">
        <v>133.5</v>
      </c>
    </row>
    <row r="133" spans="1:27" x14ac:dyDescent="0.3">
      <c r="A133">
        <v>127.6</v>
      </c>
      <c r="B133">
        <v>140.30000000000001</v>
      </c>
      <c r="C133">
        <v>133.69999999999999</v>
      </c>
      <c r="D133">
        <v>132.19999999999999</v>
      </c>
      <c r="E133">
        <v>111.8</v>
      </c>
      <c r="F133">
        <v>135.80000000000001</v>
      </c>
      <c r="G133">
        <v>163.5</v>
      </c>
      <c r="H133">
        <v>182.3</v>
      </c>
      <c r="I133">
        <v>114.6</v>
      </c>
      <c r="J133">
        <v>144.6</v>
      </c>
      <c r="K133">
        <v>121.9</v>
      </c>
      <c r="L133">
        <v>138.1</v>
      </c>
      <c r="M133">
        <v>137.6</v>
      </c>
      <c r="N133">
        <v>143.6</v>
      </c>
      <c r="O133">
        <v>128.30000000000001</v>
      </c>
      <c r="P133">
        <v>121.4</v>
      </c>
      <c r="Q133">
        <v>127.3</v>
      </c>
      <c r="R133">
        <v>127.3</v>
      </c>
      <c r="S133">
        <v>114.7</v>
      </c>
      <c r="T133">
        <v>123.9</v>
      </c>
      <c r="U133">
        <v>121.2</v>
      </c>
      <c r="V133">
        <v>110.4</v>
      </c>
      <c r="W133">
        <v>120.6</v>
      </c>
      <c r="X133">
        <v>131.5</v>
      </c>
      <c r="Y133">
        <v>120.9</v>
      </c>
      <c r="Z133">
        <v>119.9</v>
      </c>
      <c r="AA133">
        <v>128.4</v>
      </c>
    </row>
    <row r="134" spans="1:27" x14ac:dyDescent="0.3">
      <c r="A134">
        <v>129.30000000000001</v>
      </c>
      <c r="B134">
        <v>139.30000000000001</v>
      </c>
      <c r="C134">
        <v>131.6</v>
      </c>
      <c r="D134">
        <v>134.1</v>
      </c>
      <c r="E134">
        <v>116.9</v>
      </c>
      <c r="F134">
        <v>138.1</v>
      </c>
      <c r="G134">
        <v>159.1</v>
      </c>
      <c r="H134">
        <v>175.6</v>
      </c>
      <c r="I134">
        <v>112.9</v>
      </c>
      <c r="J134">
        <v>138.1</v>
      </c>
      <c r="K134">
        <v>125.5</v>
      </c>
      <c r="L134">
        <v>139.5</v>
      </c>
      <c r="M134">
        <v>137.9</v>
      </c>
      <c r="N134">
        <v>140.19999999999999</v>
      </c>
      <c r="O134">
        <v>134.1</v>
      </c>
      <c r="P134">
        <v>128.19999999999999</v>
      </c>
      <c r="Q134">
        <v>133.19999999999999</v>
      </c>
      <c r="R134">
        <v>127.3</v>
      </c>
      <c r="S134">
        <v>123.6</v>
      </c>
      <c r="T134">
        <v>127.4</v>
      </c>
      <c r="U134">
        <v>124.8</v>
      </c>
      <c r="V134">
        <v>113.1</v>
      </c>
      <c r="W134">
        <v>122.7</v>
      </c>
      <c r="X134">
        <v>131.69999999999999</v>
      </c>
      <c r="Y134">
        <v>121.5</v>
      </c>
      <c r="Z134">
        <v>122.1</v>
      </c>
      <c r="AA134">
        <v>131.1</v>
      </c>
    </row>
    <row r="135" spans="1:27" x14ac:dyDescent="0.3">
      <c r="A135">
        <v>130.80000000000001</v>
      </c>
      <c r="B135">
        <v>138.19999999999999</v>
      </c>
      <c r="C135">
        <v>130.5</v>
      </c>
      <c r="D135">
        <v>135.5</v>
      </c>
      <c r="E135">
        <v>120.2</v>
      </c>
      <c r="F135">
        <v>139.19999999999999</v>
      </c>
      <c r="G135">
        <v>149.5</v>
      </c>
      <c r="H135">
        <v>170.4</v>
      </c>
      <c r="I135">
        <v>113.1</v>
      </c>
      <c r="J135">
        <v>135.80000000000001</v>
      </c>
      <c r="K135">
        <v>128.80000000000001</v>
      </c>
      <c r="L135">
        <v>141.5</v>
      </c>
      <c r="M135">
        <v>137.19999999999999</v>
      </c>
      <c r="N135">
        <v>139.9</v>
      </c>
      <c r="O135">
        <v>138.5</v>
      </c>
      <c r="P135">
        <v>133.5</v>
      </c>
      <c r="Q135">
        <v>137.80000000000001</v>
      </c>
      <c r="R135" t="s">
        <v>32</v>
      </c>
      <c r="S135">
        <v>129.69999999999999</v>
      </c>
      <c r="T135">
        <v>131.1</v>
      </c>
      <c r="U135">
        <v>127.8</v>
      </c>
      <c r="V135">
        <v>117</v>
      </c>
      <c r="W135">
        <v>125.7</v>
      </c>
      <c r="X135">
        <v>132.19999999999999</v>
      </c>
      <c r="Y135">
        <v>122.8</v>
      </c>
      <c r="Z135">
        <v>124.9</v>
      </c>
      <c r="AA135">
        <v>133.4</v>
      </c>
    </row>
    <row r="136" spans="1:27" x14ac:dyDescent="0.3">
      <c r="A136">
        <v>128.1</v>
      </c>
      <c r="B136">
        <v>137.69999999999999</v>
      </c>
      <c r="C136">
        <v>130.6</v>
      </c>
      <c r="D136">
        <v>132.6</v>
      </c>
      <c r="E136">
        <v>111.9</v>
      </c>
      <c r="F136">
        <v>132.5</v>
      </c>
      <c r="G136">
        <v>152.9</v>
      </c>
      <c r="H136">
        <v>173.6</v>
      </c>
      <c r="I136">
        <v>115.1</v>
      </c>
      <c r="J136">
        <v>144.80000000000001</v>
      </c>
      <c r="K136">
        <v>122.1</v>
      </c>
      <c r="L136">
        <v>138.80000000000001</v>
      </c>
      <c r="M136">
        <v>135.69999999999999</v>
      </c>
      <c r="N136">
        <v>143.9</v>
      </c>
      <c r="O136">
        <v>128.69999999999999</v>
      </c>
      <c r="P136">
        <v>121.6</v>
      </c>
      <c r="Q136">
        <v>127.7</v>
      </c>
      <c r="R136">
        <v>127.9</v>
      </c>
      <c r="S136">
        <v>114.8</v>
      </c>
      <c r="T136">
        <v>124.3</v>
      </c>
      <c r="U136">
        <v>121.4</v>
      </c>
      <c r="V136">
        <v>111.8</v>
      </c>
      <c r="W136">
        <v>120.8</v>
      </c>
      <c r="X136">
        <v>131.6</v>
      </c>
      <c r="Y136">
        <v>121.2</v>
      </c>
      <c r="Z136">
        <v>120.5</v>
      </c>
      <c r="AA136">
        <v>128</v>
      </c>
    </row>
    <row r="137" spans="1:27" x14ac:dyDescent="0.3">
      <c r="A137">
        <v>129.9</v>
      </c>
      <c r="B137">
        <v>138</v>
      </c>
      <c r="C137">
        <v>130.5</v>
      </c>
      <c r="D137">
        <v>134.4</v>
      </c>
      <c r="E137">
        <v>117.2</v>
      </c>
      <c r="F137">
        <v>136.1</v>
      </c>
      <c r="G137">
        <v>150.69999999999999</v>
      </c>
      <c r="H137">
        <v>171.5</v>
      </c>
      <c r="I137">
        <v>113.8</v>
      </c>
      <c r="J137">
        <v>138.80000000000001</v>
      </c>
      <c r="K137">
        <v>126</v>
      </c>
      <c r="L137">
        <v>140.19999999999999</v>
      </c>
      <c r="M137">
        <v>136.6</v>
      </c>
      <c r="N137">
        <v>141</v>
      </c>
      <c r="O137">
        <v>134.6</v>
      </c>
      <c r="P137">
        <v>128.6</v>
      </c>
      <c r="Q137">
        <v>133.80000000000001</v>
      </c>
      <c r="R137">
        <v>127.9</v>
      </c>
      <c r="S137">
        <v>124.1</v>
      </c>
      <c r="T137">
        <v>127.9</v>
      </c>
      <c r="U137">
        <v>125.4</v>
      </c>
      <c r="V137">
        <v>114.3</v>
      </c>
      <c r="W137">
        <v>122.9</v>
      </c>
      <c r="X137">
        <v>131.80000000000001</v>
      </c>
      <c r="Y137">
        <v>122.1</v>
      </c>
      <c r="Z137">
        <v>122.8</v>
      </c>
      <c r="AA137">
        <v>130.9</v>
      </c>
    </row>
    <row r="138" spans="1:27" x14ac:dyDescent="0.3">
      <c r="A138">
        <v>131.30000000000001</v>
      </c>
      <c r="B138">
        <v>137.6</v>
      </c>
      <c r="C138">
        <v>130.1</v>
      </c>
      <c r="D138">
        <v>136</v>
      </c>
      <c r="E138">
        <v>120.8</v>
      </c>
      <c r="F138">
        <v>138.4</v>
      </c>
      <c r="G138">
        <v>149.19999999999999</v>
      </c>
      <c r="H138">
        <v>170.2</v>
      </c>
      <c r="I138">
        <v>113.4</v>
      </c>
      <c r="J138">
        <v>136.30000000000001</v>
      </c>
      <c r="K138">
        <v>128.69999999999999</v>
      </c>
      <c r="L138">
        <v>142.4</v>
      </c>
      <c r="M138">
        <v>137.4</v>
      </c>
      <c r="N138">
        <v>140.9</v>
      </c>
      <c r="O138">
        <v>139.6</v>
      </c>
      <c r="P138">
        <v>134.30000000000001</v>
      </c>
      <c r="Q138">
        <v>138.80000000000001</v>
      </c>
      <c r="R138" t="s">
        <v>32</v>
      </c>
      <c r="S138">
        <v>129.80000000000001</v>
      </c>
      <c r="T138">
        <v>131.80000000000001</v>
      </c>
      <c r="U138">
        <v>128.69999999999999</v>
      </c>
      <c r="V138">
        <v>117.8</v>
      </c>
      <c r="W138">
        <v>126.5</v>
      </c>
      <c r="X138">
        <v>133</v>
      </c>
      <c r="Y138">
        <v>123</v>
      </c>
      <c r="Z138">
        <v>125.7</v>
      </c>
      <c r="AA138">
        <v>133.80000000000001</v>
      </c>
    </row>
    <row r="139" spans="1:27" x14ac:dyDescent="0.3">
      <c r="A139">
        <v>128.69999999999999</v>
      </c>
      <c r="B139">
        <v>138.4</v>
      </c>
      <c r="C139">
        <v>130.30000000000001</v>
      </c>
      <c r="D139">
        <v>132.69999999999999</v>
      </c>
      <c r="E139">
        <v>112.5</v>
      </c>
      <c r="F139">
        <v>130.4</v>
      </c>
      <c r="G139">
        <v>155.1</v>
      </c>
      <c r="H139">
        <v>175.7</v>
      </c>
      <c r="I139">
        <v>115.4</v>
      </c>
      <c r="J139">
        <v>145.30000000000001</v>
      </c>
      <c r="K139">
        <v>122.5</v>
      </c>
      <c r="L139">
        <v>139.6</v>
      </c>
      <c r="M139">
        <v>136.30000000000001</v>
      </c>
      <c r="N139">
        <v>144.30000000000001</v>
      </c>
      <c r="O139">
        <v>129.1</v>
      </c>
      <c r="P139">
        <v>121.9</v>
      </c>
      <c r="Q139">
        <v>128</v>
      </c>
      <c r="R139">
        <v>128.69999999999999</v>
      </c>
      <c r="S139">
        <v>115.2</v>
      </c>
      <c r="T139">
        <v>124.5</v>
      </c>
      <c r="U139">
        <v>121.8</v>
      </c>
      <c r="V139">
        <v>112.8</v>
      </c>
      <c r="W139">
        <v>121.2</v>
      </c>
      <c r="X139">
        <v>131.9</v>
      </c>
      <c r="Y139">
        <v>120.8</v>
      </c>
      <c r="Z139">
        <v>120.9</v>
      </c>
      <c r="AA139">
        <v>128.6</v>
      </c>
    </row>
    <row r="140" spans="1:27" x14ac:dyDescent="0.3">
      <c r="A140">
        <v>130.5</v>
      </c>
      <c r="B140">
        <v>137.9</v>
      </c>
      <c r="C140">
        <v>130.19999999999999</v>
      </c>
      <c r="D140">
        <v>134.80000000000001</v>
      </c>
      <c r="E140">
        <v>117.8</v>
      </c>
      <c r="F140">
        <v>134.69999999999999</v>
      </c>
      <c r="G140">
        <v>151.19999999999999</v>
      </c>
      <c r="H140">
        <v>172.1</v>
      </c>
      <c r="I140">
        <v>114.1</v>
      </c>
      <c r="J140">
        <v>139.30000000000001</v>
      </c>
      <c r="K140">
        <v>126.1</v>
      </c>
      <c r="L140">
        <v>141.1</v>
      </c>
      <c r="M140">
        <v>137</v>
      </c>
      <c r="N140">
        <v>141.80000000000001</v>
      </c>
      <c r="O140">
        <v>135.5</v>
      </c>
      <c r="P140">
        <v>129.1</v>
      </c>
      <c r="Q140">
        <v>134.5</v>
      </c>
      <c r="R140">
        <v>128.69999999999999</v>
      </c>
      <c r="S140">
        <v>124.3</v>
      </c>
      <c r="T140">
        <v>128.4</v>
      </c>
      <c r="U140">
        <v>126.1</v>
      </c>
      <c r="V140">
        <v>115.2</v>
      </c>
      <c r="W140">
        <v>123.5</v>
      </c>
      <c r="X140">
        <v>132.4</v>
      </c>
      <c r="Y140">
        <v>122.1</v>
      </c>
      <c r="Z140">
        <v>123.4</v>
      </c>
      <c r="AA140">
        <v>131.4</v>
      </c>
    </row>
    <row r="141" spans="1:27" x14ac:dyDescent="0.3">
      <c r="A141">
        <v>132</v>
      </c>
      <c r="B141">
        <v>137.4</v>
      </c>
      <c r="C141">
        <v>130.6</v>
      </c>
      <c r="D141">
        <v>136.19999999999999</v>
      </c>
      <c r="E141">
        <v>121.1</v>
      </c>
      <c r="F141">
        <v>136.9</v>
      </c>
      <c r="G141">
        <v>141.80000000000001</v>
      </c>
      <c r="H141">
        <v>170</v>
      </c>
      <c r="I141">
        <v>113.4</v>
      </c>
      <c r="J141">
        <v>136.80000000000001</v>
      </c>
      <c r="K141">
        <v>128.69999999999999</v>
      </c>
      <c r="L141">
        <v>143.1</v>
      </c>
      <c r="M141">
        <v>136.6</v>
      </c>
      <c r="N141">
        <v>141.19999999999999</v>
      </c>
      <c r="O141">
        <v>139.9</v>
      </c>
      <c r="P141">
        <v>134.5</v>
      </c>
      <c r="Q141">
        <v>139.19999999999999</v>
      </c>
      <c r="R141" t="s">
        <v>32</v>
      </c>
      <c r="S141">
        <v>130.30000000000001</v>
      </c>
      <c r="T141">
        <v>132.1</v>
      </c>
      <c r="U141">
        <v>129.1</v>
      </c>
      <c r="V141">
        <v>118.2</v>
      </c>
      <c r="W141">
        <v>126.9</v>
      </c>
      <c r="X141">
        <v>133.69999999999999</v>
      </c>
      <c r="Y141">
        <v>123.5</v>
      </c>
      <c r="Z141">
        <v>126.1</v>
      </c>
      <c r="AA141">
        <v>133.6</v>
      </c>
    </row>
    <row r="142" spans="1:27" x14ac:dyDescent="0.3">
      <c r="A142">
        <v>130.19999999999999</v>
      </c>
      <c r="B142">
        <v>138.5</v>
      </c>
      <c r="C142">
        <v>134.1</v>
      </c>
      <c r="D142">
        <v>132.9</v>
      </c>
      <c r="E142">
        <v>112.6</v>
      </c>
      <c r="F142">
        <v>130.80000000000001</v>
      </c>
      <c r="G142">
        <v>142</v>
      </c>
      <c r="H142">
        <v>174.9</v>
      </c>
      <c r="I142">
        <v>115.6</v>
      </c>
      <c r="J142">
        <v>145.4</v>
      </c>
      <c r="K142">
        <v>122.7</v>
      </c>
      <c r="L142">
        <v>140.30000000000001</v>
      </c>
      <c r="M142">
        <v>135.19999999999999</v>
      </c>
      <c r="N142">
        <v>144.30000000000001</v>
      </c>
      <c r="O142">
        <v>129.6</v>
      </c>
      <c r="P142">
        <v>122.1</v>
      </c>
      <c r="Q142">
        <v>128.5</v>
      </c>
      <c r="R142">
        <v>129.1</v>
      </c>
      <c r="S142">
        <v>116.2</v>
      </c>
      <c r="T142">
        <v>124.7</v>
      </c>
      <c r="U142">
        <v>122.1</v>
      </c>
      <c r="V142">
        <v>113.4</v>
      </c>
      <c r="W142">
        <v>121.7</v>
      </c>
      <c r="X142">
        <v>132.1</v>
      </c>
      <c r="Y142">
        <v>121.3</v>
      </c>
      <c r="Z142">
        <v>121.3</v>
      </c>
      <c r="AA142">
        <v>128.5</v>
      </c>
    </row>
    <row r="143" spans="1:27" x14ac:dyDescent="0.3">
      <c r="A143">
        <v>131.4</v>
      </c>
      <c r="B143">
        <v>137.80000000000001</v>
      </c>
      <c r="C143">
        <v>132</v>
      </c>
      <c r="D143">
        <v>135</v>
      </c>
      <c r="E143">
        <v>118</v>
      </c>
      <c r="F143">
        <v>134.1</v>
      </c>
      <c r="G143">
        <v>141.9</v>
      </c>
      <c r="H143">
        <v>171.7</v>
      </c>
      <c r="I143">
        <v>114.1</v>
      </c>
      <c r="J143">
        <v>139.69999999999999</v>
      </c>
      <c r="K143">
        <v>126.2</v>
      </c>
      <c r="L143">
        <v>141.80000000000001</v>
      </c>
      <c r="M143">
        <v>136.1</v>
      </c>
      <c r="N143">
        <v>142</v>
      </c>
      <c r="O143">
        <v>135.80000000000001</v>
      </c>
      <c r="P143">
        <v>129.30000000000001</v>
      </c>
      <c r="Q143">
        <v>135</v>
      </c>
      <c r="R143">
        <v>129.1</v>
      </c>
      <c r="S143">
        <v>125</v>
      </c>
      <c r="T143">
        <v>128.6</v>
      </c>
      <c r="U143">
        <v>126.4</v>
      </c>
      <c r="V143">
        <v>115.7</v>
      </c>
      <c r="W143">
        <v>124</v>
      </c>
      <c r="X143">
        <v>132.80000000000001</v>
      </c>
      <c r="Y143">
        <v>122.6</v>
      </c>
      <c r="Z143">
        <v>123.8</v>
      </c>
      <c r="AA143">
        <v>131.19999999999999</v>
      </c>
    </row>
    <row r="144" spans="1:27" x14ac:dyDescent="0.3">
      <c r="A144">
        <v>132.6</v>
      </c>
      <c r="B144">
        <v>137.30000000000001</v>
      </c>
      <c r="C144">
        <v>131.6</v>
      </c>
      <c r="D144">
        <v>136.30000000000001</v>
      </c>
      <c r="E144">
        <v>121.6</v>
      </c>
      <c r="F144">
        <v>135.6</v>
      </c>
      <c r="G144">
        <v>127.5</v>
      </c>
      <c r="H144">
        <v>167.9</v>
      </c>
      <c r="I144">
        <v>113.8</v>
      </c>
      <c r="J144">
        <v>137.5</v>
      </c>
      <c r="K144">
        <v>129.1</v>
      </c>
      <c r="L144">
        <v>143.6</v>
      </c>
      <c r="M144">
        <v>134.69999999999999</v>
      </c>
      <c r="N144">
        <v>142.4</v>
      </c>
      <c r="O144">
        <v>140.4</v>
      </c>
      <c r="P144">
        <v>135.19999999999999</v>
      </c>
      <c r="Q144">
        <v>139.69999999999999</v>
      </c>
      <c r="R144" t="s">
        <v>32</v>
      </c>
      <c r="S144">
        <v>132</v>
      </c>
      <c r="T144">
        <v>132.9</v>
      </c>
      <c r="U144">
        <v>129.69999999999999</v>
      </c>
      <c r="V144">
        <v>118.6</v>
      </c>
      <c r="W144">
        <v>127.3</v>
      </c>
      <c r="X144">
        <v>134.19999999999999</v>
      </c>
      <c r="Y144">
        <v>121.9</v>
      </c>
      <c r="Z144">
        <v>126.3</v>
      </c>
      <c r="AA144">
        <v>132.80000000000001</v>
      </c>
    </row>
    <row r="145" spans="1:27" x14ac:dyDescent="0.3">
      <c r="A145">
        <v>131.6</v>
      </c>
      <c r="B145">
        <v>138.19999999999999</v>
      </c>
      <c r="C145">
        <v>134.9</v>
      </c>
      <c r="D145">
        <v>133.1</v>
      </c>
      <c r="E145">
        <v>113.5</v>
      </c>
      <c r="F145">
        <v>129.30000000000001</v>
      </c>
      <c r="G145">
        <v>121.1</v>
      </c>
      <c r="H145">
        <v>170.3</v>
      </c>
      <c r="I145">
        <v>115.5</v>
      </c>
      <c r="J145">
        <v>145.5</v>
      </c>
      <c r="K145">
        <v>123.1</v>
      </c>
      <c r="L145">
        <v>140.9</v>
      </c>
      <c r="M145">
        <v>132.80000000000001</v>
      </c>
      <c r="N145">
        <v>145</v>
      </c>
      <c r="O145">
        <v>130</v>
      </c>
      <c r="P145">
        <v>122.2</v>
      </c>
      <c r="Q145">
        <v>128.80000000000001</v>
      </c>
      <c r="R145">
        <v>128.5</v>
      </c>
      <c r="S145">
        <v>117.8</v>
      </c>
      <c r="T145">
        <v>125</v>
      </c>
      <c r="U145">
        <v>122.3</v>
      </c>
      <c r="V145">
        <v>113.7</v>
      </c>
      <c r="W145">
        <v>121.8</v>
      </c>
      <c r="X145">
        <v>132.30000000000001</v>
      </c>
      <c r="Y145">
        <v>119.9</v>
      </c>
      <c r="Z145">
        <v>121.4</v>
      </c>
      <c r="AA145">
        <v>127.6</v>
      </c>
    </row>
    <row r="146" spans="1:27" x14ac:dyDescent="0.3">
      <c r="A146">
        <v>132.30000000000001</v>
      </c>
      <c r="B146">
        <v>137.6</v>
      </c>
      <c r="C146">
        <v>132.9</v>
      </c>
      <c r="D146">
        <v>135.1</v>
      </c>
      <c r="E146">
        <v>118.6</v>
      </c>
      <c r="F146">
        <v>132.69999999999999</v>
      </c>
      <c r="G146">
        <v>125.3</v>
      </c>
      <c r="H146">
        <v>168.7</v>
      </c>
      <c r="I146">
        <v>114.4</v>
      </c>
      <c r="J146">
        <v>140.19999999999999</v>
      </c>
      <c r="K146">
        <v>126.6</v>
      </c>
      <c r="L146">
        <v>142.30000000000001</v>
      </c>
      <c r="M146">
        <v>134</v>
      </c>
      <c r="N146">
        <v>143.1</v>
      </c>
      <c r="O146">
        <v>136.30000000000001</v>
      </c>
      <c r="P146">
        <v>129.80000000000001</v>
      </c>
      <c r="Q146">
        <v>135.4</v>
      </c>
      <c r="R146">
        <v>128.5</v>
      </c>
      <c r="S146">
        <v>126.6</v>
      </c>
      <c r="T146">
        <v>129.19999999999999</v>
      </c>
      <c r="U146">
        <v>126.9</v>
      </c>
      <c r="V146">
        <v>116</v>
      </c>
      <c r="W146">
        <v>124.2</v>
      </c>
      <c r="X146">
        <v>133.1</v>
      </c>
      <c r="Y146">
        <v>121.1</v>
      </c>
      <c r="Z146">
        <v>123.9</v>
      </c>
      <c r="AA146">
        <v>130.4</v>
      </c>
    </row>
    <row r="147" spans="1:27" x14ac:dyDescent="0.3">
      <c r="A147">
        <v>133.1</v>
      </c>
      <c r="B147">
        <v>137.80000000000001</v>
      </c>
      <c r="C147">
        <v>131.9</v>
      </c>
      <c r="D147">
        <v>136.69999999999999</v>
      </c>
      <c r="E147">
        <v>122</v>
      </c>
      <c r="F147">
        <v>136</v>
      </c>
      <c r="G147">
        <v>119.8</v>
      </c>
      <c r="H147">
        <v>161.69999999999999</v>
      </c>
      <c r="I147">
        <v>114.8</v>
      </c>
      <c r="J147">
        <v>136.9</v>
      </c>
      <c r="K147">
        <v>129</v>
      </c>
      <c r="L147">
        <v>143.9</v>
      </c>
      <c r="M147">
        <v>133.69999999999999</v>
      </c>
      <c r="N147">
        <v>143.1</v>
      </c>
      <c r="O147">
        <v>140.69999999999999</v>
      </c>
      <c r="P147">
        <v>135.80000000000001</v>
      </c>
      <c r="Q147">
        <v>140</v>
      </c>
      <c r="R147" t="s">
        <v>32</v>
      </c>
      <c r="S147">
        <v>132.1</v>
      </c>
      <c r="T147">
        <v>133.19999999999999</v>
      </c>
      <c r="U147">
        <v>129.9</v>
      </c>
      <c r="V147">
        <v>119.1</v>
      </c>
      <c r="W147">
        <v>127</v>
      </c>
      <c r="X147">
        <v>134.6</v>
      </c>
      <c r="Y147">
        <v>122.3</v>
      </c>
      <c r="Z147">
        <v>126.6</v>
      </c>
      <c r="AA147">
        <v>132.4</v>
      </c>
    </row>
    <row r="148" spans="1:27" x14ac:dyDescent="0.3">
      <c r="A148">
        <v>132.19999999999999</v>
      </c>
      <c r="B148">
        <v>138.9</v>
      </c>
      <c r="C148">
        <v>132.6</v>
      </c>
      <c r="D148">
        <v>133.1</v>
      </c>
      <c r="E148">
        <v>114</v>
      </c>
      <c r="F148">
        <v>129.6</v>
      </c>
      <c r="G148">
        <v>118.7</v>
      </c>
      <c r="H148">
        <v>155.1</v>
      </c>
      <c r="I148">
        <v>117.3</v>
      </c>
      <c r="J148">
        <v>144.9</v>
      </c>
      <c r="K148">
        <v>123.2</v>
      </c>
      <c r="L148">
        <v>141.6</v>
      </c>
      <c r="M148">
        <v>132</v>
      </c>
      <c r="N148">
        <v>145.6</v>
      </c>
      <c r="O148">
        <v>130.19999999999999</v>
      </c>
      <c r="P148">
        <v>122.3</v>
      </c>
      <c r="Q148">
        <v>129</v>
      </c>
      <c r="R148">
        <v>129.6</v>
      </c>
      <c r="S148">
        <v>118</v>
      </c>
      <c r="T148">
        <v>125.1</v>
      </c>
      <c r="U148">
        <v>122.6</v>
      </c>
      <c r="V148">
        <v>115.2</v>
      </c>
      <c r="W148">
        <v>122</v>
      </c>
      <c r="X148">
        <v>132.4</v>
      </c>
      <c r="Y148">
        <v>120.9</v>
      </c>
      <c r="Z148">
        <v>122.1</v>
      </c>
      <c r="AA148">
        <v>127.8</v>
      </c>
    </row>
    <row r="149" spans="1:27" x14ac:dyDescent="0.3">
      <c r="A149">
        <v>132.80000000000001</v>
      </c>
      <c r="B149">
        <v>138.19999999999999</v>
      </c>
      <c r="C149">
        <v>132.19999999999999</v>
      </c>
      <c r="D149">
        <v>135.4</v>
      </c>
      <c r="E149">
        <v>119.1</v>
      </c>
      <c r="F149">
        <v>133</v>
      </c>
      <c r="G149">
        <v>119.4</v>
      </c>
      <c r="H149">
        <v>159.5</v>
      </c>
      <c r="I149">
        <v>115.6</v>
      </c>
      <c r="J149">
        <v>139.6</v>
      </c>
      <c r="K149">
        <v>126.6</v>
      </c>
      <c r="L149">
        <v>142.80000000000001</v>
      </c>
      <c r="M149">
        <v>133.1</v>
      </c>
      <c r="N149">
        <v>143.80000000000001</v>
      </c>
      <c r="O149">
        <v>136.6</v>
      </c>
      <c r="P149">
        <v>130.19999999999999</v>
      </c>
      <c r="Q149">
        <v>135.6</v>
      </c>
      <c r="R149">
        <v>129.6</v>
      </c>
      <c r="S149">
        <v>126.8</v>
      </c>
      <c r="T149">
        <v>129.4</v>
      </c>
      <c r="U149">
        <v>127.1</v>
      </c>
      <c r="V149">
        <v>117</v>
      </c>
      <c r="W149">
        <v>124.2</v>
      </c>
      <c r="X149">
        <v>133.30000000000001</v>
      </c>
      <c r="Y149">
        <v>121.7</v>
      </c>
      <c r="Z149">
        <v>124.4</v>
      </c>
      <c r="AA149">
        <v>130.30000000000001</v>
      </c>
    </row>
    <row r="150" spans="1:27" x14ac:dyDescent="0.3">
      <c r="A150">
        <v>133.30000000000001</v>
      </c>
      <c r="B150">
        <v>138.30000000000001</v>
      </c>
      <c r="C150">
        <v>129.30000000000001</v>
      </c>
      <c r="D150">
        <v>137.19999999999999</v>
      </c>
      <c r="E150">
        <v>122.1</v>
      </c>
      <c r="F150">
        <v>138.69999999999999</v>
      </c>
      <c r="G150">
        <v>119.1</v>
      </c>
      <c r="H150">
        <v>156.9</v>
      </c>
      <c r="I150">
        <v>116.2</v>
      </c>
      <c r="J150">
        <v>136</v>
      </c>
      <c r="K150">
        <v>129.4</v>
      </c>
      <c r="L150">
        <v>144.4</v>
      </c>
      <c r="M150">
        <v>133.6</v>
      </c>
      <c r="N150">
        <v>143.69999999999999</v>
      </c>
      <c r="O150">
        <v>140.9</v>
      </c>
      <c r="P150">
        <v>135.80000000000001</v>
      </c>
      <c r="Q150">
        <v>140.19999999999999</v>
      </c>
      <c r="R150" t="s">
        <v>32</v>
      </c>
      <c r="S150">
        <v>133.19999999999999</v>
      </c>
      <c r="T150">
        <v>133.6</v>
      </c>
      <c r="U150">
        <v>130.1</v>
      </c>
      <c r="V150">
        <v>119.5</v>
      </c>
      <c r="W150">
        <v>127.7</v>
      </c>
      <c r="X150">
        <v>134.9</v>
      </c>
      <c r="Y150">
        <v>123.2</v>
      </c>
      <c r="Z150">
        <v>127</v>
      </c>
      <c r="AA150">
        <v>132.6</v>
      </c>
    </row>
    <row r="151" spans="1:27" x14ac:dyDescent="0.3">
      <c r="A151">
        <v>132.80000000000001</v>
      </c>
      <c r="B151">
        <v>139.80000000000001</v>
      </c>
      <c r="C151">
        <v>129.30000000000001</v>
      </c>
      <c r="D151">
        <v>133.5</v>
      </c>
      <c r="E151">
        <v>114.3</v>
      </c>
      <c r="F151">
        <v>131.4</v>
      </c>
      <c r="G151">
        <v>120.2</v>
      </c>
      <c r="H151">
        <v>143.1</v>
      </c>
      <c r="I151">
        <v>119.5</v>
      </c>
      <c r="J151">
        <v>144</v>
      </c>
      <c r="K151">
        <v>123.4</v>
      </c>
      <c r="L151">
        <v>141.9</v>
      </c>
      <c r="M151">
        <v>132.1</v>
      </c>
      <c r="N151">
        <v>146.30000000000001</v>
      </c>
      <c r="O151">
        <v>130.5</v>
      </c>
      <c r="P151">
        <v>122.5</v>
      </c>
      <c r="Q151">
        <v>129.30000000000001</v>
      </c>
      <c r="R151">
        <v>130.5</v>
      </c>
      <c r="S151">
        <v>119.2</v>
      </c>
      <c r="T151">
        <v>125.3</v>
      </c>
      <c r="U151">
        <v>122.9</v>
      </c>
      <c r="V151">
        <v>115.5</v>
      </c>
      <c r="W151">
        <v>122.2</v>
      </c>
      <c r="X151">
        <v>132.4</v>
      </c>
      <c r="Y151">
        <v>121.7</v>
      </c>
      <c r="Z151">
        <v>122.4</v>
      </c>
      <c r="AA151">
        <v>128.19999999999999</v>
      </c>
    </row>
    <row r="152" spans="1:27" x14ac:dyDescent="0.3">
      <c r="A152">
        <v>133.1</v>
      </c>
      <c r="B152">
        <v>138.80000000000001</v>
      </c>
      <c r="C152">
        <v>129.30000000000001</v>
      </c>
      <c r="D152">
        <v>135.80000000000001</v>
      </c>
      <c r="E152">
        <v>119.2</v>
      </c>
      <c r="F152">
        <v>135.30000000000001</v>
      </c>
      <c r="G152">
        <v>119.5</v>
      </c>
      <c r="H152">
        <v>152.19999999999999</v>
      </c>
      <c r="I152">
        <v>117.3</v>
      </c>
      <c r="J152">
        <v>138.69999999999999</v>
      </c>
      <c r="K152">
        <v>126.9</v>
      </c>
      <c r="L152">
        <v>143.19999999999999</v>
      </c>
      <c r="M152">
        <v>133</v>
      </c>
      <c r="N152">
        <v>144.4</v>
      </c>
      <c r="O152">
        <v>136.80000000000001</v>
      </c>
      <c r="P152">
        <v>130.30000000000001</v>
      </c>
      <c r="Q152">
        <v>135.9</v>
      </c>
      <c r="R152">
        <v>130.5</v>
      </c>
      <c r="S152">
        <v>127.9</v>
      </c>
      <c r="T152">
        <v>129.69999999999999</v>
      </c>
      <c r="U152">
        <v>127.4</v>
      </c>
      <c r="V152">
        <v>117.4</v>
      </c>
      <c r="W152">
        <v>124.6</v>
      </c>
      <c r="X152">
        <v>133.4</v>
      </c>
      <c r="Y152">
        <v>122.6</v>
      </c>
      <c r="Z152">
        <v>124.8</v>
      </c>
      <c r="AA152">
        <v>130.6</v>
      </c>
    </row>
    <row r="153" spans="1:27" x14ac:dyDescent="0.3">
      <c r="A153">
        <v>133.6</v>
      </c>
      <c r="B153">
        <v>138.80000000000001</v>
      </c>
      <c r="C153">
        <v>128.80000000000001</v>
      </c>
      <c r="D153">
        <v>137.19999999999999</v>
      </c>
      <c r="E153">
        <v>121.6</v>
      </c>
      <c r="F153">
        <v>139.69999999999999</v>
      </c>
      <c r="G153">
        <v>119.7</v>
      </c>
      <c r="H153">
        <v>148</v>
      </c>
      <c r="I153">
        <v>116.9</v>
      </c>
      <c r="J153">
        <v>135.6</v>
      </c>
      <c r="K153">
        <v>129.80000000000001</v>
      </c>
      <c r="L153">
        <v>145.4</v>
      </c>
      <c r="M153">
        <v>133.4</v>
      </c>
      <c r="N153">
        <v>144.19999999999999</v>
      </c>
      <c r="O153">
        <v>141.6</v>
      </c>
      <c r="P153">
        <v>136.19999999999999</v>
      </c>
      <c r="Q153">
        <v>140.80000000000001</v>
      </c>
      <c r="R153" t="s">
        <v>32</v>
      </c>
      <c r="S153">
        <v>134.19999999999999</v>
      </c>
      <c r="T153">
        <v>134.1</v>
      </c>
      <c r="U153">
        <v>130.6</v>
      </c>
      <c r="V153">
        <v>119.8</v>
      </c>
      <c r="W153">
        <v>128.30000000000001</v>
      </c>
      <c r="X153">
        <v>135.19999999999999</v>
      </c>
      <c r="Y153">
        <v>123.3</v>
      </c>
      <c r="Z153">
        <v>127.4</v>
      </c>
      <c r="AA153">
        <v>132.80000000000001</v>
      </c>
    </row>
    <row r="154" spans="1:27" x14ac:dyDescent="0.3">
      <c r="A154">
        <v>132.69999999999999</v>
      </c>
      <c r="B154">
        <v>139.4</v>
      </c>
      <c r="C154">
        <v>128.4</v>
      </c>
      <c r="D154">
        <v>134.9</v>
      </c>
      <c r="E154">
        <v>114</v>
      </c>
      <c r="F154">
        <v>136.80000000000001</v>
      </c>
      <c r="G154">
        <v>122.2</v>
      </c>
      <c r="H154">
        <v>135.80000000000001</v>
      </c>
      <c r="I154">
        <v>120.3</v>
      </c>
      <c r="J154">
        <v>142.6</v>
      </c>
      <c r="K154">
        <v>123.6</v>
      </c>
      <c r="L154">
        <v>142.4</v>
      </c>
      <c r="M154">
        <v>132.6</v>
      </c>
      <c r="N154">
        <v>147.5</v>
      </c>
      <c r="O154">
        <v>130.80000000000001</v>
      </c>
      <c r="P154">
        <v>122.8</v>
      </c>
      <c r="Q154">
        <v>129.6</v>
      </c>
      <c r="R154">
        <v>131.1</v>
      </c>
      <c r="S154">
        <v>120.8</v>
      </c>
      <c r="T154">
        <v>125.6</v>
      </c>
      <c r="U154">
        <v>123.1</v>
      </c>
      <c r="V154">
        <v>115.6</v>
      </c>
      <c r="W154">
        <v>122.4</v>
      </c>
      <c r="X154">
        <v>132.80000000000001</v>
      </c>
      <c r="Y154">
        <v>121.7</v>
      </c>
      <c r="Z154">
        <v>122.6</v>
      </c>
      <c r="AA154">
        <v>128.69999999999999</v>
      </c>
    </row>
    <row r="155" spans="1:27" x14ac:dyDescent="0.3">
      <c r="A155">
        <v>133.30000000000001</v>
      </c>
      <c r="B155">
        <v>139</v>
      </c>
      <c r="C155">
        <v>128.6</v>
      </c>
      <c r="D155">
        <v>136.30000000000001</v>
      </c>
      <c r="E155">
        <v>118.8</v>
      </c>
      <c r="F155">
        <v>138.30000000000001</v>
      </c>
      <c r="G155">
        <v>120.5</v>
      </c>
      <c r="H155">
        <v>143.9</v>
      </c>
      <c r="I155">
        <v>118</v>
      </c>
      <c r="J155">
        <v>137.9</v>
      </c>
      <c r="K155">
        <v>127.2</v>
      </c>
      <c r="L155">
        <v>144</v>
      </c>
      <c r="M155">
        <v>133.1</v>
      </c>
      <c r="N155">
        <v>145.1</v>
      </c>
      <c r="O155">
        <v>137.30000000000001</v>
      </c>
      <c r="P155">
        <v>130.6</v>
      </c>
      <c r="Q155">
        <v>136.4</v>
      </c>
      <c r="R155">
        <v>131.1</v>
      </c>
      <c r="S155">
        <v>129.1</v>
      </c>
      <c r="T155">
        <v>130.1</v>
      </c>
      <c r="U155">
        <v>127.8</v>
      </c>
      <c r="V155">
        <v>117.6</v>
      </c>
      <c r="W155">
        <v>125</v>
      </c>
      <c r="X155">
        <v>133.80000000000001</v>
      </c>
      <c r="Y155">
        <v>122.6</v>
      </c>
      <c r="Z155">
        <v>125.1</v>
      </c>
      <c r="AA155">
        <v>130.9</v>
      </c>
    </row>
    <row r="156" spans="1:27" x14ac:dyDescent="0.3">
      <c r="A156">
        <v>133.19999999999999</v>
      </c>
      <c r="B156">
        <v>138.69999999999999</v>
      </c>
      <c r="C156">
        <v>127.1</v>
      </c>
      <c r="D156">
        <v>137.69999999999999</v>
      </c>
      <c r="E156">
        <v>121.3</v>
      </c>
      <c r="F156">
        <v>141.80000000000001</v>
      </c>
      <c r="G156">
        <v>121.5</v>
      </c>
      <c r="H156">
        <v>144.5</v>
      </c>
      <c r="I156">
        <v>117.4</v>
      </c>
      <c r="J156">
        <v>134.1</v>
      </c>
      <c r="K156">
        <v>130</v>
      </c>
      <c r="L156">
        <v>145.5</v>
      </c>
      <c r="M156">
        <v>133.5</v>
      </c>
      <c r="N156">
        <v>144.4</v>
      </c>
      <c r="O156">
        <v>142.4</v>
      </c>
      <c r="P156">
        <v>136.80000000000001</v>
      </c>
      <c r="Q156">
        <v>141.6</v>
      </c>
      <c r="R156" t="s">
        <v>32</v>
      </c>
      <c r="S156">
        <v>135</v>
      </c>
      <c r="T156">
        <v>134.30000000000001</v>
      </c>
      <c r="U156">
        <v>131</v>
      </c>
      <c r="V156">
        <v>119.2</v>
      </c>
      <c r="W156">
        <v>128.30000000000001</v>
      </c>
      <c r="X156">
        <v>135.69999999999999</v>
      </c>
      <c r="Y156">
        <v>123.7</v>
      </c>
      <c r="Z156">
        <v>127.5</v>
      </c>
      <c r="AA156">
        <v>132.9</v>
      </c>
    </row>
    <row r="157" spans="1:27" x14ac:dyDescent="0.3">
      <c r="A157">
        <v>132.69999999999999</v>
      </c>
      <c r="B157">
        <v>140.6</v>
      </c>
      <c r="C157">
        <v>124.5</v>
      </c>
      <c r="D157">
        <v>136.30000000000001</v>
      </c>
      <c r="E157">
        <v>113.5</v>
      </c>
      <c r="F157">
        <v>137.69999999999999</v>
      </c>
      <c r="G157">
        <v>127.1</v>
      </c>
      <c r="H157">
        <v>133.80000000000001</v>
      </c>
      <c r="I157">
        <v>120.8</v>
      </c>
      <c r="J157">
        <v>141.30000000000001</v>
      </c>
      <c r="K157">
        <v>123.8</v>
      </c>
      <c r="L157">
        <v>142.6</v>
      </c>
      <c r="M157">
        <v>133.4</v>
      </c>
      <c r="N157">
        <v>148</v>
      </c>
      <c r="O157">
        <v>131.19999999999999</v>
      </c>
      <c r="P157">
        <v>123</v>
      </c>
      <c r="Q157">
        <v>130</v>
      </c>
      <c r="R157">
        <v>131.69999999999999</v>
      </c>
      <c r="S157">
        <v>121.4</v>
      </c>
      <c r="T157">
        <v>126</v>
      </c>
      <c r="U157">
        <v>123.4</v>
      </c>
      <c r="V157">
        <v>114.3</v>
      </c>
      <c r="W157">
        <v>122.6</v>
      </c>
      <c r="X157">
        <v>133.6</v>
      </c>
      <c r="Y157">
        <v>122.2</v>
      </c>
      <c r="Z157">
        <v>122.5</v>
      </c>
      <c r="AA157">
        <v>129.1</v>
      </c>
    </row>
    <row r="158" spans="1:27" x14ac:dyDescent="0.3">
      <c r="A158">
        <v>133</v>
      </c>
      <c r="B158">
        <v>139.4</v>
      </c>
      <c r="C158">
        <v>126.1</v>
      </c>
      <c r="D158">
        <v>137.19999999999999</v>
      </c>
      <c r="E158">
        <v>118.4</v>
      </c>
      <c r="F158">
        <v>139.9</v>
      </c>
      <c r="G158">
        <v>123.4</v>
      </c>
      <c r="H158">
        <v>140.9</v>
      </c>
      <c r="I158">
        <v>118.5</v>
      </c>
      <c r="J158">
        <v>136.5</v>
      </c>
      <c r="K158">
        <v>127.4</v>
      </c>
      <c r="L158">
        <v>144.19999999999999</v>
      </c>
      <c r="M158">
        <v>133.5</v>
      </c>
      <c r="N158">
        <v>145.4</v>
      </c>
      <c r="O158">
        <v>138</v>
      </c>
      <c r="P158">
        <v>131.1</v>
      </c>
      <c r="Q158">
        <v>137</v>
      </c>
      <c r="R158">
        <v>131.69999999999999</v>
      </c>
      <c r="S158">
        <v>129.80000000000001</v>
      </c>
      <c r="T158">
        <v>130.4</v>
      </c>
      <c r="U158">
        <v>128.1</v>
      </c>
      <c r="V158">
        <v>116.6</v>
      </c>
      <c r="W158">
        <v>125.1</v>
      </c>
      <c r="X158">
        <v>134.5</v>
      </c>
      <c r="Y158">
        <v>123.1</v>
      </c>
      <c r="Z158">
        <v>125.1</v>
      </c>
      <c r="AA158">
        <v>131.1</v>
      </c>
    </row>
    <row r="159" spans="1:27" x14ac:dyDescent="0.3">
      <c r="A159">
        <v>133.1</v>
      </c>
      <c r="B159">
        <v>140.30000000000001</v>
      </c>
      <c r="C159">
        <v>126.8</v>
      </c>
      <c r="D159">
        <v>138.19999999999999</v>
      </c>
      <c r="E159">
        <v>120.8</v>
      </c>
      <c r="F159">
        <v>140.19999999999999</v>
      </c>
      <c r="G159">
        <v>123.8</v>
      </c>
      <c r="H159">
        <v>141.80000000000001</v>
      </c>
      <c r="I159">
        <v>118.6</v>
      </c>
      <c r="J159">
        <v>134</v>
      </c>
      <c r="K159">
        <v>130.30000000000001</v>
      </c>
      <c r="L159">
        <v>145.80000000000001</v>
      </c>
      <c r="M159">
        <v>133.80000000000001</v>
      </c>
      <c r="N159">
        <v>145.5</v>
      </c>
      <c r="O159">
        <v>142.5</v>
      </c>
      <c r="P159">
        <v>137.30000000000001</v>
      </c>
      <c r="Q159">
        <v>141.80000000000001</v>
      </c>
      <c r="R159" t="s">
        <v>32</v>
      </c>
      <c r="S159">
        <v>135</v>
      </c>
      <c r="T159">
        <v>134.9</v>
      </c>
      <c r="U159">
        <v>131.4</v>
      </c>
      <c r="V159">
        <v>119.4</v>
      </c>
      <c r="W159">
        <v>129.4</v>
      </c>
      <c r="X159">
        <v>136.30000000000001</v>
      </c>
      <c r="Y159">
        <v>123.7</v>
      </c>
      <c r="Z159">
        <v>127.9</v>
      </c>
      <c r="AA159">
        <v>133.30000000000001</v>
      </c>
    </row>
    <row r="160" spans="1:27" x14ac:dyDescent="0.3">
      <c r="A160">
        <v>132.6</v>
      </c>
      <c r="B160">
        <v>144.1</v>
      </c>
      <c r="C160">
        <v>125.6</v>
      </c>
      <c r="D160">
        <v>136.80000000000001</v>
      </c>
      <c r="E160">
        <v>113.4</v>
      </c>
      <c r="F160">
        <v>135.19999999999999</v>
      </c>
      <c r="G160">
        <v>129.19999999999999</v>
      </c>
      <c r="H160">
        <v>131.5</v>
      </c>
      <c r="I160">
        <v>121</v>
      </c>
      <c r="J160">
        <v>139.9</v>
      </c>
      <c r="K160">
        <v>123.8</v>
      </c>
      <c r="L160">
        <v>142.9</v>
      </c>
      <c r="M160">
        <v>133.6</v>
      </c>
      <c r="N160">
        <v>148.30000000000001</v>
      </c>
      <c r="O160">
        <v>131.5</v>
      </c>
      <c r="P160">
        <v>123.2</v>
      </c>
      <c r="Q160">
        <v>130.19999999999999</v>
      </c>
      <c r="R160">
        <v>132.1</v>
      </c>
      <c r="S160">
        <v>120.1</v>
      </c>
      <c r="T160">
        <v>126.5</v>
      </c>
      <c r="U160">
        <v>123.6</v>
      </c>
      <c r="V160">
        <v>114.3</v>
      </c>
      <c r="W160">
        <v>122.8</v>
      </c>
      <c r="X160">
        <v>133.80000000000001</v>
      </c>
      <c r="Y160">
        <v>122</v>
      </c>
      <c r="Z160">
        <v>122.6</v>
      </c>
      <c r="AA160">
        <v>129.30000000000001</v>
      </c>
    </row>
    <row r="161" spans="1:27" x14ac:dyDescent="0.3">
      <c r="A161">
        <v>132.9</v>
      </c>
      <c r="B161">
        <v>141.6</v>
      </c>
      <c r="C161">
        <v>126.3</v>
      </c>
      <c r="D161">
        <v>137.69999999999999</v>
      </c>
      <c r="E161">
        <v>118.1</v>
      </c>
      <c r="F161">
        <v>137.9</v>
      </c>
      <c r="G161">
        <v>125.6</v>
      </c>
      <c r="H161">
        <v>138.30000000000001</v>
      </c>
      <c r="I161">
        <v>119.4</v>
      </c>
      <c r="J161">
        <v>136</v>
      </c>
      <c r="K161">
        <v>127.6</v>
      </c>
      <c r="L161">
        <v>144.5</v>
      </c>
      <c r="M161">
        <v>133.69999999999999</v>
      </c>
      <c r="N161">
        <v>146.19999999999999</v>
      </c>
      <c r="O161">
        <v>138.19999999999999</v>
      </c>
      <c r="P161">
        <v>131.4</v>
      </c>
      <c r="Q161">
        <v>137.19999999999999</v>
      </c>
      <c r="R161">
        <v>132.1</v>
      </c>
      <c r="S161">
        <v>129.4</v>
      </c>
      <c r="T161">
        <v>130.9</v>
      </c>
      <c r="U161">
        <v>128.4</v>
      </c>
      <c r="V161">
        <v>116.7</v>
      </c>
      <c r="W161">
        <v>125.7</v>
      </c>
      <c r="X161">
        <v>134.80000000000001</v>
      </c>
      <c r="Y161">
        <v>123</v>
      </c>
      <c r="Z161">
        <v>125.3</v>
      </c>
      <c r="AA161">
        <v>131.4</v>
      </c>
    </row>
    <row r="162" spans="1:27" x14ac:dyDescent="0.3">
      <c r="A162">
        <v>133.5</v>
      </c>
      <c r="B162">
        <v>143.69999999999999</v>
      </c>
      <c r="C162">
        <v>128</v>
      </c>
      <c r="D162">
        <v>138.6</v>
      </c>
      <c r="E162">
        <v>120.9</v>
      </c>
      <c r="F162">
        <v>140.9</v>
      </c>
      <c r="G162">
        <v>128.80000000000001</v>
      </c>
      <c r="H162">
        <v>140.19999999999999</v>
      </c>
      <c r="I162">
        <v>118.9</v>
      </c>
      <c r="J162">
        <v>133.5</v>
      </c>
      <c r="K162">
        <v>130.4</v>
      </c>
      <c r="L162">
        <v>146.5</v>
      </c>
      <c r="M162">
        <v>134.9</v>
      </c>
      <c r="N162">
        <v>145.80000000000001</v>
      </c>
      <c r="O162">
        <v>143.1</v>
      </c>
      <c r="P162">
        <v>137.69999999999999</v>
      </c>
      <c r="Q162">
        <v>142.30000000000001</v>
      </c>
      <c r="R162" t="s">
        <v>32</v>
      </c>
      <c r="S162">
        <v>134.80000000000001</v>
      </c>
      <c r="T162">
        <v>135.19999999999999</v>
      </c>
      <c r="U162">
        <v>131.30000000000001</v>
      </c>
      <c r="V162">
        <v>119.4</v>
      </c>
      <c r="W162">
        <v>129.80000000000001</v>
      </c>
      <c r="X162">
        <v>136.9</v>
      </c>
      <c r="Y162">
        <v>124.1</v>
      </c>
      <c r="Z162">
        <v>128.1</v>
      </c>
      <c r="AA162">
        <v>133.9</v>
      </c>
    </row>
    <row r="163" spans="1:27" x14ac:dyDescent="0.3">
      <c r="A163">
        <v>132.9</v>
      </c>
      <c r="B163">
        <v>148.69999999999999</v>
      </c>
      <c r="C163">
        <v>128.30000000000001</v>
      </c>
      <c r="D163">
        <v>137.30000000000001</v>
      </c>
      <c r="E163">
        <v>113.5</v>
      </c>
      <c r="F163">
        <v>137.19999999999999</v>
      </c>
      <c r="G163">
        <v>142.19999999999999</v>
      </c>
      <c r="H163">
        <v>128.19999999999999</v>
      </c>
      <c r="I163">
        <v>120.9</v>
      </c>
      <c r="J163">
        <v>138.80000000000001</v>
      </c>
      <c r="K163">
        <v>124.2</v>
      </c>
      <c r="L163">
        <v>143.1</v>
      </c>
      <c r="M163">
        <v>135.69999999999999</v>
      </c>
      <c r="N163">
        <v>148.6</v>
      </c>
      <c r="O163">
        <v>131.5</v>
      </c>
      <c r="P163">
        <v>123.2</v>
      </c>
      <c r="Q163">
        <v>130.19999999999999</v>
      </c>
      <c r="R163">
        <v>131.4</v>
      </c>
      <c r="S163">
        <v>119</v>
      </c>
      <c r="T163">
        <v>126.8</v>
      </c>
      <c r="U163">
        <v>123.8</v>
      </c>
      <c r="V163">
        <v>113.9</v>
      </c>
      <c r="W163">
        <v>122.9</v>
      </c>
      <c r="X163">
        <v>134.30000000000001</v>
      </c>
      <c r="Y163">
        <v>122.5</v>
      </c>
      <c r="Z163">
        <v>122.7</v>
      </c>
      <c r="AA163">
        <v>129.9</v>
      </c>
    </row>
    <row r="164" spans="1:27" x14ac:dyDescent="0.3">
      <c r="A164">
        <v>133.30000000000001</v>
      </c>
      <c r="B164">
        <v>145.5</v>
      </c>
      <c r="C164">
        <v>128.1</v>
      </c>
      <c r="D164">
        <v>138.1</v>
      </c>
      <c r="E164">
        <v>118.2</v>
      </c>
      <c r="F164">
        <v>139.19999999999999</v>
      </c>
      <c r="G164">
        <v>133.30000000000001</v>
      </c>
      <c r="H164">
        <v>136.19999999999999</v>
      </c>
      <c r="I164">
        <v>119.6</v>
      </c>
      <c r="J164">
        <v>135.30000000000001</v>
      </c>
      <c r="K164">
        <v>127.8</v>
      </c>
      <c r="L164">
        <v>144.9</v>
      </c>
      <c r="M164">
        <v>135.19999999999999</v>
      </c>
      <c r="N164">
        <v>146.5</v>
      </c>
      <c r="O164">
        <v>138.5</v>
      </c>
      <c r="P164">
        <v>131.69999999999999</v>
      </c>
      <c r="Q164">
        <v>137.5</v>
      </c>
      <c r="R164">
        <v>131.4</v>
      </c>
      <c r="S164">
        <v>128.80000000000001</v>
      </c>
      <c r="T164">
        <v>131.19999999999999</v>
      </c>
      <c r="U164">
        <v>128.5</v>
      </c>
      <c r="V164">
        <v>116.5</v>
      </c>
      <c r="W164">
        <v>125.9</v>
      </c>
      <c r="X164">
        <v>135.4</v>
      </c>
      <c r="Y164">
        <v>123.4</v>
      </c>
      <c r="Z164">
        <v>125.5</v>
      </c>
      <c r="AA164">
        <v>132</v>
      </c>
    </row>
    <row r="165" spans="1:27" x14ac:dyDescent="0.3">
      <c r="A165">
        <v>134</v>
      </c>
      <c r="B165">
        <v>144.19999999999999</v>
      </c>
      <c r="C165">
        <v>129.80000000000001</v>
      </c>
      <c r="D165">
        <v>139</v>
      </c>
      <c r="E165">
        <v>120.9</v>
      </c>
      <c r="F165">
        <v>143.9</v>
      </c>
      <c r="G165">
        <v>151.5</v>
      </c>
      <c r="H165">
        <v>138.1</v>
      </c>
      <c r="I165">
        <v>120</v>
      </c>
      <c r="J165">
        <v>133.9</v>
      </c>
      <c r="K165">
        <v>131.4</v>
      </c>
      <c r="L165">
        <v>147.69999999999999</v>
      </c>
      <c r="M165">
        <v>138.5</v>
      </c>
      <c r="N165">
        <v>147.4</v>
      </c>
      <c r="O165">
        <v>144.30000000000001</v>
      </c>
      <c r="P165">
        <v>138.1</v>
      </c>
      <c r="Q165">
        <v>143.5</v>
      </c>
      <c r="R165" t="s">
        <v>32</v>
      </c>
      <c r="S165">
        <v>135.30000000000001</v>
      </c>
      <c r="T165">
        <v>136.1</v>
      </c>
      <c r="U165">
        <v>132.1</v>
      </c>
      <c r="V165">
        <v>119.1</v>
      </c>
      <c r="W165">
        <v>130.6</v>
      </c>
      <c r="X165">
        <v>138.6</v>
      </c>
      <c r="Y165">
        <v>124.4</v>
      </c>
      <c r="Z165">
        <v>128.6</v>
      </c>
      <c r="AA165">
        <v>136.19999999999999</v>
      </c>
    </row>
    <row r="166" spans="1:27" x14ac:dyDescent="0.3">
      <c r="A166">
        <v>132.80000000000001</v>
      </c>
      <c r="B166">
        <v>148.4</v>
      </c>
      <c r="C166">
        <v>129.4</v>
      </c>
      <c r="D166">
        <v>137.69999999999999</v>
      </c>
      <c r="E166">
        <v>113.4</v>
      </c>
      <c r="F166">
        <v>139.4</v>
      </c>
      <c r="G166">
        <v>175.1</v>
      </c>
      <c r="H166">
        <v>124.7</v>
      </c>
      <c r="I166">
        <v>121.5</v>
      </c>
      <c r="J166">
        <v>137.80000000000001</v>
      </c>
      <c r="K166">
        <v>124.4</v>
      </c>
      <c r="L166">
        <v>143.69999999999999</v>
      </c>
      <c r="M166">
        <v>139.80000000000001</v>
      </c>
      <c r="N166">
        <v>150.5</v>
      </c>
      <c r="O166">
        <v>131.6</v>
      </c>
      <c r="P166">
        <v>123.7</v>
      </c>
      <c r="Q166">
        <v>130.4</v>
      </c>
      <c r="R166">
        <v>132.6</v>
      </c>
      <c r="S166">
        <v>119.7</v>
      </c>
      <c r="T166">
        <v>127.2</v>
      </c>
      <c r="U166">
        <v>125</v>
      </c>
      <c r="V166">
        <v>113.2</v>
      </c>
      <c r="W166">
        <v>123.5</v>
      </c>
      <c r="X166">
        <v>135.5</v>
      </c>
      <c r="Y166">
        <v>122.4</v>
      </c>
      <c r="Z166">
        <v>123</v>
      </c>
      <c r="AA166">
        <v>131.80000000000001</v>
      </c>
    </row>
    <row r="167" spans="1:27" x14ac:dyDescent="0.3">
      <c r="A167">
        <v>133.6</v>
      </c>
      <c r="B167">
        <v>145.69999999999999</v>
      </c>
      <c r="C167">
        <v>129.6</v>
      </c>
      <c r="D167">
        <v>138.5</v>
      </c>
      <c r="E167">
        <v>118.1</v>
      </c>
      <c r="F167">
        <v>141.80000000000001</v>
      </c>
      <c r="G167">
        <v>159.5</v>
      </c>
      <c r="H167">
        <v>133.6</v>
      </c>
      <c r="I167">
        <v>120.5</v>
      </c>
      <c r="J167">
        <v>135.19999999999999</v>
      </c>
      <c r="K167">
        <v>128.5</v>
      </c>
      <c r="L167">
        <v>145.80000000000001</v>
      </c>
      <c r="M167">
        <v>139</v>
      </c>
      <c r="N167">
        <v>148.19999999999999</v>
      </c>
      <c r="O167">
        <v>139.30000000000001</v>
      </c>
      <c r="P167">
        <v>132.1</v>
      </c>
      <c r="Q167">
        <v>138.30000000000001</v>
      </c>
      <c r="R167">
        <v>132.6</v>
      </c>
      <c r="S167">
        <v>129.4</v>
      </c>
      <c r="T167">
        <v>131.9</v>
      </c>
      <c r="U167">
        <v>129.4</v>
      </c>
      <c r="V167">
        <v>116</v>
      </c>
      <c r="W167">
        <v>126.6</v>
      </c>
      <c r="X167">
        <v>136.80000000000001</v>
      </c>
      <c r="Y167">
        <v>123.6</v>
      </c>
      <c r="Z167">
        <v>125.9</v>
      </c>
      <c r="AA167">
        <v>134.19999999999999</v>
      </c>
    </row>
    <row r="168" spans="1:27" x14ac:dyDescent="0.3">
      <c r="A168">
        <v>134.80000000000001</v>
      </c>
      <c r="B168">
        <v>143.1</v>
      </c>
      <c r="C168">
        <v>130</v>
      </c>
      <c r="D168">
        <v>139.4</v>
      </c>
      <c r="E168">
        <v>120.5</v>
      </c>
      <c r="F168">
        <v>148</v>
      </c>
      <c r="G168">
        <v>162.9</v>
      </c>
      <c r="H168">
        <v>137.4</v>
      </c>
      <c r="I168">
        <v>120.8</v>
      </c>
      <c r="J168">
        <v>134.69999999999999</v>
      </c>
      <c r="K168">
        <v>131.6</v>
      </c>
      <c r="L168">
        <v>148.69999999999999</v>
      </c>
      <c r="M168">
        <v>140.6</v>
      </c>
      <c r="N168">
        <v>149</v>
      </c>
      <c r="O168">
        <v>145.30000000000001</v>
      </c>
      <c r="P168">
        <v>139.19999999999999</v>
      </c>
      <c r="Q168">
        <v>144.5</v>
      </c>
      <c r="R168" t="s">
        <v>32</v>
      </c>
      <c r="S168">
        <v>136.4</v>
      </c>
      <c r="T168">
        <v>137.30000000000001</v>
      </c>
      <c r="U168">
        <v>133</v>
      </c>
      <c r="V168">
        <v>120.3</v>
      </c>
      <c r="W168">
        <v>131.5</v>
      </c>
      <c r="X168">
        <v>140.19999999999999</v>
      </c>
      <c r="Y168">
        <v>125.4</v>
      </c>
      <c r="Z168">
        <v>129.69999999999999</v>
      </c>
      <c r="AA168">
        <v>137.80000000000001</v>
      </c>
    </row>
    <row r="169" spans="1:27" x14ac:dyDescent="0.3">
      <c r="A169">
        <v>133.19999999999999</v>
      </c>
      <c r="B169">
        <v>143.9</v>
      </c>
      <c r="C169">
        <v>128.30000000000001</v>
      </c>
      <c r="D169">
        <v>138.30000000000001</v>
      </c>
      <c r="E169">
        <v>114.1</v>
      </c>
      <c r="F169">
        <v>142.69999999999999</v>
      </c>
      <c r="G169">
        <v>179.8</v>
      </c>
      <c r="H169">
        <v>123.5</v>
      </c>
      <c r="I169">
        <v>122.1</v>
      </c>
      <c r="J169">
        <v>137.5</v>
      </c>
      <c r="K169">
        <v>124.6</v>
      </c>
      <c r="L169">
        <v>144.5</v>
      </c>
      <c r="M169">
        <v>140.5</v>
      </c>
      <c r="N169">
        <v>152.1</v>
      </c>
      <c r="O169">
        <v>132.69999999999999</v>
      </c>
      <c r="P169">
        <v>124.3</v>
      </c>
      <c r="Q169">
        <v>131.4</v>
      </c>
      <c r="R169">
        <v>134.4</v>
      </c>
      <c r="S169">
        <v>118.9</v>
      </c>
      <c r="T169">
        <v>127.7</v>
      </c>
      <c r="U169">
        <v>125.7</v>
      </c>
      <c r="V169">
        <v>114.6</v>
      </c>
      <c r="W169">
        <v>124.1</v>
      </c>
      <c r="X169">
        <v>135.69999999999999</v>
      </c>
      <c r="Y169">
        <v>123.3</v>
      </c>
      <c r="Z169">
        <v>123.8</v>
      </c>
      <c r="AA169">
        <v>132.69999999999999</v>
      </c>
    </row>
    <row r="170" spans="1:27" x14ac:dyDescent="0.3">
      <c r="A170">
        <v>134.30000000000001</v>
      </c>
      <c r="B170">
        <v>143.4</v>
      </c>
      <c r="C170">
        <v>129.30000000000001</v>
      </c>
      <c r="D170">
        <v>139</v>
      </c>
      <c r="E170">
        <v>118.1</v>
      </c>
      <c r="F170">
        <v>145.5</v>
      </c>
      <c r="G170">
        <v>168.6</v>
      </c>
      <c r="H170">
        <v>132.69999999999999</v>
      </c>
      <c r="I170">
        <v>121.2</v>
      </c>
      <c r="J170">
        <v>135.6</v>
      </c>
      <c r="K170">
        <v>128.69999999999999</v>
      </c>
      <c r="L170">
        <v>146.80000000000001</v>
      </c>
      <c r="M170">
        <v>140.6</v>
      </c>
      <c r="N170">
        <v>149.80000000000001</v>
      </c>
      <c r="O170">
        <v>140.30000000000001</v>
      </c>
      <c r="P170">
        <v>133</v>
      </c>
      <c r="Q170">
        <v>139.30000000000001</v>
      </c>
      <c r="R170">
        <v>134.4</v>
      </c>
      <c r="S170">
        <v>129.80000000000001</v>
      </c>
      <c r="T170">
        <v>132.80000000000001</v>
      </c>
      <c r="U170">
        <v>130.19999999999999</v>
      </c>
      <c r="V170">
        <v>117.3</v>
      </c>
      <c r="W170">
        <v>127.3</v>
      </c>
      <c r="X170">
        <v>137.6</v>
      </c>
      <c r="Y170">
        <v>124.5</v>
      </c>
      <c r="Z170">
        <v>126.8</v>
      </c>
      <c r="AA170">
        <v>135.4</v>
      </c>
    </row>
    <row r="171" spans="1:27" x14ac:dyDescent="0.3">
      <c r="A171">
        <v>135.19999999999999</v>
      </c>
      <c r="B171">
        <v>142</v>
      </c>
      <c r="C171">
        <v>130.5</v>
      </c>
      <c r="D171">
        <v>140.19999999999999</v>
      </c>
      <c r="E171">
        <v>120.7</v>
      </c>
      <c r="F171">
        <v>147.80000000000001</v>
      </c>
      <c r="G171">
        <v>154.5</v>
      </c>
      <c r="H171">
        <v>137.1</v>
      </c>
      <c r="I171">
        <v>121</v>
      </c>
      <c r="J171">
        <v>134.69999999999999</v>
      </c>
      <c r="K171">
        <v>131.69999999999999</v>
      </c>
      <c r="L171">
        <v>149.30000000000001</v>
      </c>
      <c r="M171">
        <v>139.6</v>
      </c>
      <c r="N171">
        <v>149.80000000000001</v>
      </c>
      <c r="O171">
        <v>146.1</v>
      </c>
      <c r="P171">
        <v>139.69999999999999</v>
      </c>
      <c r="Q171">
        <v>145.19999999999999</v>
      </c>
      <c r="R171" t="s">
        <v>32</v>
      </c>
      <c r="S171">
        <v>137.4</v>
      </c>
      <c r="T171">
        <v>137.9</v>
      </c>
      <c r="U171">
        <v>133.4</v>
      </c>
      <c r="V171">
        <v>121.2</v>
      </c>
      <c r="W171">
        <v>132.30000000000001</v>
      </c>
      <c r="X171">
        <v>139.6</v>
      </c>
      <c r="Y171">
        <v>126.7</v>
      </c>
      <c r="Z171">
        <v>130.30000000000001</v>
      </c>
      <c r="AA171">
        <v>137.6</v>
      </c>
    </row>
    <row r="172" spans="1:27" x14ac:dyDescent="0.3">
      <c r="A172">
        <v>133.6</v>
      </c>
      <c r="B172">
        <v>143</v>
      </c>
      <c r="C172">
        <v>129.69999999999999</v>
      </c>
      <c r="D172">
        <v>138.69999999999999</v>
      </c>
      <c r="E172">
        <v>114.5</v>
      </c>
      <c r="F172">
        <v>137.5</v>
      </c>
      <c r="G172">
        <v>160.69999999999999</v>
      </c>
      <c r="H172">
        <v>124.5</v>
      </c>
      <c r="I172">
        <v>122.4</v>
      </c>
      <c r="J172">
        <v>137.30000000000001</v>
      </c>
      <c r="K172">
        <v>124.8</v>
      </c>
      <c r="L172">
        <v>145</v>
      </c>
      <c r="M172">
        <v>138</v>
      </c>
      <c r="N172">
        <v>153.6</v>
      </c>
      <c r="O172">
        <v>133.30000000000001</v>
      </c>
      <c r="P172">
        <v>124.6</v>
      </c>
      <c r="Q172">
        <v>132</v>
      </c>
      <c r="R172">
        <v>135.69999999999999</v>
      </c>
      <c r="S172">
        <v>120.6</v>
      </c>
      <c r="T172">
        <v>128.1</v>
      </c>
      <c r="U172">
        <v>126.1</v>
      </c>
      <c r="V172">
        <v>115.7</v>
      </c>
      <c r="W172">
        <v>124.5</v>
      </c>
      <c r="X172">
        <v>135.9</v>
      </c>
      <c r="Y172">
        <v>124.4</v>
      </c>
      <c r="Z172">
        <v>124.5</v>
      </c>
      <c r="AA172">
        <v>132.4</v>
      </c>
    </row>
    <row r="173" spans="1:27" x14ac:dyDescent="0.3">
      <c r="A173">
        <v>134.69999999999999</v>
      </c>
      <c r="B173">
        <v>142.4</v>
      </c>
      <c r="C173">
        <v>130.19999999999999</v>
      </c>
      <c r="D173">
        <v>139.6</v>
      </c>
      <c r="E173">
        <v>118.4</v>
      </c>
      <c r="F173">
        <v>143</v>
      </c>
      <c r="G173">
        <v>156.6</v>
      </c>
      <c r="H173">
        <v>132.9</v>
      </c>
      <c r="I173">
        <v>121.5</v>
      </c>
      <c r="J173">
        <v>135.6</v>
      </c>
      <c r="K173">
        <v>128.80000000000001</v>
      </c>
      <c r="L173">
        <v>147.30000000000001</v>
      </c>
      <c r="M173">
        <v>139</v>
      </c>
      <c r="N173">
        <v>150.80000000000001</v>
      </c>
      <c r="O173">
        <v>141.1</v>
      </c>
      <c r="P173">
        <v>133.4</v>
      </c>
      <c r="Q173">
        <v>140</v>
      </c>
      <c r="R173">
        <v>135.69999999999999</v>
      </c>
      <c r="S173">
        <v>131</v>
      </c>
      <c r="T173">
        <v>133.30000000000001</v>
      </c>
      <c r="U173">
        <v>130.6</v>
      </c>
      <c r="V173">
        <v>118.3</v>
      </c>
      <c r="W173">
        <v>127.9</v>
      </c>
      <c r="X173">
        <v>137.4</v>
      </c>
      <c r="Y173">
        <v>125.7</v>
      </c>
      <c r="Z173">
        <v>127.5</v>
      </c>
      <c r="AA173">
        <v>135.19999999999999</v>
      </c>
    </row>
    <row r="174" spans="1:27" x14ac:dyDescent="0.3">
      <c r="A174">
        <v>135.9</v>
      </c>
      <c r="B174">
        <v>141.9</v>
      </c>
      <c r="C174">
        <v>131</v>
      </c>
      <c r="D174">
        <v>141.5</v>
      </c>
      <c r="E174">
        <v>121.4</v>
      </c>
      <c r="F174">
        <v>146.69999999999999</v>
      </c>
      <c r="G174">
        <v>157.1</v>
      </c>
      <c r="H174">
        <v>136.4</v>
      </c>
      <c r="I174">
        <v>121.4</v>
      </c>
      <c r="J174">
        <v>135.6</v>
      </c>
      <c r="K174">
        <v>131.30000000000001</v>
      </c>
      <c r="L174">
        <v>150.30000000000001</v>
      </c>
      <c r="M174">
        <v>140.4</v>
      </c>
      <c r="N174">
        <v>150.5</v>
      </c>
      <c r="O174">
        <v>147.19999999999999</v>
      </c>
      <c r="P174">
        <v>140.6</v>
      </c>
      <c r="Q174">
        <v>146.19999999999999</v>
      </c>
      <c r="R174" t="s">
        <v>32</v>
      </c>
      <c r="S174">
        <v>138.1</v>
      </c>
      <c r="T174">
        <v>138.4</v>
      </c>
      <c r="U174">
        <v>134.19999999999999</v>
      </c>
      <c r="V174">
        <v>121</v>
      </c>
      <c r="W174">
        <v>133</v>
      </c>
      <c r="X174">
        <v>140.1</v>
      </c>
      <c r="Y174">
        <v>127.4</v>
      </c>
      <c r="Z174">
        <v>130.69999999999999</v>
      </c>
      <c r="AA174">
        <v>138.30000000000001</v>
      </c>
    </row>
    <row r="175" spans="1:27" x14ac:dyDescent="0.3">
      <c r="A175">
        <v>133.9</v>
      </c>
      <c r="B175">
        <v>142.80000000000001</v>
      </c>
      <c r="C175">
        <v>131.4</v>
      </c>
      <c r="D175">
        <v>139.1</v>
      </c>
      <c r="E175">
        <v>114.9</v>
      </c>
      <c r="F175">
        <v>135.6</v>
      </c>
      <c r="G175">
        <v>173.2</v>
      </c>
      <c r="H175">
        <v>124.1</v>
      </c>
      <c r="I175">
        <v>122.6</v>
      </c>
      <c r="J175">
        <v>137.80000000000001</v>
      </c>
      <c r="K175">
        <v>125.1</v>
      </c>
      <c r="L175">
        <v>145.5</v>
      </c>
      <c r="M175">
        <v>139.69999999999999</v>
      </c>
      <c r="N175">
        <v>154.6</v>
      </c>
      <c r="O175">
        <v>134</v>
      </c>
      <c r="P175">
        <v>124.9</v>
      </c>
      <c r="Q175">
        <v>132.6</v>
      </c>
      <c r="R175">
        <v>137.30000000000001</v>
      </c>
      <c r="S175">
        <v>122.6</v>
      </c>
      <c r="T175">
        <v>128.30000000000001</v>
      </c>
      <c r="U175">
        <v>126.6</v>
      </c>
      <c r="V175">
        <v>115</v>
      </c>
      <c r="W175">
        <v>124.8</v>
      </c>
      <c r="X175">
        <v>136.30000000000001</v>
      </c>
      <c r="Y175">
        <v>124.6</v>
      </c>
      <c r="Z175">
        <v>124.5</v>
      </c>
      <c r="AA175">
        <v>133.5</v>
      </c>
    </row>
    <row r="176" spans="1:27" x14ac:dyDescent="0.3">
      <c r="A176">
        <v>135.30000000000001</v>
      </c>
      <c r="B176">
        <v>142.19999999999999</v>
      </c>
      <c r="C176">
        <v>131.19999999999999</v>
      </c>
      <c r="D176">
        <v>140.6</v>
      </c>
      <c r="E176">
        <v>119</v>
      </c>
      <c r="F176">
        <v>141.5</v>
      </c>
      <c r="G176">
        <v>162.6</v>
      </c>
      <c r="H176">
        <v>132.30000000000001</v>
      </c>
      <c r="I176">
        <v>121.8</v>
      </c>
      <c r="J176">
        <v>136.30000000000001</v>
      </c>
      <c r="K176">
        <v>128.69999999999999</v>
      </c>
      <c r="L176">
        <v>148.1</v>
      </c>
      <c r="M176">
        <v>140.1</v>
      </c>
      <c r="N176">
        <v>151.6</v>
      </c>
      <c r="O176">
        <v>142</v>
      </c>
      <c r="P176">
        <v>134.1</v>
      </c>
      <c r="Q176">
        <v>140.80000000000001</v>
      </c>
      <c r="R176">
        <v>137.30000000000001</v>
      </c>
      <c r="S176">
        <v>132.19999999999999</v>
      </c>
      <c r="T176">
        <v>133.6</v>
      </c>
      <c r="U176">
        <v>131.30000000000001</v>
      </c>
      <c r="V176">
        <v>117.8</v>
      </c>
      <c r="W176">
        <v>128.4</v>
      </c>
      <c r="X176">
        <v>137.9</v>
      </c>
      <c r="Y176">
        <v>126.2</v>
      </c>
      <c r="Z176">
        <v>127.7</v>
      </c>
      <c r="AA176">
        <v>136.1</v>
      </c>
    </row>
    <row r="177" spans="1:27" x14ac:dyDescent="0.3">
      <c r="A177">
        <v>136.30000000000001</v>
      </c>
      <c r="B177">
        <v>142.5</v>
      </c>
      <c r="C177">
        <v>140.5</v>
      </c>
      <c r="D177">
        <v>141.5</v>
      </c>
      <c r="E177">
        <v>121.6</v>
      </c>
      <c r="F177">
        <v>147.30000000000001</v>
      </c>
      <c r="G177">
        <v>168</v>
      </c>
      <c r="H177">
        <v>135.80000000000001</v>
      </c>
      <c r="I177">
        <v>122.5</v>
      </c>
      <c r="J177">
        <v>136</v>
      </c>
      <c r="K177">
        <v>131.9</v>
      </c>
      <c r="L177">
        <v>151.4</v>
      </c>
      <c r="M177">
        <v>142.4</v>
      </c>
      <c r="N177">
        <v>152.1</v>
      </c>
      <c r="O177">
        <v>148.19999999999999</v>
      </c>
      <c r="P177">
        <v>141.5</v>
      </c>
      <c r="Q177">
        <v>147.30000000000001</v>
      </c>
      <c r="R177" t="s">
        <v>32</v>
      </c>
      <c r="S177">
        <v>141.1</v>
      </c>
      <c r="T177">
        <v>139.4</v>
      </c>
      <c r="U177">
        <v>135.80000000000001</v>
      </c>
      <c r="V177">
        <v>121.6</v>
      </c>
      <c r="W177">
        <v>133.69999999999999</v>
      </c>
      <c r="X177">
        <v>141.5</v>
      </c>
      <c r="Y177">
        <v>128.1</v>
      </c>
      <c r="Z177">
        <v>131.69999999999999</v>
      </c>
      <c r="AA177">
        <v>140</v>
      </c>
    </row>
    <row r="178" spans="1:27" x14ac:dyDescent="0.3">
      <c r="A178">
        <v>134.30000000000001</v>
      </c>
      <c r="B178">
        <v>142.1</v>
      </c>
      <c r="C178">
        <v>146.69999999999999</v>
      </c>
      <c r="D178">
        <v>139.5</v>
      </c>
      <c r="E178">
        <v>115.2</v>
      </c>
      <c r="F178">
        <v>136.4</v>
      </c>
      <c r="G178">
        <v>185.2</v>
      </c>
      <c r="H178">
        <v>122.2</v>
      </c>
      <c r="I178">
        <v>123.9</v>
      </c>
      <c r="J178">
        <v>138.30000000000001</v>
      </c>
      <c r="K178">
        <v>125.4</v>
      </c>
      <c r="L178">
        <v>146</v>
      </c>
      <c r="M178">
        <v>141.5</v>
      </c>
      <c r="N178">
        <v>156.19999999999999</v>
      </c>
      <c r="O178">
        <v>135</v>
      </c>
      <c r="P178">
        <v>125.4</v>
      </c>
      <c r="Q178">
        <v>133.5</v>
      </c>
      <c r="R178">
        <v>138.6</v>
      </c>
      <c r="S178">
        <v>125.7</v>
      </c>
      <c r="T178">
        <v>128.80000000000001</v>
      </c>
      <c r="U178">
        <v>127.4</v>
      </c>
      <c r="V178">
        <v>115.3</v>
      </c>
      <c r="W178">
        <v>125.1</v>
      </c>
      <c r="X178">
        <v>136.6</v>
      </c>
      <c r="Y178">
        <v>124.9</v>
      </c>
      <c r="Z178">
        <v>124.9</v>
      </c>
      <c r="AA178">
        <v>134.80000000000001</v>
      </c>
    </row>
    <row r="179" spans="1:27" x14ac:dyDescent="0.3">
      <c r="A179">
        <v>135.69999999999999</v>
      </c>
      <c r="B179">
        <v>142.4</v>
      </c>
      <c r="C179">
        <v>142.9</v>
      </c>
      <c r="D179">
        <v>140.80000000000001</v>
      </c>
      <c r="E179">
        <v>119.2</v>
      </c>
      <c r="F179">
        <v>142.19999999999999</v>
      </c>
      <c r="G179">
        <v>173.8</v>
      </c>
      <c r="H179">
        <v>131.19999999999999</v>
      </c>
      <c r="I179">
        <v>123</v>
      </c>
      <c r="J179">
        <v>136.80000000000001</v>
      </c>
      <c r="K179">
        <v>129.19999999999999</v>
      </c>
      <c r="L179">
        <v>148.9</v>
      </c>
      <c r="M179">
        <v>142.1</v>
      </c>
      <c r="N179">
        <v>153.19999999999999</v>
      </c>
      <c r="O179">
        <v>143</v>
      </c>
      <c r="P179">
        <v>134.80000000000001</v>
      </c>
      <c r="Q179">
        <v>141.80000000000001</v>
      </c>
      <c r="R179">
        <v>138.6</v>
      </c>
      <c r="S179">
        <v>135.30000000000001</v>
      </c>
      <c r="T179">
        <v>134.4</v>
      </c>
      <c r="U179">
        <v>132.6</v>
      </c>
      <c r="V179">
        <v>118.3</v>
      </c>
      <c r="W179">
        <v>128.9</v>
      </c>
      <c r="X179">
        <v>138.6</v>
      </c>
      <c r="Y179">
        <v>126.8</v>
      </c>
      <c r="Z179">
        <v>128.4</v>
      </c>
      <c r="AA179">
        <v>137.6</v>
      </c>
    </row>
    <row r="180" spans="1:27" x14ac:dyDescent="0.3">
      <c r="A180">
        <v>136.4</v>
      </c>
      <c r="B180">
        <v>143.69999999999999</v>
      </c>
      <c r="C180">
        <v>144.80000000000001</v>
      </c>
      <c r="D180">
        <v>141.9</v>
      </c>
      <c r="E180">
        <v>123.1</v>
      </c>
      <c r="F180">
        <v>147.19999999999999</v>
      </c>
      <c r="G180">
        <v>161</v>
      </c>
      <c r="H180">
        <v>133.80000000000001</v>
      </c>
      <c r="I180">
        <v>121.9</v>
      </c>
      <c r="J180">
        <v>135.80000000000001</v>
      </c>
      <c r="K180">
        <v>131.1</v>
      </c>
      <c r="L180">
        <v>151.4</v>
      </c>
      <c r="M180">
        <v>141.5</v>
      </c>
      <c r="N180">
        <v>153.19999999999999</v>
      </c>
      <c r="O180">
        <v>148</v>
      </c>
      <c r="P180">
        <v>141.9</v>
      </c>
      <c r="Q180">
        <v>147.19999999999999</v>
      </c>
      <c r="R180" t="s">
        <v>32</v>
      </c>
      <c r="S180">
        <v>142.6</v>
      </c>
      <c r="T180">
        <v>139.5</v>
      </c>
      <c r="U180">
        <v>136.1</v>
      </c>
      <c r="V180">
        <v>122</v>
      </c>
      <c r="W180">
        <v>133.4</v>
      </c>
      <c r="X180">
        <v>141.1</v>
      </c>
      <c r="Y180">
        <v>127.8</v>
      </c>
      <c r="Z180">
        <v>131.9</v>
      </c>
      <c r="AA180">
        <v>139.80000000000001</v>
      </c>
    </row>
    <row r="181" spans="1:27" x14ac:dyDescent="0.3">
      <c r="A181">
        <v>134.4</v>
      </c>
      <c r="B181">
        <v>142.6</v>
      </c>
      <c r="C181">
        <v>145.9</v>
      </c>
      <c r="D181">
        <v>139.5</v>
      </c>
      <c r="E181">
        <v>115.9</v>
      </c>
      <c r="F181">
        <v>135</v>
      </c>
      <c r="G181">
        <v>163.19999999999999</v>
      </c>
      <c r="H181">
        <v>119.8</v>
      </c>
      <c r="I181">
        <v>120.7</v>
      </c>
      <c r="J181">
        <v>139.69999999999999</v>
      </c>
      <c r="K181">
        <v>125.7</v>
      </c>
      <c r="L181">
        <v>146.30000000000001</v>
      </c>
      <c r="M181">
        <v>138.80000000000001</v>
      </c>
      <c r="N181">
        <v>157</v>
      </c>
      <c r="O181">
        <v>135.6</v>
      </c>
      <c r="P181">
        <v>125.6</v>
      </c>
      <c r="Q181">
        <v>134</v>
      </c>
      <c r="R181">
        <v>139.1</v>
      </c>
      <c r="S181">
        <v>126.8</v>
      </c>
      <c r="T181">
        <v>129.30000000000001</v>
      </c>
      <c r="U181">
        <v>128.19999999999999</v>
      </c>
      <c r="V181">
        <v>115.3</v>
      </c>
      <c r="W181">
        <v>125.6</v>
      </c>
      <c r="X181">
        <v>136.69999999999999</v>
      </c>
      <c r="Y181">
        <v>124.6</v>
      </c>
      <c r="Z181">
        <v>125.1</v>
      </c>
      <c r="AA181">
        <v>134.1</v>
      </c>
    </row>
    <row r="182" spans="1:27" x14ac:dyDescent="0.3">
      <c r="A182">
        <v>135.80000000000001</v>
      </c>
      <c r="B182">
        <v>143.30000000000001</v>
      </c>
      <c r="C182">
        <v>145.19999999999999</v>
      </c>
      <c r="D182">
        <v>141</v>
      </c>
      <c r="E182">
        <v>120.5</v>
      </c>
      <c r="F182">
        <v>141.5</v>
      </c>
      <c r="G182">
        <v>161.69999999999999</v>
      </c>
      <c r="H182">
        <v>129.1</v>
      </c>
      <c r="I182">
        <v>121.5</v>
      </c>
      <c r="J182">
        <v>137.1</v>
      </c>
      <c r="K182">
        <v>128.80000000000001</v>
      </c>
      <c r="L182">
        <v>149</v>
      </c>
      <c r="M182">
        <v>140.5</v>
      </c>
      <c r="N182">
        <v>154.19999999999999</v>
      </c>
      <c r="O182">
        <v>143.1</v>
      </c>
      <c r="P182">
        <v>135.1</v>
      </c>
      <c r="Q182">
        <v>142</v>
      </c>
      <c r="R182">
        <v>139.1</v>
      </c>
      <c r="S182">
        <v>136.6</v>
      </c>
      <c r="T182">
        <v>134.69999999999999</v>
      </c>
      <c r="U182">
        <v>133.1</v>
      </c>
      <c r="V182">
        <v>118.5</v>
      </c>
      <c r="W182">
        <v>129</v>
      </c>
      <c r="X182">
        <v>138.5</v>
      </c>
      <c r="Y182">
        <v>126.5</v>
      </c>
      <c r="Z182">
        <v>128.6</v>
      </c>
      <c r="AA182">
        <v>137.19999999999999</v>
      </c>
    </row>
    <row r="183" spans="1:27" x14ac:dyDescent="0.3">
      <c r="A183">
        <v>136.6</v>
      </c>
      <c r="B183">
        <v>144.4</v>
      </c>
      <c r="C183">
        <v>143.80000000000001</v>
      </c>
      <c r="D183">
        <v>142</v>
      </c>
      <c r="E183">
        <v>123.2</v>
      </c>
      <c r="F183">
        <v>147.9</v>
      </c>
      <c r="G183">
        <v>152.1</v>
      </c>
      <c r="H183">
        <v>131.80000000000001</v>
      </c>
      <c r="I183">
        <v>119.5</v>
      </c>
      <c r="J183">
        <v>136</v>
      </c>
      <c r="K183">
        <v>131.19999999999999</v>
      </c>
      <c r="L183">
        <v>151.80000000000001</v>
      </c>
      <c r="M183">
        <v>140.4</v>
      </c>
      <c r="N183">
        <v>153.6</v>
      </c>
      <c r="O183">
        <v>148.30000000000001</v>
      </c>
      <c r="P183">
        <v>142.30000000000001</v>
      </c>
      <c r="Q183">
        <v>147.5</v>
      </c>
      <c r="R183" t="s">
        <v>32</v>
      </c>
      <c r="S183">
        <v>142.30000000000001</v>
      </c>
      <c r="T183">
        <v>139.80000000000001</v>
      </c>
      <c r="U183">
        <v>136</v>
      </c>
      <c r="V183">
        <v>122.7</v>
      </c>
      <c r="W183">
        <v>134.30000000000001</v>
      </c>
      <c r="X183">
        <v>141.6</v>
      </c>
      <c r="Y183">
        <v>128.6</v>
      </c>
      <c r="Z183">
        <v>132.30000000000001</v>
      </c>
      <c r="AA183">
        <v>139.30000000000001</v>
      </c>
    </row>
    <row r="184" spans="1:27" x14ac:dyDescent="0.3">
      <c r="A184">
        <v>134.6</v>
      </c>
      <c r="B184">
        <v>143.69999999999999</v>
      </c>
      <c r="C184">
        <v>143.6</v>
      </c>
      <c r="D184">
        <v>139.6</v>
      </c>
      <c r="E184">
        <v>116.4</v>
      </c>
      <c r="F184">
        <v>133.80000000000001</v>
      </c>
      <c r="G184">
        <v>150.5</v>
      </c>
      <c r="H184">
        <v>118.4</v>
      </c>
      <c r="I184">
        <v>117.3</v>
      </c>
      <c r="J184">
        <v>140.5</v>
      </c>
      <c r="K184">
        <v>125.9</v>
      </c>
      <c r="L184">
        <v>146.80000000000001</v>
      </c>
      <c r="M184">
        <v>137.19999999999999</v>
      </c>
      <c r="N184">
        <v>157.69999999999999</v>
      </c>
      <c r="O184">
        <v>136</v>
      </c>
      <c r="P184">
        <v>125.9</v>
      </c>
      <c r="Q184">
        <v>134.4</v>
      </c>
      <c r="R184">
        <v>140.4</v>
      </c>
      <c r="S184">
        <v>127.3</v>
      </c>
      <c r="T184">
        <v>129.5</v>
      </c>
      <c r="U184">
        <v>129</v>
      </c>
      <c r="V184">
        <v>116.3</v>
      </c>
      <c r="W184">
        <v>126.2</v>
      </c>
      <c r="X184">
        <v>137.1</v>
      </c>
      <c r="Y184">
        <v>125.5</v>
      </c>
      <c r="Z184">
        <v>125.8</v>
      </c>
      <c r="AA184">
        <v>134.1</v>
      </c>
    </row>
    <row r="185" spans="1:27" x14ac:dyDescent="0.3">
      <c r="A185">
        <v>136</v>
      </c>
      <c r="B185">
        <v>144.19999999999999</v>
      </c>
      <c r="C185">
        <v>143.69999999999999</v>
      </c>
      <c r="D185">
        <v>141.1</v>
      </c>
      <c r="E185">
        <v>120.7</v>
      </c>
      <c r="F185">
        <v>141.30000000000001</v>
      </c>
      <c r="G185">
        <v>151.6</v>
      </c>
      <c r="H185">
        <v>127.3</v>
      </c>
      <c r="I185">
        <v>118.8</v>
      </c>
      <c r="J185">
        <v>137.5</v>
      </c>
      <c r="K185">
        <v>129</v>
      </c>
      <c r="L185">
        <v>149.5</v>
      </c>
      <c r="M185">
        <v>139.19999999999999</v>
      </c>
      <c r="N185">
        <v>154.69999999999999</v>
      </c>
      <c r="O185">
        <v>143.5</v>
      </c>
      <c r="P185">
        <v>135.5</v>
      </c>
      <c r="Q185">
        <v>142.30000000000001</v>
      </c>
      <c r="R185">
        <v>140.4</v>
      </c>
      <c r="S185">
        <v>136.6</v>
      </c>
      <c r="T185">
        <v>134.9</v>
      </c>
      <c r="U185">
        <v>133.30000000000001</v>
      </c>
      <c r="V185">
        <v>119.3</v>
      </c>
      <c r="W185">
        <v>129.69999999999999</v>
      </c>
      <c r="X185">
        <v>139</v>
      </c>
      <c r="Y185">
        <v>127.3</v>
      </c>
      <c r="Z185">
        <v>129.1</v>
      </c>
      <c r="AA185">
        <v>136.9</v>
      </c>
    </row>
    <row r="186" spans="1:27" x14ac:dyDescent="0.3">
      <c r="A186">
        <v>136.4</v>
      </c>
      <c r="B186">
        <v>143.69999999999999</v>
      </c>
      <c r="C186">
        <v>140.6</v>
      </c>
      <c r="D186">
        <v>141.5</v>
      </c>
      <c r="E186">
        <v>122.9</v>
      </c>
      <c r="F186">
        <v>149.4</v>
      </c>
      <c r="G186">
        <v>142.4</v>
      </c>
      <c r="H186">
        <v>130.19999999999999</v>
      </c>
      <c r="I186">
        <v>117.9</v>
      </c>
      <c r="J186">
        <v>135.6</v>
      </c>
      <c r="K186">
        <v>130.5</v>
      </c>
      <c r="L186">
        <v>151.69999999999999</v>
      </c>
      <c r="M186">
        <v>138.69999999999999</v>
      </c>
      <c r="N186">
        <v>153.30000000000001</v>
      </c>
      <c r="O186">
        <v>148.69999999999999</v>
      </c>
      <c r="P186">
        <v>142.4</v>
      </c>
      <c r="Q186">
        <v>147.80000000000001</v>
      </c>
      <c r="R186" t="s">
        <v>32</v>
      </c>
      <c r="S186">
        <v>142.4</v>
      </c>
      <c r="T186">
        <v>139.9</v>
      </c>
      <c r="U186">
        <v>136.19999999999999</v>
      </c>
      <c r="V186">
        <v>123.3</v>
      </c>
      <c r="W186">
        <v>134.30000000000001</v>
      </c>
      <c r="X186">
        <v>141.5</v>
      </c>
      <c r="Y186">
        <v>128.80000000000001</v>
      </c>
      <c r="Z186">
        <v>132.5</v>
      </c>
      <c r="AA186">
        <v>138.5</v>
      </c>
    </row>
    <row r="187" spans="1:27" x14ac:dyDescent="0.3">
      <c r="A187">
        <v>134.80000000000001</v>
      </c>
      <c r="B187">
        <v>143</v>
      </c>
      <c r="C187">
        <v>139.9</v>
      </c>
      <c r="D187">
        <v>139.9</v>
      </c>
      <c r="E187">
        <v>116.2</v>
      </c>
      <c r="F187">
        <v>135.5</v>
      </c>
      <c r="G187">
        <v>136.9</v>
      </c>
      <c r="H187">
        <v>117</v>
      </c>
      <c r="I187">
        <v>115.4</v>
      </c>
      <c r="J187">
        <v>140.69999999999999</v>
      </c>
      <c r="K187">
        <v>125.9</v>
      </c>
      <c r="L187">
        <v>147.1</v>
      </c>
      <c r="M187">
        <v>135.6</v>
      </c>
      <c r="N187">
        <v>159.30000000000001</v>
      </c>
      <c r="O187">
        <v>136.30000000000001</v>
      </c>
      <c r="P187">
        <v>126.1</v>
      </c>
      <c r="Q187">
        <v>134.69999999999999</v>
      </c>
      <c r="R187">
        <v>141.30000000000001</v>
      </c>
      <c r="S187">
        <v>127.3</v>
      </c>
      <c r="T187">
        <v>129.9</v>
      </c>
      <c r="U187">
        <v>129.80000000000001</v>
      </c>
      <c r="V187">
        <v>117.4</v>
      </c>
      <c r="W187">
        <v>126.5</v>
      </c>
      <c r="X187">
        <v>137.19999999999999</v>
      </c>
      <c r="Y187">
        <v>126.2</v>
      </c>
      <c r="Z187">
        <v>126.5</v>
      </c>
      <c r="AA187">
        <v>134</v>
      </c>
    </row>
    <row r="188" spans="1:27" x14ac:dyDescent="0.3">
      <c r="A188">
        <v>135.9</v>
      </c>
      <c r="B188">
        <v>143.5</v>
      </c>
      <c r="C188">
        <v>140.30000000000001</v>
      </c>
      <c r="D188">
        <v>140.9</v>
      </c>
      <c r="E188">
        <v>120.4</v>
      </c>
      <c r="F188">
        <v>142.9</v>
      </c>
      <c r="G188">
        <v>140.5</v>
      </c>
      <c r="H188">
        <v>125.8</v>
      </c>
      <c r="I188">
        <v>117.1</v>
      </c>
      <c r="J188">
        <v>137.30000000000001</v>
      </c>
      <c r="K188">
        <v>128.6</v>
      </c>
      <c r="L188">
        <v>149.6</v>
      </c>
      <c r="M188">
        <v>137.6</v>
      </c>
      <c r="N188">
        <v>154.9</v>
      </c>
      <c r="O188">
        <v>143.80000000000001</v>
      </c>
      <c r="P188">
        <v>135.6</v>
      </c>
      <c r="Q188">
        <v>142.6</v>
      </c>
      <c r="R188">
        <v>141.30000000000001</v>
      </c>
      <c r="S188">
        <v>136.69999999999999</v>
      </c>
      <c r="T188">
        <v>135.19999999999999</v>
      </c>
      <c r="U188">
        <v>133.80000000000001</v>
      </c>
      <c r="V188">
        <v>120.2</v>
      </c>
      <c r="W188">
        <v>129.9</v>
      </c>
      <c r="X188">
        <v>139</v>
      </c>
      <c r="Y188">
        <v>127.7</v>
      </c>
      <c r="Z188">
        <v>129.6</v>
      </c>
      <c r="AA188">
        <v>136.4</v>
      </c>
    </row>
    <row r="189" spans="1:27" x14ac:dyDescent="0.3">
      <c r="A189">
        <v>136.80000000000001</v>
      </c>
      <c r="B189">
        <v>143.80000000000001</v>
      </c>
      <c r="C189">
        <v>140</v>
      </c>
      <c r="D189">
        <v>142</v>
      </c>
      <c r="E189">
        <v>123.2</v>
      </c>
      <c r="F189">
        <v>152.9</v>
      </c>
      <c r="G189">
        <v>138</v>
      </c>
      <c r="H189">
        <v>129.30000000000001</v>
      </c>
      <c r="I189">
        <v>117.1</v>
      </c>
      <c r="J189">
        <v>136.30000000000001</v>
      </c>
      <c r="K189">
        <v>131.19999999999999</v>
      </c>
      <c r="L189">
        <v>152.80000000000001</v>
      </c>
      <c r="M189">
        <v>138.6</v>
      </c>
      <c r="N189">
        <v>155.1</v>
      </c>
      <c r="O189">
        <v>149.19999999999999</v>
      </c>
      <c r="P189">
        <v>143</v>
      </c>
      <c r="Q189">
        <v>148.30000000000001</v>
      </c>
      <c r="R189" t="s">
        <v>32</v>
      </c>
      <c r="S189">
        <v>142.6</v>
      </c>
      <c r="T189">
        <v>139.9</v>
      </c>
      <c r="U189">
        <v>136.69999999999999</v>
      </c>
      <c r="V189">
        <v>124.6</v>
      </c>
      <c r="W189">
        <v>135.1</v>
      </c>
      <c r="X189">
        <v>142.69999999999999</v>
      </c>
      <c r="Y189">
        <v>129.30000000000001</v>
      </c>
      <c r="Z189">
        <v>133.30000000000001</v>
      </c>
      <c r="AA189">
        <v>138.69999999999999</v>
      </c>
    </row>
    <row r="190" spans="1:27" x14ac:dyDescent="0.3">
      <c r="A190">
        <v>135</v>
      </c>
      <c r="B190">
        <v>143.1</v>
      </c>
      <c r="C190">
        <v>135.5</v>
      </c>
      <c r="D190">
        <v>139.9</v>
      </c>
      <c r="E190">
        <v>116.5</v>
      </c>
      <c r="F190">
        <v>138.5</v>
      </c>
      <c r="G190">
        <v>128</v>
      </c>
      <c r="H190">
        <v>115.5</v>
      </c>
      <c r="I190">
        <v>114.2</v>
      </c>
      <c r="J190">
        <v>140.69999999999999</v>
      </c>
      <c r="K190">
        <v>126.2</v>
      </c>
      <c r="L190">
        <v>147.6</v>
      </c>
      <c r="M190">
        <v>134.80000000000001</v>
      </c>
      <c r="N190">
        <v>159.69999999999999</v>
      </c>
      <c r="O190">
        <v>136.69999999999999</v>
      </c>
      <c r="P190">
        <v>126.7</v>
      </c>
      <c r="Q190">
        <v>135.19999999999999</v>
      </c>
      <c r="R190">
        <v>142</v>
      </c>
      <c r="S190">
        <v>126.4</v>
      </c>
      <c r="T190">
        <v>130.80000000000001</v>
      </c>
      <c r="U190">
        <v>130.5</v>
      </c>
      <c r="V190">
        <v>117.8</v>
      </c>
      <c r="W190">
        <v>126.8</v>
      </c>
      <c r="X190">
        <v>137.80000000000001</v>
      </c>
      <c r="Y190">
        <v>126.7</v>
      </c>
      <c r="Z190">
        <v>127.1</v>
      </c>
      <c r="AA190">
        <v>134</v>
      </c>
    </row>
    <row r="191" spans="1:27" x14ac:dyDescent="0.3">
      <c r="A191">
        <v>136.19999999999999</v>
      </c>
      <c r="B191">
        <v>143.6</v>
      </c>
      <c r="C191">
        <v>138.30000000000001</v>
      </c>
      <c r="D191">
        <v>141.19999999999999</v>
      </c>
      <c r="E191">
        <v>120.7</v>
      </c>
      <c r="F191">
        <v>146.19999999999999</v>
      </c>
      <c r="G191">
        <v>134.6</v>
      </c>
      <c r="H191">
        <v>124.6</v>
      </c>
      <c r="I191">
        <v>116.1</v>
      </c>
      <c r="J191">
        <v>137.80000000000001</v>
      </c>
      <c r="K191">
        <v>129.1</v>
      </c>
      <c r="L191">
        <v>150.4</v>
      </c>
      <c r="M191">
        <v>137.19999999999999</v>
      </c>
      <c r="N191">
        <v>156.30000000000001</v>
      </c>
      <c r="O191">
        <v>144.30000000000001</v>
      </c>
      <c r="P191">
        <v>136.19999999999999</v>
      </c>
      <c r="Q191">
        <v>143.1</v>
      </c>
      <c r="R191">
        <v>142</v>
      </c>
      <c r="S191">
        <v>136.5</v>
      </c>
      <c r="T191">
        <v>135.6</v>
      </c>
      <c r="U191">
        <v>134.30000000000001</v>
      </c>
      <c r="V191">
        <v>121</v>
      </c>
      <c r="W191">
        <v>130.4</v>
      </c>
      <c r="X191">
        <v>139.80000000000001</v>
      </c>
      <c r="Y191">
        <v>128.19999999999999</v>
      </c>
      <c r="Z191">
        <v>130.30000000000001</v>
      </c>
      <c r="AA191">
        <v>136.5</v>
      </c>
    </row>
    <row r="192" spans="1:27" x14ac:dyDescent="0.3">
      <c r="A192">
        <v>137.1</v>
      </c>
      <c r="B192">
        <v>144.5</v>
      </c>
      <c r="C192">
        <v>135.9</v>
      </c>
      <c r="D192">
        <v>142.4</v>
      </c>
      <c r="E192">
        <v>123.5</v>
      </c>
      <c r="F192">
        <v>156.4</v>
      </c>
      <c r="G192">
        <v>135.1</v>
      </c>
      <c r="H192">
        <v>128.4</v>
      </c>
      <c r="I192">
        <v>115.2</v>
      </c>
      <c r="J192">
        <v>137.19999999999999</v>
      </c>
      <c r="K192">
        <v>131.9</v>
      </c>
      <c r="L192">
        <v>153.80000000000001</v>
      </c>
      <c r="M192">
        <v>138.6</v>
      </c>
      <c r="N192">
        <v>156.1</v>
      </c>
      <c r="O192">
        <v>150.1</v>
      </c>
      <c r="P192">
        <v>143.30000000000001</v>
      </c>
      <c r="Q192">
        <v>149.1</v>
      </c>
      <c r="R192" t="s">
        <v>32</v>
      </c>
      <c r="S192">
        <v>143.80000000000001</v>
      </c>
      <c r="T192">
        <v>140.9</v>
      </c>
      <c r="U192">
        <v>137.6</v>
      </c>
      <c r="V192">
        <v>125.3</v>
      </c>
      <c r="W192">
        <v>136</v>
      </c>
      <c r="X192">
        <v>143.69999999999999</v>
      </c>
      <c r="Y192">
        <v>130.4</v>
      </c>
      <c r="Z192">
        <v>134.19999999999999</v>
      </c>
      <c r="AA192">
        <v>139.1</v>
      </c>
    </row>
    <row r="193" spans="1:27" x14ac:dyDescent="0.3">
      <c r="A193">
        <v>135</v>
      </c>
      <c r="B193">
        <v>144.30000000000001</v>
      </c>
      <c r="C193">
        <v>130.80000000000001</v>
      </c>
      <c r="D193">
        <v>140.30000000000001</v>
      </c>
      <c r="E193">
        <v>116.6</v>
      </c>
      <c r="F193">
        <v>150.1</v>
      </c>
      <c r="G193">
        <v>127.6</v>
      </c>
      <c r="H193">
        <v>114</v>
      </c>
      <c r="I193">
        <v>110.6</v>
      </c>
      <c r="J193">
        <v>140.19999999999999</v>
      </c>
      <c r="K193">
        <v>126.5</v>
      </c>
      <c r="L193">
        <v>148.30000000000001</v>
      </c>
      <c r="M193">
        <v>135.69999999999999</v>
      </c>
      <c r="N193">
        <v>159.19999999999999</v>
      </c>
      <c r="O193">
        <v>137.80000000000001</v>
      </c>
      <c r="P193">
        <v>127.4</v>
      </c>
      <c r="Q193">
        <v>136.19999999999999</v>
      </c>
      <c r="R193">
        <v>142.9</v>
      </c>
      <c r="S193">
        <v>124.6</v>
      </c>
      <c r="T193">
        <v>131.80000000000001</v>
      </c>
      <c r="U193">
        <v>131.30000000000001</v>
      </c>
      <c r="V193">
        <v>118.9</v>
      </c>
      <c r="W193">
        <v>127.6</v>
      </c>
      <c r="X193">
        <v>139.69999999999999</v>
      </c>
      <c r="Y193">
        <v>127.6</v>
      </c>
      <c r="Z193">
        <v>128.19999999999999</v>
      </c>
      <c r="AA193">
        <v>134.80000000000001</v>
      </c>
    </row>
    <row r="194" spans="1:27" x14ac:dyDescent="0.3">
      <c r="A194">
        <v>136.4</v>
      </c>
      <c r="B194">
        <v>144.4</v>
      </c>
      <c r="C194">
        <v>133.9</v>
      </c>
      <c r="D194">
        <v>141.6</v>
      </c>
      <c r="E194">
        <v>121</v>
      </c>
      <c r="F194">
        <v>153.5</v>
      </c>
      <c r="G194">
        <v>132.6</v>
      </c>
      <c r="H194">
        <v>123.5</v>
      </c>
      <c r="I194">
        <v>113.7</v>
      </c>
      <c r="J194">
        <v>138.19999999999999</v>
      </c>
      <c r="K194">
        <v>129.6</v>
      </c>
      <c r="L194">
        <v>151.19999999999999</v>
      </c>
      <c r="M194">
        <v>137.5</v>
      </c>
      <c r="N194">
        <v>156.9</v>
      </c>
      <c r="O194">
        <v>145.30000000000001</v>
      </c>
      <c r="P194">
        <v>136.69999999999999</v>
      </c>
      <c r="Q194">
        <v>144</v>
      </c>
      <c r="R194">
        <v>142.9</v>
      </c>
      <c r="S194">
        <v>136.5</v>
      </c>
      <c r="T194">
        <v>136.6</v>
      </c>
      <c r="U194">
        <v>135.19999999999999</v>
      </c>
      <c r="V194">
        <v>121.9</v>
      </c>
      <c r="W194">
        <v>131.30000000000001</v>
      </c>
      <c r="X194">
        <v>141.4</v>
      </c>
      <c r="Y194">
        <v>129.19999999999999</v>
      </c>
      <c r="Z194">
        <v>131.30000000000001</v>
      </c>
      <c r="AA194">
        <v>137.1</v>
      </c>
    </row>
    <row r="195" spans="1:27" x14ac:dyDescent="0.3">
      <c r="A195">
        <v>137.4</v>
      </c>
      <c r="B195">
        <v>145.69999999999999</v>
      </c>
      <c r="C195">
        <v>135.5</v>
      </c>
      <c r="D195">
        <v>142.9</v>
      </c>
      <c r="E195">
        <v>123.6</v>
      </c>
      <c r="F195">
        <v>157.5</v>
      </c>
      <c r="G195">
        <v>137.80000000000001</v>
      </c>
      <c r="H195">
        <v>127.2</v>
      </c>
      <c r="I195">
        <v>111.8</v>
      </c>
      <c r="J195">
        <v>137.4</v>
      </c>
      <c r="K195">
        <v>132.19999999999999</v>
      </c>
      <c r="L195">
        <v>154.30000000000001</v>
      </c>
      <c r="M195">
        <v>139.1</v>
      </c>
      <c r="N195">
        <v>157</v>
      </c>
      <c r="O195">
        <v>150.80000000000001</v>
      </c>
      <c r="P195">
        <v>144.1</v>
      </c>
      <c r="Q195">
        <v>149.80000000000001</v>
      </c>
      <c r="R195" t="s">
        <v>32</v>
      </c>
      <c r="S195">
        <v>144.30000000000001</v>
      </c>
      <c r="T195">
        <v>141.80000000000001</v>
      </c>
      <c r="U195">
        <v>138.4</v>
      </c>
      <c r="V195">
        <v>126.4</v>
      </c>
      <c r="W195">
        <v>136.80000000000001</v>
      </c>
      <c r="X195">
        <v>144.4</v>
      </c>
      <c r="Y195">
        <v>131.19999999999999</v>
      </c>
      <c r="Z195">
        <v>135.1</v>
      </c>
      <c r="AA195">
        <v>139.80000000000001</v>
      </c>
    </row>
    <row r="196" spans="1:27" x14ac:dyDescent="0.3">
      <c r="A196">
        <v>135</v>
      </c>
      <c r="B196">
        <v>148.19999999999999</v>
      </c>
      <c r="C196">
        <v>130.5</v>
      </c>
      <c r="D196">
        <v>140.69999999999999</v>
      </c>
      <c r="E196">
        <v>116.4</v>
      </c>
      <c r="F196">
        <v>151.30000000000001</v>
      </c>
      <c r="G196">
        <v>131.4</v>
      </c>
      <c r="H196">
        <v>112.8</v>
      </c>
      <c r="I196">
        <v>105.3</v>
      </c>
      <c r="J196">
        <v>139.6</v>
      </c>
      <c r="K196">
        <v>126.6</v>
      </c>
      <c r="L196">
        <v>148.69999999999999</v>
      </c>
      <c r="M196">
        <v>136.4</v>
      </c>
      <c r="N196">
        <v>160.30000000000001</v>
      </c>
      <c r="O196">
        <v>138.6</v>
      </c>
      <c r="P196">
        <v>127.9</v>
      </c>
      <c r="Q196">
        <v>137</v>
      </c>
      <c r="R196">
        <v>143.19999999999999</v>
      </c>
      <c r="S196">
        <v>124.7</v>
      </c>
      <c r="T196">
        <v>132.5</v>
      </c>
      <c r="U196">
        <v>132</v>
      </c>
      <c r="V196">
        <v>119.8</v>
      </c>
      <c r="W196">
        <v>128</v>
      </c>
      <c r="X196">
        <v>140.4</v>
      </c>
      <c r="Y196">
        <v>128.1</v>
      </c>
      <c r="Z196">
        <v>128.9</v>
      </c>
      <c r="AA196">
        <v>135.4</v>
      </c>
    </row>
    <row r="197" spans="1:27" x14ac:dyDescent="0.3">
      <c r="A197">
        <v>136.6</v>
      </c>
      <c r="B197">
        <v>146.6</v>
      </c>
      <c r="C197">
        <v>133.6</v>
      </c>
      <c r="D197">
        <v>142.1</v>
      </c>
      <c r="E197">
        <v>121</v>
      </c>
      <c r="F197">
        <v>154.6</v>
      </c>
      <c r="G197">
        <v>135.6</v>
      </c>
      <c r="H197">
        <v>122.3</v>
      </c>
      <c r="I197">
        <v>109.6</v>
      </c>
      <c r="J197">
        <v>138.1</v>
      </c>
      <c r="K197">
        <v>129.9</v>
      </c>
      <c r="L197">
        <v>151.69999999999999</v>
      </c>
      <c r="M197">
        <v>138.1</v>
      </c>
      <c r="N197">
        <v>157.9</v>
      </c>
      <c r="O197">
        <v>146</v>
      </c>
      <c r="P197">
        <v>137.4</v>
      </c>
      <c r="Q197">
        <v>144.69999999999999</v>
      </c>
      <c r="R197">
        <v>143.19999999999999</v>
      </c>
      <c r="S197">
        <v>136.9</v>
      </c>
      <c r="T197">
        <v>137.4</v>
      </c>
      <c r="U197">
        <v>136</v>
      </c>
      <c r="V197">
        <v>122.9</v>
      </c>
      <c r="W197">
        <v>131.80000000000001</v>
      </c>
      <c r="X197">
        <v>142.1</v>
      </c>
      <c r="Y197">
        <v>129.9</v>
      </c>
      <c r="Z197">
        <v>132.1</v>
      </c>
      <c r="AA197">
        <v>137.80000000000001</v>
      </c>
    </row>
    <row r="198" spans="1:27" x14ac:dyDescent="0.3">
      <c r="A198">
        <v>137.6</v>
      </c>
      <c r="B198">
        <v>148.1</v>
      </c>
      <c r="C198">
        <v>136.69999999999999</v>
      </c>
      <c r="D198">
        <v>143.19999999999999</v>
      </c>
      <c r="E198">
        <v>124</v>
      </c>
      <c r="F198">
        <v>154.1</v>
      </c>
      <c r="G198">
        <v>143.5</v>
      </c>
      <c r="H198">
        <v>126</v>
      </c>
      <c r="I198">
        <v>112.4</v>
      </c>
      <c r="J198">
        <v>137.6</v>
      </c>
      <c r="K198">
        <v>132.80000000000001</v>
      </c>
      <c r="L198">
        <v>154.30000000000001</v>
      </c>
      <c r="M198">
        <v>140</v>
      </c>
      <c r="N198">
        <v>157.30000000000001</v>
      </c>
      <c r="O198">
        <v>151.30000000000001</v>
      </c>
      <c r="P198">
        <v>144.69999999999999</v>
      </c>
      <c r="Q198">
        <v>150.30000000000001</v>
      </c>
      <c r="R198" t="s">
        <v>32</v>
      </c>
      <c r="S198">
        <v>145.1</v>
      </c>
      <c r="T198">
        <v>142.19999999999999</v>
      </c>
      <c r="U198">
        <v>138.4</v>
      </c>
      <c r="V198">
        <v>127.4</v>
      </c>
      <c r="W198">
        <v>137.80000000000001</v>
      </c>
      <c r="X198">
        <v>145.1</v>
      </c>
      <c r="Y198">
        <v>131.4</v>
      </c>
      <c r="Z198">
        <v>135.6</v>
      </c>
      <c r="AA198">
        <v>140.5</v>
      </c>
    </row>
    <row r="199" spans="1:27" x14ac:dyDescent="0.3">
      <c r="A199">
        <v>135.30000000000001</v>
      </c>
      <c r="B199">
        <v>149.69999999999999</v>
      </c>
      <c r="C199">
        <v>133.9</v>
      </c>
      <c r="D199">
        <v>140.80000000000001</v>
      </c>
      <c r="E199">
        <v>116.6</v>
      </c>
      <c r="F199">
        <v>152.19999999999999</v>
      </c>
      <c r="G199">
        <v>144</v>
      </c>
      <c r="H199">
        <v>112.3</v>
      </c>
      <c r="I199">
        <v>108.4</v>
      </c>
      <c r="J199">
        <v>140</v>
      </c>
      <c r="K199">
        <v>126.7</v>
      </c>
      <c r="L199">
        <v>149</v>
      </c>
      <c r="M199">
        <v>138.4</v>
      </c>
      <c r="N199">
        <v>161</v>
      </c>
      <c r="O199">
        <v>138.9</v>
      </c>
      <c r="P199">
        <v>128.69999999999999</v>
      </c>
      <c r="Q199">
        <v>137.4</v>
      </c>
      <c r="R199">
        <v>142.5</v>
      </c>
      <c r="S199">
        <v>126.5</v>
      </c>
      <c r="T199">
        <v>133.1</v>
      </c>
      <c r="U199">
        <v>132.6</v>
      </c>
      <c r="V199">
        <v>120.4</v>
      </c>
      <c r="W199">
        <v>128.5</v>
      </c>
      <c r="X199">
        <v>141.19999999999999</v>
      </c>
      <c r="Y199">
        <v>128.19999999999999</v>
      </c>
      <c r="Z199">
        <v>129.5</v>
      </c>
      <c r="AA199">
        <v>136.19999999999999</v>
      </c>
    </row>
    <row r="200" spans="1:27" x14ac:dyDescent="0.3">
      <c r="A200">
        <v>136.9</v>
      </c>
      <c r="B200">
        <v>148.69999999999999</v>
      </c>
      <c r="C200">
        <v>135.6</v>
      </c>
      <c r="D200">
        <v>142.30000000000001</v>
      </c>
      <c r="E200">
        <v>121.3</v>
      </c>
      <c r="F200">
        <v>153.19999999999999</v>
      </c>
      <c r="G200">
        <v>143.69999999999999</v>
      </c>
      <c r="H200">
        <v>121.4</v>
      </c>
      <c r="I200">
        <v>111.1</v>
      </c>
      <c r="J200">
        <v>138.4</v>
      </c>
      <c r="K200">
        <v>130.30000000000001</v>
      </c>
      <c r="L200">
        <v>151.80000000000001</v>
      </c>
      <c r="M200">
        <v>139.4</v>
      </c>
      <c r="N200">
        <v>158.30000000000001</v>
      </c>
      <c r="O200">
        <v>146.4</v>
      </c>
      <c r="P200">
        <v>138.1</v>
      </c>
      <c r="Q200">
        <v>145.19999999999999</v>
      </c>
      <c r="R200">
        <v>142.5</v>
      </c>
      <c r="S200">
        <v>138.1</v>
      </c>
      <c r="T200">
        <v>137.9</v>
      </c>
      <c r="U200">
        <v>136.19999999999999</v>
      </c>
      <c r="V200">
        <v>123.7</v>
      </c>
      <c r="W200">
        <v>132.6</v>
      </c>
      <c r="X200">
        <v>142.80000000000001</v>
      </c>
      <c r="Y200">
        <v>130.1</v>
      </c>
      <c r="Z200">
        <v>132.6</v>
      </c>
      <c r="AA200">
        <v>138.5</v>
      </c>
    </row>
    <row r="201" spans="1:27" x14ac:dyDescent="0.3">
      <c r="A201">
        <v>138.4</v>
      </c>
      <c r="B201">
        <v>149.30000000000001</v>
      </c>
      <c r="C201">
        <v>139.30000000000001</v>
      </c>
      <c r="D201">
        <v>143.4</v>
      </c>
      <c r="E201">
        <v>124.1</v>
      </c>
      <c r="F201">
        <v>153.30000000000001</v>
      </c>
      <c r="G201">
        <v>154.19999999999999</v>
      </c>
      <c r="H201">
        <v>126.4</v>
      </c>
      <c r="I201">
        <v>114.3</v>
      </c>
      <c r="J201">
        <v>138.19999999999999</v>
      </c>
      <c r="K201">
        <v>132.80000000000001</v>
      </c>
      <c r="L201">
        <v>154.80000000000001</v>
      </c>
      <c r="M201">
        <v>142</v>
      </c>
      <c r="N201">
        <v>156.1</v>
      </c>
      <c r="O201">
        <v>151.5</v>
      </c>
      <c r="P201">
        <v>145.1</v>
      </c>
      <c r="Q201">
        <v>150.6</v>
      </c>
      <c r="R201" t="s">
        <v>32</v>
      </c>
      <c r="S201">
        <v>146.80000000000001</v>
      </c>
      <c r="T201">
        <v>143.1</v>
      </c>
      <c r="U201">
        <v>139</v>
      </c>
      <c r="V201">
        <v>127.5</v>
      </c>
      <c r="W201">
        <v>138.4</v>
      </c>
      <c r="X201">
        <v>145.80000000000001</v>
      </c>
      <c r="Y201">
        <v>131.4</v>
      </c>
      <c r="Z201">
        <v>136</v>
      </c>
      <c r="AA201">
        <v>141.80000000000001</v>
      </c>
    </row>
    <row r="202" spans="1:27" x14ac:dyDescent="0.3">
      <c r="A202">
        <v>135.6</v>
      </c>
      <c r="B202">
        <v>148.6</v>
      </c>
      <c r="C202">
        <v>139.1</v>
      </c>
      <c r="D202">
        <v>141</v>
      </c>
      <c r="E202">
        <v>116.7</v>
      </c>
      <c r="F202">
        <v>149.69999999999999</v>
      </c>
      <c r="G202">
        <v>159.19999999999999</v>
      </c>
      <c r="H202">
        <v>112.6</v>
      </c>
      <c r="I202">
        <v>111.8</v>
      </c>
      <c r="J202">
        <v>140.30000000000001</v>
      </c>
      <c r="K202">
        <v>126.8</v>
      </c>
      <c r="L202">
        <v>149.4</v>
      </c>
      <c r="M202">
        <v>140.30000000000001</v>
      </c>
      <c r="N202">
        <v>161.4</v>
      </c>
      <c r="O202">
        <v>139.6</v>
      </c>
      <c r="P202">
        <v>128.9</v>
      </c>
      <c r="Q202">
        <v>137.9</v>
      </c>
      <c r="R202">
        <v>143.6</v>
      </c>
      <c r="S202">
        <v>128.1</v>
      </c>
      <c r="T202">
        <v>133.6</v>
      </c>
      <c r="U202">
        <v>133.6</v>
      </c>
      <c r="V202">
        <v>120.1</v>
      </c>
      <c r="W202">
        <v>129</v>
      </c>
      <c r="X202">
        <v>144</v>
      </c>
      <c r="Y202">
        <v>128.19999999999999</v>
      </c>
      <c r="Z202">
        <v>130.19999999999999</v>
      </c>
      <c r="AA202">
        <v>137.5</v>
      </c>
    </row>
    <row r="203" spans="1:27" x14ac:dyDescent="0.3">
      <c r="A203">
        <v>137.5</v>
      </c>
      <c r="B203">
        <v>149.1</v>
      </c>
      <c r="C203">
        <v>139.19999999999999</v>
      </c>
      <c r="D203">
        <v>142.5</v>
      </c>
      <c r="E203">
        <v>121.4</v>
      </c>
      <c r="F203">
        <v>151.6</v>
      </c>
      <c r="G203">
        <v>155.9</v>
      </c>
      <c r="H203">
        <v>121.7</v>
      </c>
      <c r="I203">
        <v>113.5</v>
      </c>
      <c r="J203">
        <v>138.9</v>
      </c>
      <c r="K203">
        <v>130.30000000000001</v>
      </c>
      <c r="L203">
        <v>152.30000000000001</v>
      </c>
      <c r="M203">
        <v>141.4</v>
      </c>
      <c r="N203">
        <v>157.5</v>
      </c>
      <c r="O203">
        <v>146.80000000000001</v>
      </c>
      <c r="P203">
        <v>138.4</v>
      </c>
      <c r="Q203">
        <v>145.6</v>
      </c>
      <c r="R203">
        <v>143.6</v>
      </c>
      <c r="S203">
        <v>139.69999999999999</v>
      </c>
      <c r="T203">
        <v>138.6</v>
      </c>
      <c r="U203">
        <v>137</v>
      </c>
      <c r="V203">
        <v>123.6</v>
      </c>
      <c r="W203">
        <v>133.1</v>
      </c>
      <c r="X203">
        <v>144.69999999999999</v>
      </c>
      <c r="Y203">
        <v>130.1</v>
      </c>
      <c r="Z203">
        <v>133.19999999999999</v>
      </c>
      <c r="AA203">
        <v>139.80000000000001</v>
      </c>
    </row>
    <row r="204" spans="1:27" x14ac:dyDescent="0.3">
      <c r="A204">
        <v>139.19999999999999</v>
      </c>
      <c r="B204">
        <v>148.80000000000001</v>
      </c>
      <c r="C204">
        <v>139.1</v>
      </c>
      <c r="D204">
        <v>143.5</v>
      </c>
      <c r="E204">
        <v>125</v>
      </c>
      <c r="F204">
        <v>154.4</v>
      </c>
      <c r="G204">
        <v>156.30000000000001</v>
      </c>
      <c r="H204">
        <v>126.8</v>
      </c>
      <c r="I204">
        <v>115.4</v>
      </c>
      <c r="J204">
        <v>138.6</v>
      </c>
      <c r="K204">
        <v>133.80000000000001</v>
      </c>
      <c r="L204">
        <v>155.19999999999999</v>
      </c>
      <c r="M204">
        <v>142.69999999999999</v>
      </c>
      <c r="N204">
        <v>156.4</v>
      </c>
      <c r="O204">
        <v>152.1</v>
      </c>
      <c r="P204">
        <v>145.80000000000001</v>
      </c>
      <c r="Q204">
        <v>151.30000000000001</v>
      </c>
      <c r="R204" t="s">
        <v>32</v>
      </c>
      <c r="S204">
        <v>147.69999999999999</v>
      </c>
      <c r="T204">
        <v>143.80000000000001</v>
      </c>
      <c r="U204">
        <v>139.4</v>
      </c>
      <c r="V204">
        <v>128.30000000000001</v>
      </c>
      <c r="W204">
        <v>138.6</v>
      </c>
      <c r="X204">
        <v>146.9</v>
      </c>
      <c r="Y204">
        <v>131.30000000000001</v>
      </c>
      <c r="Z204">
        <v>136.6</v>
      </c>
      <c r="AA204">
        <v>142.5</v>
      </c>
    </row>
    <row r="205" spans="1:27" x14ac:dyDescent="0.3">
      <c r="A205">
        <v>136.5</v>
      </c>
      <c r="B205">
        <v>146.4</v>
      </c>
      <c r="C205">
        <v>136.6</v>
      </c>
      <c r="D205">
        <v>141.19999999999999</v>
      </c>
      <c r="E205">
        <v>117.4</v>
      </c>
      <c r="F205">
        <v>146.30000000000001</v>
      </c>
      <c r="G205">
        <v>157.30000000000001</v>
      </c>
      <c r="H205">
        <v>113.6</v>
      </c>
      <c r="I205">
        <v>113.3</v>
      </c>
      <c r="J205">
        <v>141.1</v>
      </c>
      <c r="K205">
        <v>127.4</v>
      </c>
      <c r="L205">
        <v>150.4</v>
      </c>
      <c r="M205">
        <v>140.1</v>
      </c>
      <c r="N205">
        <v>162.1</v>
      </c>
      <c r="O205">
        <v>140</v>
      </c>
      <c r="P205">
        <v>129</v>
      </c>
      <c r="Q205">
        <v>138.30000000000001</v>
      </c>
      <c r="R205">
        <v>144.6</v>
      </c>
      <c r="S205">
        <v>129.80000000000001</v>
      </c>
      <c r="T205">
        <v>134.4</v>
      </c>
      <c r="U205">
        <v>134.9</v>
      </c>
      <c r="V205">
        <v>120.7</v>
      </c>
      <c r="W205">
        <v>129.80000000000001</v>
      </c>
      <c r="X205">
        <v>145.30000000000001</v>
      </c>
      <c r="Y205">
        <v>128.30000000000001</v>
      </c>
      <c r="Z205">
        <v>131</v>
      </c>
      <c r="AA205">
        <v>138</v>
      </c>
    </row>
    <row r="206" spans="1:27" x14ac:dyDescent="0.3">
      <c r="A206">
        <v>138.30000000000001</v>
      </c>
      <c r="B206">
        <v>148</v>
      </c>
      <c r="C206">
        <v>138.1</v>
      </c>
      <c r="D206">
        <v>142.6</v>
      </c>
      <c r="E206">
        <v>122.2</v>
      </c>
      <c r="F206">
        <v>150.6</v>
      </c>
      <c r="G206">
        <v>156.6</v>
      </c>
      <c r="H206">
        <v>122.4</v>
      </c>
      <c r="I206">
        <v>114.7</v>
      </c>
      <c r="J206">
        <v>139.4</v>
      </c>
      <c r="K206">
        <v>131.1</v>
      </c>
      <c r="L206">
        <v>153</v>
      </c>
      <c r="M206">
        <v>141.69999999999999</v>
      </c>
      <c r="N206">
        <v>157.9</v>
      </c>
      <c r="O206">
        <v>147.30000000000001</v>
      </c>
      <c r="P206">
        <v>138.80000000000001</v>
      </c>
      <c r="Q206">
        <v>146.1</v>
      </c>
      <c r="R206">
        <v>144.6</v>
      </c>
      <c r="S206">
        <v>140.9</v>
      </c>
      <c r="T206">
        <v>139.4</v>
      </c>
      <c r="U206">
        <v>137.69999999999999</v>
      </c>
      <c r="V206">
        <v>124.3</v>
      </c>
      <c r="W206">
        <v>133.6</v>
      </c>
      <c r="X206">
        <v>146</v>
      </c>
      <c r="Y206">
        <v>130.1</v>
      </c>
      <c r="Z206">
        <v>133.9</v>
      </c>
      <c r="AA206">
        <v>140.4</v>
      </c>
    </row>
    <row r="207" spans="1:27" x14ac:dyDescent="0.3">
      <c r="A207">
        <v>139.4</v>
      </c>
      <c r="B207">
        <v>147.19999999999999</v>
      </c>
      <c r="C207">
        <v>136.6</v>
      </c>
      <c r="D207">
        <v>143.69999999999999</v>
      </c>
      <c r="E207">
        <v>124.6</v>
      </c>
      <c r="F207">
        <v>150.1</v>
      </c>
      <c r="G207">
        <v>149.4</v>
      </c>
      <c r="H207">
        <v>125.4</v>
      </c>
      <c r="I207">
        <v>114.4</v>
      </c>
      <c r="J207">
        <v>138.69999999999999</v>
      </c>
      <c r="K207">
        <v>133.1</v>
      </c>
      <c r="L207">
        <v>155.9</v>
      </c>
      <c r="M207">
        <v>141.30000000000001</v>
      </c>
      <c r="N207">
        <v>157.69999999999999</v>
      </c>
      <c r="O207">
        <v>152.1</v>
      </c>
      <c r="P207">
        <v>146.1</v>
      </c>
      <c r="Q207">
        <v>151.30000000000001</v>
      </c>
      <c r="R207" t="s">
        <v>32</v>
      </c>
      <c r="S207">
        <v>149</v>
      </c>
      <c r="T207">
        <v>144</v>
      </c>
      <c r="U207">
        <v>140</v>
      </c>
      <c r="V207">
        <v>129.9</v>
      </c>
      <c r="W207">
        <v>140</v>
      </c>
      <c r="X207">
        <v>147.6</v>
      </c>
      <c r="Y207">
        <v>132</v>
      </c>
      <c r="Z207">
        <v>137.4</v>
      </c>
      <c r="AA207">
        <v>142.1</v>
      </c>
    </row>
    <row r="208" spans="1:27" x14ac:dyDescent="0.3">
      <c r="A208">
        <v>137</v>
      </c>
      <c r="B208">
        <v>143.1</v>
      </c>
      <c r="C208">
        <v>132.80000000000001</v>
      </c>
      <c r="D208">
        <v>141.5</v>
      </c>
      <c r="E208">
        <v>117.8</v>
      </c>
      <c r="F208">
        <v>140</v>
      </c>
      <c r="G208">
        <v>151.30000000000001</v>
      </c>
      <c r="H208">
        <v>113.5</v>
      </c>
      <c r="I208">
        <v>112.3</v>
      </c>
      <c r="J208">
        <v>141.19999999999999</v>
      </c>
      <c r="K208">
        <v>127.7</v>
      </c>
      <c r="L208">
        <v>151.30000000000001</v>
      </c>
      <c r="M208">
        <v>138.9</v>
      </c>
      <c r="N208">
        <v>163.30000000000001</v>
      </c>
      <c r="O208">
        <v>140.80000000000001</v>
      </c>
      <c r="P208">
        <v>129.30000000000001</v>
      </c>
      <c r="Q208">
        <v>139.1</v>
      </c>
      <c r="R208">
        <v>145.30000000000001</v>
      </c>
      <c r="S208">
        <v>131.19999999999999</v>
      </c>
      <c r="T208">
        <v>134.9</v>
      </c>
      <c r="U208">
        <v>135.69999999999999</v>
      </c>
      <c r="V208">
        <v>122.5</v>
      </c>
      <c r="W208">
        <v>130.19999999999999</v>
      </c>
      <c r="X208">
        <v>145.19999999999999</v>
      </c>
      <c r="Y208">
        <v>129.30000000000001</v>
      </c>
      <c r="Z208">
        <v>131.9</v>
      </c>
      <c r="AA208">
        <v>138.1</v>
      </c>
    </row>
    <row r="209" spans="1:27" x14ac:dyDescent="0.3">
      <c r="A209">
        <v>138.6</v>
      </c>
      <c r="B209">
        <v>145.80000000000001</v>
      </c>
      <c r="C209">
        <v>135.1</v>
      </c>
      <c r="D209">
        <v>142.9</v>
      </c>
      <c r="E209">
        <v>122.1</v>
      </c>
      <c r="F209">
        <v>145.4</v>
      </c>
      <c r="G209">
        <v>150</v>
      </c>
      <c r="H209">
        <v>121.4</v>
      </c>
      <c r="I209">
        <v>113.7</v>
      </c>
      <c r="J209">
        <v>139.5</v>
      </c>
      <c r="K209">
        <v>130.80000000000001</v>
      </c>
      <c r="L209">
        <v>153.80000000000001</v>
      </c>
      <c r="M209">
        <v>140.4</v>
      </c>
      <c r="N209">
        <v>159.19999999999999</v>
      </c>
      <c r="O209">
        <v>147.69999999999999</v>
      </c>
      <c r="P209">
        <v>139.1</v>
      </c>
      <c r="Q209">
        <v>146.5</v>
      </c>
      <c r="R209">
        <v>145.30000000000001</v>
      </c>
      <c r="S209">
        <v>142.30000000000001</v>
      </c>
      <c r="T209">
        <v>139.69999999999999</v>
      </c>
      <c r="U209">
        <v>138.4</v>
      </c>
      <c r="V209">
        <v>126</v>
      </c>
      <c r="W209">
        <v>134.5</v>
      </c>
      <c r="X209">
        <v>146.19999999999999</v>
      </c>
      <c r="Y209">
        <v>130.9</v>
      </c>
      <c r="Z209">
        <v>134.69999999999999</v>
      </c>
      <c r="AA209">
        <v>140.19999999999999</v>
      </c>
    </row>
    <row r="210" spans="1:27" x14ac:dyDescent="0.3">
      <c r="A210">
        <v>139.30000000000001</v>
      </c>
      <c r="B210">
        <v>147.6</v>
      </c>
      <c r="C210">
        <v>134.6</v>
      </c>
      <c r="D210">
        <v>141.9</v>
      </c>
      <c r="E210">
        <v>123.5</v>
      </c>
      <c r="F210">
        <v>144.5</v>
      </c>
      <c r="G210">
        <v>147.6</v>
      </c>
      <c r="H210">
        <v>121.4</v>
      </c>
      <c r="I210">
        <v>112.3</v>
      </c>
      <c r="J210">
        <v>139.5</v>
      </c>
      <c r="K210">
        <v>134.6</v>
      </c>
      <c r="L210">
        <v>155.19999999999999</v>
      </c>
      <c r="M210">
        <v>140.19999999999999</v>
      </c>
      <c r="N210">
        <v>159.6</v>
      </c>
      <c r="O210">
        <v>150.69999999999999</v>
      </c>
      <c r="P210">
        <v>144.5</v>
      </c>
      <c r="Q210">
        <v>149.80000000000001</v>
      </c>
      <c r="R210" t="s">
        <v>32</v>
      </c>
      <c r="S210">
        <v>149.69999999999999</v>
      </c>
      <c r="T210">
        <v>147.5</v>
      </c>
      <c r="U210">
        <v>144.80000000000001</v>
      </c>
      <c r="V210">
        <v>130.80000000000001</v>
      </c>
      <c r="W210">
        <v>140.1</v>
      </c>
      <c r="X210">
        <v>148</v>
      </c>
      <c r="Y210">
        <v>134.4</v>
      </c>
      <c r="Z210">
        <v>139.80000000000001</v>
      </c>
      <c r="AA210">
        <v>142.19999999999999</v>
      </c>
    </row>
    <row r="211" spans="1:27" x14ac:dyDescent="0.3">
      <c r="A211">
        <v>137.6</v>
      </c>
      <c r="B211">
        <v>144.9</v>
      </c>
      <c r="C211">
        <v>133.5</v>
      </c>
      <c r="D211">
        <v>141.5</v>
      </c>
      <c r="E211">
        <v>118</v>
      </c>
      <c r="F211">
        <v>139.5</v>
      </c>
      <c r="G211">
        <v>153</v>
      </c>
      <c r="H211">
        <v>113.2</v>
      </c>
      <c r="I211">
        <v>112.8</v>
      </c>
      <c r="J211">
        <v>141.1</v>
      </c>
      <c r="K211">
        <v>127.6</v>
      </c>
      <c r="L211">
        <v>152</v>
      </c>
      <c r="M211">
        <v>139.4</v>
      </c>
      <c r="N211">
        <v>164</v>
      </c>
      <c r="O211">
        <v>141.5</v>
      </c>
      <c r="P211">
        <v>129.80000000000001</v>
      </c>
      <c r="Q211">
        <v>139.69999999999999</v>
      </c>
      <c r="R211">
        <v>146.30000000000001</v>
      </c>
      <c r="S211">
        <v>133.4</v>
      </c>
      <c r="T211">
        <v>135.1</v>
      </c>
      <c r="U211">
        <v>136.19999999999999</v>
      </c>
      <c r="V211">
        <v>123.3</v>
      </c>
      <c r="W211">
        <v>130.69999999999999</v>
      </c>
      <c r="X211">
        <v>145.5</v>
      </c>
      <c r="Y211">
        <v>130.4</v>
      </c>
      <c r="Z211">
        <v>132.5</v>
      </c>
      <c r="AA211">
        <v>138.9</v>
      </c>
    </row>
    <row r="212" spans="1:27" x14ac:dyDescent="0.3">
      <c r="A212">
        <v>137.4</v>
      </c>
      <c r="B212">
        <v>149.5</v>
      </c>
      <c r="C212">
        <v>137.30000000000001</v>
      </c>
      <c r="D212">
        <v>141.9</v>
      </c>
      <c r="E212">
        <v>121.1</v>
      </c>
      <c r="F212">
        <v>142.5</v>
      </c>
      <c r="G212">
        <v>146.69999999999999</v>
      </c>
      <c r="H212">
        <v>119.1</v>
      </c>
      <c r="I212">
        <v>111.9</v>
      </c>
      <c r="J212">
        <v>141</v>
      </c>
      <c r="K212">
        <v>133.6</v>
      </c>
      <c r="L212">
        <v>154.5</v>
      </c>
      <c r="M212">
        <v>139.69999999999999</v>
      </c>
      <c r="N212">
        <v>162.6</v>
      </c>
      <c r="O212">
        <v>148</v>
      </c>
      <c r="P212">
        <v>139.19999999999999</v>
      </c>
      <c r="Q212">
        <v>146.80000000000001</v>
      </c>
      <c r="R212">
        <v>146.9</v>
      </c>
      <c r="S212">
        <v>145.30000000000001</v>
      </c>
      <c r="T212">
        <v>142.19999999999999</v>
      </c>
      <c r="U212">
        <v>142.1</v>
      </c>
      <c r="V212">
        <v>125.5</v>
      </c>
      <c r="W212">
        <v>136.5</v>
      </c>
      <c r="X212">
        <v>147.80000000000001</v>
      </c>
      <c r="Y212">
        <v>132</v>
      </c>
      <c r="Z212">
        <v>136.30000000000001</v>
      </c>
      <c r="AA212">
        <v>140.80000000000001</v>
      </c>
    </row>
    <row r="213" spans="1:27" x14ac:dyDescent="0.3">
      <c r="A213">
        <v>137.1</v>
      </c>
      <c r="B213">
        <v>150.80000000000001</v>
      </c>
      <c r="C213">
        <v>136.69999999999999</v>
      </c>
      <c r="D213">
        <v>141.9</v>
      </c>
      <c r="E213">
        <v>122.8</v>
      </c>
      <c r="F213">
        <v>143.9</v>
      </c>
      <c r="G213">
        <v>147.5</v>
      </c>
      <c r="H213">
        <v>121</v>
      </c>
      <c r="I213">
        <v>111.6</v>
      </c>
      <c r="J213">
        <v>140.6</v>
      </c>
      <c r="K213">
        <v>137.5</v>
      </c>
      <c r="L213">
        <v>156.1</v>
      </c>
      <c r="M213">
        <v>140</v>
      </c>
      <c r="N213">
        <v>161.9</v>
      </c>
      <c r="O213">
        <v>151.69999999999999</v>
      </c>
      <c r="P213">
        <v>145.5</v>
      </c>
      <c r="Q213">
        <v>150.80000000000001</v>
      </c>
      <c r="R213" t="s">
        <v>32</v>
      </c>
      <c r="S213">
        <v>150.30000000000001</v>
      </c>
      <c r="T213">
        <v>148</v>
      </c>
      <c r="U213">
        <v>145.4</v>
      </c>
      <c r="V213">
        <v>130.30000000000001</v>
      </c>
      <c r="W213">
        <v>143.1</v>
      </c>
      <c r="X213">
        <v>150.19999999999999</v>
      </c>
      <c r="Y213">
        <v>133.1</v>
      </c>
      <c r="Z213">
        <v>140.1</v>
      </c>
      <c r="AA213">
        <v>142.4</v>
      </c>
    </row>
    <row r="214" spans="1:27" x14ac:dyDescent="0.3">
      <c r="A214">
        <v>138.1</v>
      </c>
      <c r="B214">
        <v>146.30000000000001</v>
      </c>
      <c r="C214">
        <v>137.80000000000001</v>
      </c>
      <c r="D214">
        <v>141.6</v>
      </c>
      <c r="E214">
        <v>118.1</v>
      </c>
      <c r="F214">
        <v>141.5</v>
      </c>
      <c r="G214">
        <v>145.19999999999999</v>
      </c>
      <c r="H214">
        <v>115.3</v>
      </c>
      <c r="I214">
        <v>112.5</v>
      </c>
      <c r="J214">
        <v>141.4</v>
      </c>
      <c r="K214">
        <v>128</v>
      </c>
      <c r="L214">
        <v>152.6</v>
      </c>
      <c r="M214">
        <v>139.1</v>
      </c>
      <c r="N214">
        <v>164.4</v>
      </c>
      <c r="O214">
        <v>142.4</v>
      </c>
      <c r="P214">
        <v>130.19999999999999</v>
      </c>
      <c r="Q214">
        <v>140.5</v>
      </c>
      <c r="R214">
        <v>146.9</v>
      </c>
      <c r="S214">
        <v>136.69999999999999</v>
      </c>
      <c r="T214">
        <v>135.80000000000001</v>
      </c>
      <c r="U214">
        <v>136.80000000000001</v>
      </c>
      <c r="V214">
        <v>121.2</v>
      </c>
      <c r="W214">
        <v>131.30000000000001</v>
      </c>
      <c r="X214">
        <v>146.1</v>
      </c>
      <c r="Y214">
        <v>130.5</v>
      </c>
      <c r="Z214">
        <v>132.19999999999999</v>
      </c>
      <c r="AA214">
        <v>139</v>
      </c>
    </row>
    <row r="215" spans="1:27" x14ac:dyDescent="0.3">
      <c r="A215">
        <v>137.4</v>
      </c>
      <c r="B215">
        <v>149.19999999999999</v>
      </c>
      <c r="C215">
        <v>137.1</v>
      </c>
      <c r="D215">
        <v>141.80000000000001</v>
      </c>
      <c r="E215">
        <v>121.1</v>
      </c>
      <c r="F215">
        <v>142.80000000000001</v>
      </c>
      <c r="G215">
        <v>146.69999999999999</v>
      </c>
      <c r="H215">
        <v>119.1</v>
      </c>
      <c r="I215">
        <v>111.9</v>
      </c>
      <c r="J215">
        <v>140.9</v>
      </c>
      <c r="K215">
        <v>133.5</v>
      </c>
      <c r="L215">
        <v>154.5</v>
      </c>
      <c r="M215">
        <v>139.69999999999999</v>
      </c>
      <c r="N215">
        <v>162.6</v>
      </c>
      <c r="O215">
        <v>148</v>
      </c>
      <c r="P215">
        <v>139.1</v>
      </c>
      <c r="Q215">
        <v>146.69999999999999</v>
      </c>
      <c r="R215">
        <v>146.9</v>
      </c>
      <c r="S215">
        <v>145.1</v>
      </c>
      <c r="T215">
        <v>142.19999999999999</v>
      </c>
      <c r="U215">
        <v>142.1</v>
      </c>
      <c r="V215">
        <v>125.5</v>
      </c>
      <c r="W215">
        <v>136.5</v>
      </c>
      <c r="X215">
        <v>147.80000000000001</v>
      </c>
      <c r="Y215">
        <v>132</v>
      </c>
      <c r="Z215">
        <v>136.30000000000001</v>
      </c>
      <c r="AA215">
        <v>140.80000000000001</v>
      </c>
    </row>
    <row r="216" spans="1:27" x14ac:dyDescent="0.3">
      <c r="A216">
        <v>137.1</v>
      </c>
      <c r="B216">
        <v>151.9</v>
      </c>
      <c r="C216">
        <v>137.4</v>
      </c>
      <c r="D216">
        <v>142.4</v>
      </c>
      <c r="E216">
        <v>124.2</v>
      </c>
      <c r="F216">
        <v>140.19999999999999</v>
      </c>
      <c r="G216">
        <v>136.6</v>
      </c>
      <c r="H216">
        <v>120.9</v>
      </c>
      <c r="I216">
        <v>109.9</v>
      </c>
      <c r="J216">
        <v>140.19999999999999</v>
      </c>
      <c r="K216">
        <v>137.80000000000001</v>
      </c>
      <c r="L216">
        <v>156</v>
      </c>
      <c r="M216">
        <v>138.5</v>
      </c>
      <c r="N216">
        <v>162.4</v>
      </c>
      <c r="O216">
        <v>151.6</v>
      </c>
      <c r="P216">
        <v>145.9</v>
      </c>
      <c r="Q216">
        <v>150.80000000000001</v>
      </c>
      <c r="R216" t="s">
        <v>32</v>
      </c>
      <c r="S216">
        <v>149</v>
      </c>
      <c r="T216">
        <v>149.5</v>
      </c>
      <c r="U216">
        <v>149.6</v>
      </c>
      <c r="V216">
        <v>128.9</v>
      </c>
      <c r="W216">
        <v>143.30000000000001</v>
      </c>
      <c r="X216">
        <v>155.1</v>
      </c>
      <c r="Y216">
        <v>133.19999999999999</v>
      </c>
      <c r="Z216">
        <v>141.6</v>
      </c>
      <c r="AA216">
        <v>141.9</v>
      </c>
    </row>
    <row r="217" spans="1:27" x14ac:dyDescent="0.3">
      <c r="A217">
        <v>138.5</v>
      </c>
      <c r="B217">
        <v>147.80000000000001</v>
      </c>
      <c r="C217">
        <v>141.1</v>
      </c>
      <c r="D217">
        <v>141.6</v>
      </c>
      <c r="E217">
        <v>118.1</v>
      </c>
      <c r="F217">
        <v>138.5</v>
      </c>
      <c r="G217">
        <v>132.4</v>
      </c>
      <c r="H217">
        <v>117.5</v>
      </c>
      <c r="I217">
        <v>111</v>
      </c>
      <c r="J217">
        <v>141.5</v>
      </c>
      <c r="K217">
        <v>128.1</v>
      </c>
      <c r="L217">
        <v>152.9</v>
      </c>
      <c r="M217">
        <v>137.6</v>
      </c>
      <c r="N217">
        <v>164.6</v>
      </c>
      <c r="O217">
        <v>142.69999999999999</v>
      </c>
      <c r="P217">
        <v>130.30000000000001</v>
      </c>
      <c r="Q217">
        <v>140.80000000000001</v>
      </c>
      <c r="R217">
        <v>146.5</v>
      </c>
      <c r="S217">
        <v>132.4</v>
      </c>
      <c r="T217">
        <v>136.19999999999999</v>
      </c>
      <c r="U217">
        <v>137.30000000000001</v>
      </c>
      <c r="V217">
        <v>118.8</v>
      </c>
      <c r="W217">
        <v>131.69999999999999</v>
      </c>
      <c r="X217">
        <v>146.5</v>
      </c>
      <c r="Y217">
        <v>130.80000000000001</v>
      </c>
      <c r="Z217">
        <v>131.69999999999999</v>
      </c>
      <c r="AA217">
        <v>138</v>
      </c>
    </row>
    <row r="218" spans="1:27" x14ac:dyDescent="0.3">
      <c r="A218">
        <v>137.5</v>
      </c>
      <c r="B218">
        <v>150.5</v>
      </c>
      <c r="C218">
        <v>138.80000000000001</v>
      </c>
      <c r="D218">
        <v>142.1</v>
      </c>
      <c r="E218">
        <v>122</v>
      </c>
      <c r="F218">
        <v>139.4</v>
      </c>
      <c r="G218">
        <v>135.19999999999999</v>
      </c>
      <c r="H218">
        <v>119.8</v>
      </c>
      <c r="I218">
        <v>110.3</v>
      </c>
      <c r="J218">
        <v>140.6</v>
      </c>
      <c r="K218">
        <v>133.80000000000001</v>
      </c>
      <c r="L218">
        <v>154.6</v>
      </c>
      <c r="M218">
        <v>138.19999999999999</v>
      </c>
      <c r="N218">
        <v>163</v>
      </c>
      <c r="O218">
        <v>148.1</v>
      </c>
      <c r="P218">
        <v>139.4</v>
      </c>
      <c r="Q218">
        <v>146.80000000000001</v>
      </c>
      <c r="R218">
        <v>146.5</v>
      </c>
      <c r="S218">
        <v>142.69999999999999</v>
      </c>
      <c r="T218">
        <v>143.19999999999999</v>
      </c>
      <c r="U218">
        <v>144.9</v>
      </c>
      <c r="V218">
        <v>123.6</v>
      </c>
      <c r="W218">
        <v>136.80000000000001</v>
      </c>
      <c r="X218">
        <v>150.1</v>
      </c>
      <c r="Y218">
        <v>132.19999999999999</v>
      </c>
      <c r="Z218">
        <v>136.80000000000001</v>
      </c>
      <c r="AA218">
        <v>140.1</v>
      </c>
    </row>
    <row r="219" spans="1:27" x14ac:dyDescent="0.3">
      <c r="A219">
        <v>136.6</v>
      </c>
      <c r="B219">
        <v>152.5</v>
      </c>
      <c r="C219">
        <v>138.19999999999999</v>
      </c>
      <c r="D219">
        <v>142.4</v>
      </c>
      <c r="E219">
        <v>123.9</v>
      </c>
      <c r="F219">
        <v>135.5</v>
      </c>
      <c r="G219">
        <v>131.69999999999999</v>
      </c>
      <c r="H219">
        <v>121.3</v>
      </c>
      <c r="I219">
        <v>108.4</v>
      </c>
      <c r="J219">
        <v>138.9</v>
      </c>
      <c r="K219">
        <v>137</v>
      </c>
      <c r="L219">
        <v>155.80000000000001</v>
      </c>
      <c r="M219">
        <v>137.4</v>
      </c>
      <c r="N219">
        <v>162.69999999999999</v>
      </c>
      <c r="O219">
        <v>150.6</v>
      </c>
      <c r="P219">
        <v>145.1</v>
      </c>
      <c r="Q219">
        <v>149.9</v>
      </c>
      <c r="R219" t="s">
        <v>32</v>
      </c>
      <c r="S219">
        <v>146.19999999999999</v>
      </c>
      <c r="T219">
        <v>150.1</v>
      </c>
      <c r="U219">
        <v>149.6</v>
      </c>
      <c r="V219">
        <v>128.6</v>
      </c>
      <c r="W219">
        <v>142.9</v>
      </c>
      <c r="X219">
        <v>155.19999999999999</v>
      </c>
      <c r="Y219">
        <v>133.5</v>
      </c>
      <c r="Z219">
        <v>141.69999999999999</v>
      </c>
      <c r="AA219">
        <v>141</v>
      </c>
    </row>
    <row r="220" spans="1:27" x14ac:dyDescent="0.3">
      <c r="A220">
        <v>138.30000000000001</v>
      </c>
      <c r="B220">
        <v>149.4</v>
      </c>
      <c r="C220">
        <v>143.5</v>
      </c>
      <c r="D220">
        <v>141.69999999999999</v>
      </c>
      <c r="E220">
        <v>118.1</v>
      </c>
      <c r="F220">
        <v>135.19999999999999</v>
      </c>
      <c r="G220">
        <v>130.5</v>
      </c>
      <c r="H220">
        <v>118.2</v>
      </c>
      <c r="I220">
        <v>110.4</v>
      </c>
      <c r="J220">
        <v>140.4</v>
      </c>
      <c r="K220">
        <v>128.1</v>
      </c>
      <c r="L220">
        <v>153.19999999999999</v>
      </c>
      <c r="M220">
        <v>137.30000000000001</v>
      </c>
      <c r="N220">
        <v>164.7</v>
      </c>
      <c r="O220">
        <v>143</v>
      </c>
      <c r="P220">
        <v>130.4</v>
      </c>
      <c r="Q220">
        <v>141.1</v>
      </c>
      <c r="R220">
        <v>147.69999999999999</v>
      </c>
      <c r="S220">
        <v>128.6</v>
      </c>
      <c r="T220">
        <v>136.30000000000001</v>
      </c>
      <c r="U220">
        <v>137.80000000000001</v>
      </c>
      <c r="V220">
        <v>118.6</v>
      </c>
      <c r="W220">
        <v>131.9</v>
      </c>
      <c r="X220">
        <v>146.6</v>
      </c>
      <c r="Y220">
        <v>131.69999999999999</v>
      </c>
      <c r="Z220">
        <v>131.80000000000001</v>
      </c>
      <c r="AA220">
        <v>138</v>
      </c>
    </row>
    <row r="221" spans="1:27" x14ac:dyDescent="0.3">
      <c r="A221">
        <v>137.1</v>
      </c>
      <c r="B221">
        <v>151.4</v>
      </c>
      <c r="C221">
        <v>140.19999999999999</v>
      </c>
      <c r="D221">
        <v>142.1</v>
      </c>
      <c r="E221">
        <v>121.8</v>
      </c>
      <c r="F221">
        <v>135.4</v>
      </c>
      <c r="G221">
        <v>131.30000000000001</v>
      </c>
      <c r="H221">
        <v>120.3</v>
      </c>
      <c r="I221">
        <v>109.1</v>
      </c>
      <c r="J221">
        <v>139.4</v>
      </c>
      <c r="K221">
        <v>133.30000000000001</v>
      </c>
      <c r="L221">
        <v>154.6</v>
      </c>
      <c r="M221">
        <v>137.4</v>
      </c>
      <c r="N221">
        <v>163.19999999999999</v>
      </c>
      <c r="O221">
        <v>147.6</v>
      </c>
      <c r="P221">
        <v>139</v>
      </c>
      <c r="Q221">
        <v>146.4</v>
      </c>
      <c r="R221">
        <v>147.69999999999999</v>
      </c>
      <c r="S221">
        <v>139.5</v>
      </c>
      <c r="T221">
        <v>143.6</v>
      </c>
      <c r="U221">
        <v>145.1</v>
      </c>
      <c r="V221">
        <v>123.3</v>
      </c>
      <c r="W221">
        <v>136.69999999999999</v>
      </c>
      <c r="X221">
        <v>150.19999999999999</v>
      </c>
      <c r="Y221">
        <v>132.80000000000001</v>
      </c>
      <c r="Z221">
        <v>136.9</v>
      </c>
      <c r="AA221">
        <v>139.6</v>
      </c>
    </row>
    <row r="222" spans="1:27" x14ac:dyDescent="0.3">
      <c r="A222">
        <v>136.80000000000001</v>
      </c>
      <c r="B222">
        <v>153</v>
      </c>
      <c r="C222">
        <v>139.1</v>
      </c>
      <c r="D222">
        <v>142.5</v>
      </c>
      <c r="E222">
        <v>124.1</v>
      </c>
      <c r="F222">
        <v>135.80000000000001</v>
      </c>
      <c r="G222">
        <v>128.69999999999999</v>
      </c>
      <c r="H222">
        <v>121.5</v>
      </c>
      <c r="I222">
        <v>108.3</v>
      </c>
      <c r="J222">
        <v>139.19999999999999</v>
      </c>
      <c r="K222">
        <v>137.4</v>
      </c>
      <c r="L222">
        <v>156.19999999999999</v>
      </c>
      <c r="M222">
        <v>137.19999999999999</v>
      </c>
      <c r="N222">
        <v>162.80000000000001</v>
      </c>
      <c r="O222">
        <v>150.5</v>
      </c>
      <c r="P222">
        <v>146.1</v>
      </c>
      <c r="Q222">
        <v>149.9</v>
      </c>
      <c r="R222" t="s">
        <v>32</v>
      </c>
      <c r="S222">
        <v>145.30000000000001</v>
      </c>
      <c r="T222">
        <v>150.1</v>
      </c>
      <c r="U222">
        <v>149.9</v>
      </c>
      <c r="V222">
        <v>129.19999999999999</v>
      </c>
      <c r="W222">
        <v>143.4</v>
      </c>
      <c r="X222">
        <v>155.5</v>
      </c>
      <c r="Y222">
        <v>134.9</v>
      </c>
      <c r="Z222">
        <v>142.19999999999999</v>
      </c>
      <c r="AA222">
        <v>141</v>
      </c>
    </row>
    <row r="223" spans="1:27" x14ac:dyDescent="0.3">
      <c r="A223">
        <v>139.4</v>
      </c>
      <c r="B223">
        <v>150.1</v>
      </c>
      <c r="C223">
        <v>145.30000000000001</v>
      </c>
      <c r="D223">
        <v>141.69999999999999</v>
      </c>
      <c r="E223">
        <v>118.4</v>
      </c>
      <c r="F223">
        <v>137</v>
      </c>
      <c r="G223">
        <v>131.6</v>
      </c>
      <c r="H223">
        <v>119.9</v>
      </c>
      <c r="I223">
        <v>110.4</v>
      </c>
      <c r="J223">
        <v>140.80000000000001</v>
      </c>
      <c r="K223">
        <v>128.30000000000001</v>
      </c>
      <c r="L223">
        <v>153.5</v>
      </c>
      <c r="M223">
        <v>138</v>
      </c>
      <c r="N223">
        <v>164.9</v>
      </c>
      <c r="O223">
        <v>143.30000000000001</v>
      </c>
      <c r="P223">
        <v>130.80000000000001</v>
      </c>
      <c r="Q223">
        <v>141.4</v>
      </c>
      <c r="R223">
        <v>148.5</v>
      </c>
      <c r="S223">
        <v>127.1</v>
      </c>
      <c r="T223">
        <v>136.6</v>
      </c>
      <c r="U223">
        <v>138.5</v>
      </c>
      <c r="V223">
        <v>119.2</v>
      </c>
      <c r="W223">
        <v>132.19999999999999</v>
      </c>
      <c r="X223">
        <v>146.6</v>
      </c>
      <c r="Y223">
        <v>133</v>
      </c>
      <c r="Z223">
        <v>132.4</v>
      </c>
      <c r="AA223">
        <v>138.6</v>
      </c>
    </row>
    <row r="224" spans="1:27" x14ac:dyDescent="0.3">
      <c r="A224">
        <v>137.6</v>
      </c>
      <c r="B224">
        <v>152</v>
      </c>
      <c r="C224">
        <v>141.5</v>
      </c>
      <c r="D224">
        <v>142.19999999999999</v>
      </c>
      <c r="E224">
        <v>122</v>
      </c>
      <c r="F224">
        <v>136.4</v>
      </c>
      <c r="G224">
        <v>129.69999999999999</v>
      </c>
      <c r="H224">
        <v>121</v>
      </c>
      <c r="I224">
        <v>109</v>
      </c>
      <c r="J224">
        <v>139.69999999999999</v>
      </c>
      <c r="K224">
        <v>133.6</v>
      </c>
      <c r="L224">
        <v>154.9</v>
      </c>
      <c r="M224">
        <v>137.5</v>
      </c>
      <c r="N224">
        <v>163.4</v>
      </c>
      <c r="O224">
        <v>147.69999999999999</v>
      </c>
      <c r="P224">
        <v>139.69999999999999</v>
      </c>
      <c r="Q224">
        <v>146.5</v>
      </c>
      <c r="R224">
        <v>148.5</v>
      </c>
      <c r="S224">
        <v>138.4</v>
      </c>
      <c r="T224">
        <v>143.69999999999999</v>
      </c>
      <c r="U224">
        <v>145.6</v>
      </c>
      <c r="V224">
        <v>123.9</v>
      </c>
      <c r="W224">
        <v>137.1</v>
      </c>
      <c r="X224">
        <v>150.30000000000001</v>
      </c>
      <c r="Y224">
        <v>134.1</v>
      </c>
      <c r="Z224">
        <v>137.4</v>
      </c>
      <c r="AA224">
        <v>139.9</v>
      </c>
    </row>
    <row r="225" spans="1:27" x14ac:dyDescent="0.3">
      <c r="A225">
        <v>136.9</v>
      </c>
      <c r="B225">
        <v>154.1</v>
      </c>
      <c r="C225">
        <v>138.69999999999999</v>
      </c>
      <c r="D225">
        <v>142.5</v>
      </c>
      <c r="E225">
        <v>124.1</v>
      </c>
      <c r="F225">
        <v>136.1</v>
      </c>
      <c r="G225">
        <v>128.19999999999999</v>
      </c>
      <c r="H225">
        <v>122.3</v>
      </c>
      <c r="I225">
        <v>108.3</v>
      </c>
      <c r="J225">
        <v>138.9</v>
      </c>
      <c r="K225">
        <v>137.4</v>
      </c>
      <c r="L225">
        <v>156.4</v>
      </c>
      <c r="M225">
        <v>137.30000000000001</v>
      </c>
      <c r="N225">
        <v>162.9</v>
      </c>
      <c r="O225">
        <v>150.80000000000001</v>
      </c>
      <c r="P225">
        <v>146.1</v>
      </c>
      <c r="Q225">
        <v>150.1</v>
      </c>
      <c r="R225" t="s">
        <v>32</v>
      </c>
      <c r="S225">
        <v>146.4</v>
      </c>
      <c r="T225">
        <v>150</v>
      </c>
      <c r="U225">
        <v>150.4</v>
      </c>
      <c r="V225">
        <v>129.9</v>
      </c>
      <c r="W225">
        <v>143.80000000000001</v>
      </c>
      <c r="X225">
        <v>155.5</v>
      </c>
      <c r="Y225">
        <v>134</v>
      </c>
      <c r="Z225">
        <v>142.4</v>
      </c>
      <c r="AA225">
        <v>141.19999999999999</v>
      </c>
    </row>
    <row r="226" spans="1:27" x14ac:dyDescent="0.3">
      <c r="A226">
        <v>139.69999999999999</v>
      </c>
      <c r="B226">
        <v>151.1</v>
      </c>
      <c r="C226">
        <v>142.9</v>
      </c>
      <c r="D226">
        <v>141.9</v>
      </c>
      <c r="E226">
        <v>118.4</v>
      </c>
      <c r="F226">
        <v>139.4</v>
      </c>
      <c r="G226">
        <v>141.19999999999999</v>
      </c>
      <c r="H226">
        <v>120.7</v>
      </c>
      <c r="I226">
        <v>110.4</v>
      </c>
      <c r="J226">
        <v>140.69999999999999</v>
      </c>
      <c r="K226">
        <v>128.5</v>
      </c>
      <c r="L226">
        <v>153.9</v>
      </c>
      <c r="M226">
        <v>139.6</v>
      </c>
      <c r="N226">
        <v>165.3</v>
      </c>
      <c r="O226">
        <v>143.5</v>
      </c>
      <c r="P226">
        <v>131.19999999999999</v>
      </c>
      <c r="Q226">
        <v>141.6</v>
      </c>
      <c r="R226">
        <v>149</v>
      </c>
      <c r="S226">
        <v>128.80000000000001</v>
      </c>
      <c r="T226">
        <v>136.80000000000001</v>
      </c>
      <c r="U226">
        <v>139.19999999999999</v>
      </c>
      <c r="V226">
        <v>119.9</v>
      </c>
      <c r="W226">
        <v>133</v>
      </c>
      <c r="X226">
        <v>146.69999999999999</v>
      </c>
      <c r="Y226">
        <v>132.5</v>
      </c>
      <c r="Z226">
        <v>132.80000000000001</v>
      </c>
      <c r="AA226">
        <v>139.5</v>
      </c>
    </row>
    <row r="227" spans="1:27" x14ac:dyDescent="0.3">
      <c r="A227">
        <v>137.80000000000001</v>
      </c>
      <c r="B227">
        <v>153</v>
      </c>
      <c r="C227">
        <v>140.30000000000001</v>
      </c>
      <c r="D227">
        <v>142.30000000000001</v>
      </c>
      <c r="E227">
        <v>122</v>
      </c>
      <c r="F227">
        <v>137.6</v>
      </c>
      <c r="G227">
        <v>132.6</v>
      </c>
      <c r="H227">
        <v>121.8</v>
      </c>
      <c r="I227">
        <v>109</v>
      </c>
      <c r="J227">
        <v>139.5</v>
      </c>
      <c r="K227">
        <v>133.69999999999999</v>
      </c>
      <c r="L227">
        <v>155.19999999999999</v>
      </c>
      <c r="M227">
        <v>138.1</v>
      </c>
      <c r="N227">
        <v>163.5</v>
      </c>
      <c r="O227">
        <v>147.9</v>
      </c>
      <c r="P227">
        <v>139.9</v>
      </c>
      <c r="Q227">
        <v>146.69999999999999</v>
      </c>
      <c r="R227">
        <v>149</v>
      </c>
      <c r="S227">
        <v>139.69999999999999</v>
      </c>
      <c r="T227">
        <v>143.80000000000001</v>
      </c>
      <c r="U227">
        <v>146.19999999999999</v>
      </c>
      <c r="V227">
        <v>124.6</v>
      </c>
      <c r="W227">
        <v>137.69999999999999</v>
      </c>
      <c r="X227">
        <v>150.30000000000001</v>
      </c>
      <c r="Y227">
        <v>133.4</v>
      </c>
      <c r="Z227">
        <v>137.69999999999999</v>
      </c>
      <c r="AA227">
        <v>140.4</v>
      </c>
    </row>
    <row r="228" spans="1:27" x14ac:dyDescent="0.3">
      <c r="A228">
        <v>137.4</v>
      </c>
      <c r="B228">
        <v>159.5</v>
      </c>
      <c r="C228">
        <v>134.5</v>
      </c>
      <c r="D228">
        <v>142.6</v>
      </c>
      <c r="E228">
        <v>124</v>
      </c>
      <c r="F228">
        <v>143.69999999999999</v>
      </c>
      <c r="G228">
        <v>133.4</v>
      </c>
      <c r="H228">
        <v>125.1</v>
      </c>
      <c r="I228">
        <v>109.3</v>
      </c>
      <c r="J228">
        <v>139.30000000000001</v>
      </c>
      <c r="K228">
        <v>137.69999999999999</v>
      </c>
      <c r="L228">
        <v>156.4</v>
      </c>
      <c r="M228">
        <v>139.19999999999999</v>
      </c>
      <c r="N228">
        <v>163.30000000000001</v>
      </c>
      <c r="O228">
        <v>151.30000000000001</v>
      </c>
      <c r="P228">
        <v>146.6</v>
      </c>
      <c r="Q228">
        <v>150.69999999999999</v>
      </c>
      <c r="R228" t="s">
        <v>32</v>
      </c>
      <c r="S228">
        <v>146.9</v>
      </c>
      <c r="T228">
        <v>149.5</v>
      </c>
      <c r="U228">
        <v>151.30000000000001</v>
      </c>
      <c r="V228">
        <v>130.19999999999999</v>
      </c>
      <c r="W228">
        <v>145.9</v>
      </c>
      <c r="X228">
        <v>156.69999999999999</v>
      </c>
      <c r="Y228">
        <v>133.9</v>
      </c>
      <c r="Z228">
        <v>142.9</v>
      </c>
      <c r="AA228">
        <v>142.4</v>
      </c>
    </row>
    <row r="229" spans="1:27" x14ac:dyDescent="0.3">
      <c r="A229">
        <v>140.4</v>
      </c>
      <c r="B229">
        <v>156.69999999999999</v>
      </c>
      <c r="C229">
        <v>138.30000000000001</v>
      </c>
      <c r="D229">
        <v>142.4</v>
      </c>
      <c r="E229">
        <v>118.6</v>
      </c>
      <c r="F229">
        <v>149.69999999999999</v>
      </c>
      <c r="G229">
        <v>161.6</v>
      </c>
      <c r="H229">
        <v>124.4</v>
      </c>
      <c r="I229">
        <v>111.2</v>
      </c>
      <c r="J229">
        <v>141</v>
      </c>
      <c r="K229">
        <v>128.9</v>
      </c>
      <c r="L229">
        <v>154.5</v>
      </c>
      <c r="M229">
        <v>143.80000000000001</v>
      </c>
      <c r="N229">
        <v>166.2</v>
      </c>
      <c r="O229">
        <v>144</v>
      </c>
      <c r="P229">
        <v>131.69999999999999</v>
      </c>
      <c r="Q229">
        <v>142.19999999999999</v>
      </c>
      <c r="R229">
        <v>150.1</v>
      </c>
      <c r="S229">
        <v>129.4</v>
      </c>
      <c r="T229">
        <v>137.19999999999999</v>
      </c>
      <c r="U229">
        <v>139.80000000000001</v>
      </c>
      <c r="V229">
        <v>120.1</v>
      </c>
      <c r="W229">
        <v>134</v>
      </c>
      <c r="X229">
        <v>148</v>
      </c>
      <c r="Y229">
        <v>132.6</v>
      </c>
      <c r="Z229">
        <v>133.30000000000001</v>
      </c>
      <c r="AA229">
        <v>141.5</v>
      </c>
    </row>
    <row r="230" spans="1:27" x14ac:dyDescent="0.3">
      <c r="A230">
        <v>138.30000000000001</v>
      </c>
      <c r="B230">
        <v>158.5</v>
      </c>
      <c r="C230">
        <v>136</v>
      </c>
      <c r="D230">
        <v>142.5</v>
      </c>
      <c r="E230">
        <v>122</v>
      </c>
      <c r="F230">
        <v>146.5</v>
      </c>
      <c r="G230">
        <v>143</v>
      </c>
      <c r="H230">
        <v>124.9</v>
      </c>
      <c r="I230">
        <v>109.9</v>
      </c>
      <c r="J230">
        <v>139.9</v>
      </c>
      <c r="K230">
        <v>134</v>
      </c>
      <c r="L230">
        <v>155.5</v>
      </c>
      <c r="M230">
        <v>140.9</v>
      </c>
      <c r="N230">
        <v>164.1</v>
      </c>
      <c r="O230">
        <v>148.4</v>
      </c>
      <c r="P230">
        <v>140.4</v>
      </c>
      <c r="Q230">
        <v>147.30000000000001</v>
      </c>
      <c r="R230">
        <v>150.1</v>
      </c>
      <c r="S230">
        <v>140.30000000000001</v>
      </c>
      <c r="T230">
        <v>143.69999999999999</v>
      </c>
      <c r="U230">
        <v>146.9</v>
      </c>
      <c r="V230">
        <v>124.9</v>
      </c>
      <c r="W230">
        <v>139.19999999999999</v>
      </c>
      <c r="X230">
        <v>151.6</v>
      </c>
      <c r="Y230">
        <v>133.4</v>
      </c>
      <c r="Z230">
        <v>138.19999999999999</v>
      </c>
      <c r="AA230">
        <v>142</v>
      </c>
    </row>
    <row r="231" spans="1:27" x14ac:dyDescent="0.3">
      <c r="A231">
        <v>137.80000000000001</v>
      </c>
      <c r="B231">
        <v>163.5</v>
      </c>
      <c r="C231">
        <v>136.19999999999999</v>
      </c>
      <c r="D231">
        <v>143.19999999999999</v>
      </c>
      <c r="E231">
        <v>124.3</v>
      </c>
      <c r="F231">
        <v>143.30000000000001</v>
      </c>
      <c r="G231">
        <v>140.6</v>
      </c>
      <c r="H231">
        <v>128.69999999999999</v>
      </c>
      <c r="I231">
        <v>110.6</v>
      </c>
      <c r="J231">
        <v>140.4</v>
      </c>
      <c r="K231">
        <v>138</v>
      </c>
      <c r="L231">
        <v>156.6</v>
      </c>
      <c r="M231">
        <v>141</v>
      </c>
      <c r="N231">
        <v>164.2</v>
      </c>
      <c r="O231">
        <v>151.4</v>
      </c>
      <c r="P231">
        <v>146.5</v>
      </c>
      <c r="Q231">
        <v>150.69999999999999</v>
      </c>
      <c r="R231" t="s">
        <v>32</v>
      </c>
      <c r="S231">
        <v>147.80000000000001</v>
      </c>
      <c r="T231">
        <v>149.6</v>
      </c>
      <c r="U231">
        <v>151.69999999999999</v>
      </c>
      <c r="V231">
        <v>130.19999999999999</v>
      </c>
      <c r="W231">
        <v>146.4</v>
      </c>
      <c r="X231">
        <v>157.69999999999999</v>
      </c>
      <c r="Y231">
        <v>134.80000000000001</v>
      </c>
      <c r="Z231">
        <v>143.30000000000001</v>
      </c>
      <c r="AA231">
        <v>143.6</v>
      </c>
    </row>
    <row r="232" spans="1:27" x14ac:dyDescent="0.3">
      <c r="A232">
        <v>140.69999999999999</v>
      </c>
      <c r="B232">
        <v>159.6</v>
      </c>
      <c r="C232">
        <v>140.4</v>
      </c>
      <c r="D232">
        <v>143.4</v>
      </c>
      <c r="E232">
        <v>118.6</v>
      </c>
      <c r="F232">
        <v>150.9</v>
      </c>
      <c r="G232">
        <v>169.8</v>
      </c>
      <c r="H232">
        <v>127.4</v>
      </c>
      <c r="I232">
        <v>111.8</v>
      </c>
      <c r="J232">
        <v>141</v>
      </c>
      <c r="K232">
        <v>129</v>
      </c>
      <c r="L232">
        <v>155.1</v>
      </c>
      <c r="M232">
        <v>145.6</v>
      </c>
      <c r="N232">
        <v>166.7</v>
      </c>
      <c r="O232">
        <v>144.30000000000001</v>
      </c>
      <c r="P232">
        <v>131.69999999999999</v>
      </c>
      <c r="Q232">
        <v>142.4</v>
      </c>
      <c r="R232">
        <v>149.4</v>
      </c>
      <c r="S232">
        <v>130.5</v>
      </c>
      <c r="T232">
        <v>137.4</v>
      </c>
      <c r="U232">
        <v>140.30000000000001</v>
      </c>
      <c r="V232">
        <v>119.6</v>
      </c>
      <c r="W232">
        <v>134.30000000000001</v>
      </c>
      <c r="X232">
        <v>148.9</v>
      </c>
      <c r="Y232">
        <v>133.69999999999999</v>
      </c>
      <c r="Z232">
        <v>133.6</v>
      </c>
      <c r="AA232">
        <v>142.1</v>
      </c>
    </row>
    <row r="233" spans="1:27" x14ac:dyDescent="0.3">
      <c r="A233">
        <v>138.69999999999999</v>
      </c>
      <c r="B233">
        <v>162.1</v>
      </c>
      <c r="C233">
        <v>137.80000000000001</v>
      </c>
      <c r="D233">
        <v>143.30000000000001</v>
      </c>
      <c r="E233">
        <v>122.2</v>
      </c>
      <c r="F233">
        <v>146.80000000000001</v>
      </c>
      <c r="G233">
        <v>150.5</v>
      </c>
      <c r="H233">
        <v>128.30000000000001</v>
      </c>
      <c r="I233">
        <v>111</v>
      </c>
      <c r="J233">
        <v>140.6</v>
      </c>
      <c r="K233">
        <v>134.19999999999999</v>
      </c>
      <c r="L233">
        <v>155.9</v>
      </c>
      <c r="M233">
        <v>142.69999999999999</v>
      </c>
      <c r="N233">
        <v>164.9</v>
      </c>
      <c r="O233">
        <v>148.6</v>
      </c>
      <c r="P233">
        <v>140.4</v>
      </c>
      <c r="Q233">
        <v>147.4</v>
      </c>
      <c r="R233">
        <v>149.4</v>
      </c>
      <c r="S233">
        <v>141.19999999999999</v>
      </c>
      <c r="T233">
        <v>143.80000000000001</v>
      </c>
      <c r="U233">
        <v>147.4</v>
      </c>
      <c r="V233">
        <v>124.6</v>
      </c>
      <c r="W233">
        <v>139.6</v>
      </c>
      <c r="X233">
        <v>152.5</v>
      </c>
      <c r="Y233">
        <v>134.30000000000001</v>
      </c>
      <c r="Z233">
        <v>138.6</v>
      </c>
      <c r="AA233">
        <v>142.9</v>
      </c>
    </row>
    <row r="234" spans="1:27" x14ac:dyDescent="0.3">
      <c r="A234">
        <v>138.4</v>
      </c>
      <c r="B234">
        <v>164</v>
      </c>
      <c r="C234">
        <v>138.4</v>
      </c>
      <c r="D234">
        <v>143.9</v>
      </c>
      <c r="E234">
        <v>124.4</v>
      </c>
      <c r="F234">
        <v>146.4</v>
      </c>
      <c r="G234">
        <v>150.1</v>
      </c>
      <c r="H234">
        <v>130.6</v>
      </c>
      <c r="I234">
        <v>110.8</v>
      </c>
      <c r="J234">
        <v>141.69999999999999</v>
      </c>
      <c r="K234">
        <v>138.5</v>
      </c>
      <c r="L234">
        <v>156.69999999999999</v>
      </c>
      <c r="M234">
        <v>143</v>
      </c>
      <c r="N234">
        <v>164.5</v>
      </c>
      <c r="O234">
        <v>151.6</v>
      </c>
      <c r="P234">
        <v>146.6</v>
      </c>
      <c r="Q234">
        <v>150.9</v>
      </c>
      <c r="R234" t="s">
        <v>32</v>
      </c>
      <c r="S234">
        <v>146.80000000000001</v>
      </c>
      <c r="T234">
        <v>150</v>
      </c>
      <c r="U234">
        <v>152.19999999999999</v>
      </c>
      <c r="V234">
        <v>131.19999999999999</v>
      </c>
      <c r="W234">
        <v>147.5</v>
      </c>
      <c r="X234">
        <v>159.1</v>
      </c>
      <c r="Y234">
        <v>136.1</v>
      </c>
      <c r="Z234">
        <v>144.19999999999999</v>
      </c>
      <c r="AA234">
        <v>144.9</v>
      </c>
    </row>
    <row r="235" spans="1:27" x14ac:dyDescent="0.3">
      <c r="A235">
        <v>141.4</v>
      </c>
      <c r="B235">
        <v>160.19999999999999</v>
      </c>
      <c r="C235">
        <v>142.5</v>
      </c>
      <c r="D235">
        <v>144.1</v>
      </c>
      <c r="E235">
        <v>119.3</v>
      </c>
      <c r="F235">
        <v>154.69999999999999</v>
      </c>
      <c r="G235">
        <v>180.1</v>
      </c>
      <c r="H235">
        <v>128.9</v>
      </c>
      <c r="I235">
        <v>111.8</v>
      </c>
      <c r="J235">
        <v>141.6</v>
      </c>
      <c r="K235">
        <v>129.5</v>
      </c>
      <c r="L235">
        <v>155.6</v>
      </c>
      <c r="M235">
        <v>147.69999999999999</v>
      </c>
      <c r="N235">
        <v>167.2</v>
      </c>
      <c r="O235">
        <v>144.69999999999999</v>
      </c>
      <c r="P235">
        <v>131.9</v>
      </c>
      <c r="Q235">
        <v>142.69999999999999</v>
      </c>
      <c r="R235">
        <v>150.6</v>
      </c>
      <c r="S235">
        <v>127</v>
      </c>
      <c r="T235">
        <v>137.69999999999999</v>
      </c>
      <c r="U235">
        <v>140.80000000000001</v>
      </c>
      <c r="V235">
        <v>120.6</v>
      </c>
      <c r="W235">
        <v>135</v>
      </c>
      <c r="X235">
        <v>150.4</v>
      </c>
      <c r="Y235">
        <v>135.1</v>
      </c>
      <c r="Z235">
        <v>134.5</v>
      </c>
      <c r="AA235">
        <v>143.30000000000001</v>
      </c>
    </row>
    <row r="236" spans="1:27" x14ac:dyDescent="0.3">
      <c r="A236">
        <v>139.30000000000001</v>
      </c>
      <c r="B236">
        <v>162.69999999999999</v>
      </c>
      <c r="C236">
        <v>140</v>
      </c>
      <c r="D236">
        <v>144</v>
      </c>
      <c r="E236">
        <v>122.5</v>
      </c>
      <c r="F236">
        <v>150.30000000000001</v>
      </c>
      <c r="G236">
        <v>160.30000000000001</v>
      </c>
      <c r="H236">
        <v>130</v>
      </c>
      <c r="I236">
        <v>111.1</v>
      </c>
      <c r="J236">
        <v>141.69999999999999</v>
      </c>
      <c r="K236">
        <v>134.69999999999999</v>
      </c>
      <c r="L236">
        <v>156.19999999999999</v>
      </c>
      <c r="M236">
        <v>144.69999999999999</v>
      </c>
      <c r="N236">
        <v>165.2</v>
      </c>
      <c r="O236">
        <v>148.9</v>
      </c>
      <c r="P236">
        <v>140.5</v>
      </c>
      <c r="Q236">
        <v>147.6</v>
      </c>
      <c r="R236">
        <v>150.6</v>
      </c>
      <c r="S236">
        <v>139.30000000000001</v>
      </c>
      <c r="T236">
        <v>144.19999999999999</v>
      </c>
      <c r="U236">
        <v>147.9</v>
      </c>
      <c r="V236">
        <v>125.6</v>
      </c>
      <c r="W236">
        <v>140.5</v>
      </c>
      <c r="X236">
        <v>154</v>
      </c>
      <c r="Y236">
        <v>135.69999999999999</v>
      </c>
      <c r="Z236">
        <v>139.5</v>
      </c>
      <c r="AA236">
        <v>144.19999999999999</v>
      </c>
    </row>
    <row r="237" spans="1:27" x14ac:dyDescent="0.3">
      <c r="A237">
        <v>139.19999999999999</v>
      </c>
      <c r="B237">
        <v>161.9</v>
      </c>
      <c r="C237">
        <v>137.1</v>
      </c>
      <c r="D237">
        <v>144.6</v>
      </c>
      <c r="E237">
        <v>124.7</v>
      </c>
      <c r="F237">
        <v>145.5</v>
      </c>
      <c r="G237">
        <v>156.19999999999999</v>
      </c>
      <c r="H237">
        <v>131.5</v>
      </c>
      <c r="I237">
        <v>111.7</v>
      </c>
      <c r="J237">
        <v>142.69999999999999</v>
      </c>
      <c r="K237">
        <v>138.5</v>
      </c>
      <c r="L237">
        <v>156.9</v>
      </c>
      <c r="M237">
        <v>144</v>
      </c>
      <c r="N237">
        <v>165.1</v>
      </c>
      <c r="O237">
        <v>151.80000000000001</v>
      </c>
      <c r="P237">
        <v>146.6</v>
      </c>
      <c r="Q237">
        <v>151.1</v>
      </c>
      <c r="R237" t="s">
        <v>32</v>
      </c>
      <c r="S237">
        <v>146.4</v>
      </c>
      <c r="T237">
        <v>150.19999999999999</v>
      </c>
      <c r="U237">
        <v>152.69999999999999</v>
      </c>
      <c r="V237">
        <v>131.4</v>
      </c>
      <c r="W237">
        <v>148</v>
      </c>
      <c r="X237">
        <v>159.69999999999999</v>
      </c>
      <c r="Y237">
        <v>138.80000000000001</v>
      </c>
      <c r="Z237">
        <v>144.9</v>
      </c>
      <c r="AA237">
        <v>145.69999999999999</v>
      </c>
    </row>
    <row r="238" spans="1:27" x14ac:dyDescent="0.3">
      <c r="A238">
        <v>142.1</v>
      </c>
      <c r="B238">
        <v>158.30000000000001</v>
      </c>
      <c r="C238">
        <v>140.80000000000001</v>
      </c>
      <c r="D238">
        <v>144.9</v>
      </c>
      <c r="E238">
        <v>119.9</v>
      </c>
      <c r="F238">
        <v>153.9</v>
      </c>
      <c r="G238">
        <v>189.1</v>
      </c>
      <c r="H238">
        <v>129.80000000000001</v>
      </c>
      <c r="I238">
        <v>112.7</v>
      </c>
      <c r="J238">
        <v>142.5</v>
      </c>
      <c r="K238">
        <v>129.80000000000001</v>
      </c>
      <c r="L238">
        <v>156.19999999999999</v>
      </c>
      <c r="M238">
        <v>149.1</v>
      </c>
      <c r="N238">
        <v>167.9</v>
      </c>
      <c r="O238">
        <v>145</v>
      </c>
      <c r="P238">
        <v>132.19999999999999</v>
      </c>
      <c r="Q238">
        <v>143</v>
      </c>
      <c r="R238">
        <v>151.6</v>
      </c>
      <c r="S238">
        <v>125.5</v>
      </c>
      <c r="T238">
        <v>138.1</v>
      </c>
      <c r="U238">
        <v>141.5</v>
      </c>
      <c r="V238">
        <v>120.8</v>
      </c>
      <c r="W238">
        <v>135.4</v>
      </c>
      <c r="X238">
        <v>151.5</v>
      </c>
      <c r="Y238">
        <v>137.80000000000001</v>
      </c>
      <c r="Z238">
        <v>135.30000000000001</v>
      </c>
      <c r="AA238">
        <v>144.19999999999999</v>
      </c>
    </row>
    <row r="239" spans="1:27" x14ac:dyDescent="0.3">
      <c r="A239">
        <v>140.1</v>
      </c>
      <c r="B239">
        <v>160.6</v>
      </c>
      <c r="C239">
        <v>138.5</v>
      </c>
      <c r="D239">
        <v>144.69999999999999</v>
      </c>
      <c r="E239">
        <v>122.9</v>
      </c>
      <c r="F239">
        <v>149.4</v>
      </c>
      <c r="G239">
        <v>167.4</v>
      </c>
      <c r="H239">
        <v>130.9</v>
      </c>
      <c r="I239">
        <v>112</v>
      </c>
      <c r="J239">
        <v>142.6</v>
      </c>
      <c r="K239">
        <v>134.9</v>
      </c>
      <c r="L239">
        <v>156.6</v>
      </c>
      <c r="M239">
        <v>145.9</v>
      </c>
      <c r="N239">
        <v>165.8</v>
      </c>
      <c r="O239">
        <v>149.1</v>
      </c>
      <c r="P239">
        <v>140.6</v>
      </c>
      <c r="Q239">
        <v>147.9</v>
      </c>
      <c r="R239">
        <v>151.6</v>
      </c>
      <c r="S239">
        <v>138.5</v>
      </c>
      <c r="T239">
        <v>144.5</v>
      </c>
      <c r="U239">
        <v>148.5</v>
      </c>
      <c r="V239">
        <v>125.8</v>
      </c>
      <c r="W239">
        <v>140.9</v>
      </c>
      <c r="X239">
        <v>154.9</v>
      </c>
      <c r="Y239">
        <v>138.4</v>
      </c>
      <c r="Z239">
        <v>140.19999999999999</v>
      </c>
      <c r="AA239">
        <v>145</v>
      </c>
    </row>
    <row r="240" spans="1:27" x14ac:dyDescent="0.3">
      <c r="A240">
        <v>140.1</v>
      </c>
      <c r="B240">
        <v>161.9</v>
      </c>
      <c r="C240">
        <v>138.30000000000001</v>
      </c>
      <c r="D240">
        <v>145.69999999999999</v>
      </c>
      <c r="E240">
        <v>125.1</v>
      </c>
      <c r="F240">
        <v>143.80000000000001</v>
      </c>
      <c r="G240">
        <v>163.4</v>
      </c>
      <c r="H240">
        <v>132.19999999999999</v>
      </c>
      <c r="I240">
        <v>112.8</v>
      </c>
      <c r="J240">
        <v>144.19999999999999</v>
      </c>
      <c r="K240">
        <v>138.5</v>
      </c>
      <c r="L240">
        <v>157.19999999999999</v>
      </c>
      <c r="M240">
        <v>145.5</v>
      </c>
      <c r="N240">
        <v>165.7</v>
      </c>
      <c r="O240">
        <v>151.69999999999999</v>
      </c>
      <c r="P240">
        <v>146.6</v>
      </c>
      <c r="Q240">
        <v>151</v>
      </c>
      <c r="R240" t="s">
        <v>32</v>
      </c>
      <c r="S240">
        <v>146.9</v>
      </c>
      <c r="T240">
        <v>150.30000000000001</v>
      </c>
      <c r="U240">
        <v>153.4</v>
      </c>
      <c r="V240">
        <v>131.6</v>
      </c>
      <c r="W240">
        <v>148.30000000000001</v>
      </c>
      <c r="X240">
        <v>160.19999999999999</v>
      </c>
      <c r="Y240">
        <v>140.19999999999999</v>
      </c>
      <c r="Z240">
        <v>145.4</v>
      </c>
      <c r="AA240">
        <v>146.69999999999999</v>
      </c>
    </row>
    <row r="241" spans="1:27" x14ac:dyDescent="0.3">
      <c r="A241">
        <v>142.69999999999999</v>
      </c>
      <c r="B241">
        <v>158.69999999999999</v>
      </c>
      <c r="C241">
        <v>141.6</v>
      </c>
      <c r="D241">
        <v>144.9</v>
      </c>
      <c r="E241">
        <v>120.8</v>
      </c>
      <c r="F241">
        <v>149.80000000000001</v>
      </c>
      <c r="G241">
        <v>192.4</v>
      </c>
      <c r="H241">
        <v>130.30000000000001</v>
      </c>
      <c r="I241">
        <v>114</v>
      </c>
      <c r="J241">
        <v>143.80000000000001</v>
      </c>
      <c r="K241">
        <v>130</v>
      </c>
      <c r="L241">
        <v>156.4</v>
      </c>
      <c r="M241">
        <v>149.5</v>
      </c>
      <c r="N241">
        <v>168.6</v>
      </c>
      <c r="O241">
        <v>145.30000000000001</v>
      </c>
      <c r="P241">
        <v>132.19999999999999</v>
      </c>
      <c r="Q241">
        <v>143.30000000000001</v>
      </c>
      <c r="R241">
        <v>152.19999999999999</v>
      </c>
      <c r="S241">
        <v>126.6</v>
      </c>
      <c r="T241">
        <v>138.30000000000001</v>
      </c>
      <c r="U241">
        <v>141.9</v>
      </c>
      <c r="V241">
        <v>121.2</v>
      </c>
      <c r="W241">
        <v>135.9</v>
      </c>
      <c r="X241">
        <v>151.6</v>
      </c>
      <c r="Y241">
        <v>139</v>
      </c>
      <c r="Z241">
        <v>135.69999999999999</v>
      </c>
      <c r="AA241">
        <v>144.69999999999999</v>
      </c>
    </row>
    <row r="242" spans="1:27" x14ac:dyDescent="0.3">
      <c r="A242">
        <v>140.9</v>
      </c>
      <c r="B242">
        <v>160.80000000000001</v>
      </c>
      <c r="C242">
        <v>139.6</v>
      </c>
      <c r="D242">
        <v>145.4</v>
      </c>
      <c r="E242">
        <v>123.5</v>
      </c>
      <c r="F242">
        <v>146.6</v>
      </c>
      <c r="G242">
        <v>173.2</v>
      </c>
      <c r="H242">
        <v>131.6</v>
      </c>
      <c r="I242">
        <v>113.2</v>
      </c>
      <c r="J242">
        <v>144.1</v>
      </c>
      <c r="K242">
        <v>135</v>
      </c>
      <c r="L242">
        <v>156.80000000000001</v>
      </c>
      <c r="M242">
        <v>147</v>
      </c>
      <c r="N242">
        <v>166.5</v>
      </c>
      <c r="O242">
        <v>149.19999999999999</v>
      </c>
      <c r="P242">
        <v>140.6</v>
      </c>
      <c r="Q242">
        <v>147.9</v>
      </c>
      <c r="R242">
        <v>152.19999999999999</v>
      </c>
      <c r="S242">
        <v>139.19999999999999</v>
      </c>
      <c r="T242">
        <v>144.6</v>
      </c>
      <c r="U242">
        <v>149</v>
      </c>
      <c r="V242">
        <v>126.1</v>
      </c>
      <c r="W242">
        <v>141.30000000000001</v>
      </c>
      <c r="X242">
        <v>155.19999999999999</v>
      </c>
      <c r="Y242">
        <v>139.69999999999999</v>
      </c>
      <c r="Z242">
        <v>140.69999999999999</v>
      </c>
      <c r="AA242">
        <v>145.80000000000001</v>
      </c>
    </row>
    <row r="243" spans="1:27" x14ac:dyDescent="0.3">
      <c r="A243">
        <v>141</v>
      </c>
      <c r="B243">
        <v>161.6</v>
      </c>
      <c r="C243">
        <v>141.19999999999999</v>
      </c>
      <c r="D243">
        <v>146.5</v>
      </c>
      <c r="E243">
        <v>125.6</v>
      </c>
      <c r="F243">
        <v>145.69999999999999</v>
      </c>
      <c r="G243">
        <v>178.8</v>
      </c>
      <c r="H243">
        <v>133.1</v>
      </c>
      <c r="I243">
        <v>113.6</v>
      </c>
      <c r="J243">
        <v>145.5</v>
      </c>
      <c r="K243">
        <v>138.6</v>
      </c>
      <c r="L243">
        <v>157.4</v>
      </c>
      <c r="M243">
        <v>148.30000000000001</v>
      </c>
      <c r="N243">
        <v>166.3</v>
      </c>
      <c r="O243">
        <v>151.69999999999999</v>
      </c>
      <c r="P243">
        <v>146.69999999999999</v>
      </c>
      <c r="Q243">
        <v>151</v>
      </c>
      <c r="R243" t="s">
        <v>32</v>
      </c>
      <c r="S243">
        <v>147.69999999999999</v>
      </c>
      <c r="T243">
        <v>150.6</v>
      </c>
      <c r="U243">
        <v>153.69999999999999</v>
      </c>
      <c r="V243">
        <v>131.69999999999999</v>
      </c>
      <c r="W243">
        <v>148.69999999999999</v>
      </c>
      <c r="X243">
        <v>160.69999999999999</v>
      </c>
      <c r="Y243">
        <v>140.30000000000001</v>
      </c>
      <c r="Z243">
        <v>145.69999999999999</v>
      </c>
      <c r="AA243">
        <v>148.30000000000001</v>
      </c>
    </row>
    <row r="244" spans="1:27" x14ac:dyDescent="0.3">
      <c r="A244">
        <v>143.5</v>
      </c>
      <c r="B244">
        <v>159.80000000000001</v>
      </c>
      <c r="C244">
        <v>144.69999999999999</v>
      </c>
      <c r="D244">
        <v>145.6</v>
      </c>
      <c r="E244">
        <v>121.1</v>
      </c>
      <c r="F244">
        <v>150.6</v>
      </c>
      <c r="G244">
        <v>207.2</v>
      </c>
      <c r="H244">
        <v>131.19999999999999</v>
      </c>
      <c r="I244">
        <v>114.8</v>
      </c>
      <c r="J244">
        <v>145.19999999999999</v>
      </c>
      <c r="K244">
        <v>130.19999999999999</v>
      </c>
      <c r="L244">
        <v>156.80000000000001</v>
      </c>
      <c r="M244">
        <v>151.9</v>
      </c>
      <c r="N244">
        <v>169.3</v>
      </c>
      <c r="O244">
        <v>145.9</v>
      </c>
      <c r="P244">
        <v>132.4</v>
      </c>
      <c r="Q244">
        <v>143.9</v>
      </c>
      <c r="R244">
        <v>153</v>
      </c>
      <c r="S244">
        <v>128.9</v>
      </c>
      <c r="T244">
        <v>138.69999999999999</v>
      </c>
      <c r="U244">
        <v>142.4</v>
      </c>
      <c r="V244">
        <v>121.5</v>
      </c>
      <c r="W244">
        <v>136.19999999999999</v>
      </c>
      <c r="X244">
        <v>151.69999999999999</v>
      </c>
      <c r="Y244">
        <v>139.5</v>
      </c>
      <c r="Z244">
        <v>136</v>
      </c>
      <c r="AA244">
        <v>146</v>
      </c>
    </row>
    <row r="245" spans="1:27" x14ac:dyDescent="0.3">
      <c r="A245">
        <v>141.80000000000001</v>
      </c>
      <c r="B245">
        <v>161</v>
      </c>
      <c r="C245">
        <v>142.6</v>
      </c>
      <c r="D245">
        <v>146.19999999999999</v>
      </c>
      <c r="E245">
        <v>123.9</v>
      </c>
      <c r="F245">
        <v>148</v>
      </c>
      <c r="G245">
        <v>188.4</v>
      </c>
      <c r="H245">
        <v>132.5</v>
      </c>
      <c r="I245">
        <v>114</v>
      </c>
      <c r="J245">
        <v>145.4</v>
      </c>
      <c r="K245">
        <v>135.1</v>
      </c>
      <c r="L245">
        <v>157.1</v>
      </c>
      <c r="M245">
        <v>149.6</v>
      </c>
      <c r="N245">
        <v>167.1</v>
      </c>
      <c r="O245">
        <v>149.4</v>
      </c>
      <c r="P245">
        <v>140.80000000000001</v>
      </c>
      <c r="Q245">
        <v>148.19999999999999</v>
      </c>
      <c r="R245">
        <v>153</v>
      </c>
      <c r="S245">
        <v>140.6</v>
      </c>
      <c r="T245">
        <v>145</v>
      </c>
      <c r="U245">
        <v>149.4</v>
      </c>
      <c r="V245">
        <v>126.3</v>
      </c>
      <c r="W245">
        <v>141.69999999999999</v>
      </c>
      <c r="X245">
        <v>155.4</v>
      </c>
      <c r="Y245">
        <v>140</v>
      </c>
      <c r="Z245">
        <v>141</v>
      </c>
      <c r="AA245">
        <v>147.19999999999999</v>
      </c>
    </row>
    <row r="246" spans="1:27" x14ac:dyDescent="0.3">
      <c r="A246">
        <v>141.80000000000001</v>
      </c>
      <c r="B246">
        <v>163.69999999999999</v>
      </c>
      <c r="C246">
        <v>143.80000000000001</v>
      </c>
      <c r="D246">
        <v>147.1</v>
      </c>
      <c r="E246">
        <v>126</v>
      </c>
      <c r="F246">
        <v>146.19999999999999</v>
      </c>
      <c r="G246">
        <v>191.4</v>
      </c>
      <c r="H246">
        <v>136.19999999999999</v>
      </c>
      <c r="I246">
        <v>113.8</v>
      </c>
      <c r="J246">
        <v>147.30000000000001</v>
      </c>
      <c r="K246">
        <v>138.69999999999999</v>
      </c>
      <c r="L246">
        <v>157.69999999999999</v>
      </c>
      <c r="M246">
        <v>150.9</v>
      </c>
      <c r="N246">
        <v>167.2</v>
      </c>
      <c r="O246">
        <v>152.30000000000001</v>
      </c>
      <c r="P246">
        <v>147</v>
      </c>
      <c r="Q246">
        <v>151.5</v>
      </c>
      <c r="R246" t="s">
        <v>32</v>
      </c>
      <c r="S246">
        <v>148.4</v>
      </c>
      <c r="T246">
        <v>150.9</v>
      </c>
      <c r="U246">
        <v>154.30000000000001</v>
      </c>
      <c r="V246">
        <v>132.1</v>
      </c>
      <c r="W246">
        <v>149.1</v>
      </c>
      <c r="X246">
        <v>160.80000000000001</v>
      </c>
      <c r="Y246">
        <v>140.6</v>
      </c>
      <c r="Z246">
        <v>146.1</v>
      </c>
      <c r="AA246">
        <v>149.9</v>
      </c>
    </row>
    <row r="247" spans="1:27" x14ac:dyDescent="0.3">
      <c r="A247">
        <v>144.1</v>
      </c>
      <c r="B247">
        <v>162.4</v>
      </c>
      <c r="C247">
        <v>148.4</v>
      </c>
      <c r="D247">
        <v>145.9</v>
      </c>
      <c r="E247">
        <v>121.5</v>
      </c>
      <c r="F247">
        <v>148.80000000000001</v>
      </c>
      <c r="G247">
        <v>215.7</v>
      </c>
      <c r="H247">
        <v>134.6</v>
      </c>
      <c r="I247">
        <v>115</v>
      </c>
      <c r="J247">
        <v>146.30000000000001</v>
      </c>
      <c r="K247">
        <v>130.5</v>
      </c>
      <c r="L247">
        <v>157.19999999999999</v>
      </c>
      <c r="M247">
        <v>153.6</v>
      </c>
      <c r="N247">
        <v>169.9</v>
      </c>
      <c r="O247">
        <v>146.30000000000001</v>
      </c>
      <c r="P247">
        <v>132.6</v>
      </c>
      <c r="Q247">
        <v>144.19999999999999</v>
      </c>
      <c r="R247">
        <v>153.5</v>
      </c>
      <c r="S247">
        <v>132.19999999999999</v>
      </c>
      <c r="T247">
        <v>139.1</v>
      </c>
      <c r="U247">
        <v>142.80000000000001</v>
      </c>
      <c r="V247">
        <v>121.7</v>
      </c>
      <c r="W247">
        <v>136.69999999999999</v>
      </c>
      <c r="X247">
        <v>151.80000000000001</v>
      </c>
      <c r="Y247">
        <v>139.80000000000001</v>
      </c>
      <c r="Z247">
        <v>136.30000000000001</v>
      </c>
      <c r="AA247">
        <v>147</v>
      </c>
    </row>
    <row r="248" spans="1:27" x14ac:dyDescent="0.3">
      <c r="A248">
        <v>142.5</v>
      </c>
      <c r="B248">
        <v>163.19999999999999</v>
      </c>
      <c r="C248">
        <v>145.6</v>
      </c>
      <c r="D248">
        <v>146.69999999999999</v>
      </c>
      <c r="E248">
        <v>124.3</v>
      </c>
      <c r="F248">
        <v>147.4</v>
      </c>
      <c r="G248">
        <v>199.6</v>
      </c>
      <c r="H248">
        <v>135.69999999999999</v>
      </c>
      <c r="I248">
        <v>114.2</v>
      </c>
      <c r="J248">
        <v>147</v>
      </c>
      <c r="K248">
        <v>135.30000000000001</v>
      </c>
      <c r="L248">
        <v>157.5</v>
      </c>
      <c r="M248">
        <v>151.9</v>
      </c>
      <c r="N248">
        <v>167.9</v>
      </c>
      <c r="O248">
        <v>149.9</v>
      </c>
      <c r="P248">
        <v>141</v>
      </c>
      <c r="Q248">
        <v>148.6</v>
      </c>
      <c r="R248">
        <v>153.5</v>
      </c>
      <c r="S248">
        <v>142.30000000000001</v>
      </c>
      <c r="T248">
        <v>145.30000000000001</v>
      </c>
      <c r="U248">
        <v>149.9</v>
      </c>
      <c r="V248">
        <v>126.6</v>
      </c>
      <c r="W248">
        <v>142.1</v>
      </c>
      <c r="X248">
        <v>155.5</v>
      </c>
      <c r="Y248">
        <v>140.30000000000001</v>
      </c>
      <c r="Z248">
        <v>141.30000000000001</v>
      </c>
      <c r="AA248">
        <v>148.6</v>
      </c>
    </row>
    <row r="249" spans="1:27" x14ac:dyDescent="0.3">
      <c r="A249">
        <v>142.80000000000001</v>
      </c>
      <c r="B249">
        <v>165.3</v>
      </c>
      <c r="C249">
        <v>149.5</v>
      </c>
      <c r="D249">
        <v>148.69999999999999</v>
      </c>
      <c r="E249">
        <v>127.5</v>
      </c>
      <c r="F249">
        <v>144.30000000000001</v>
      </c>
      <c r="G249">
        <v>209.5</v>
      </c>
      <c r="H249">
        <v>138.80000000000001</v>
      </c>
      <c r="I249">
        <v>113.6</v>
      </c>
      <c r="J249">
        <v>149.1</v>
      </c>
      <c r="K249">
        <v>139.30000000000001</v>
      </c>
      <c r="L249">
        <v>158.30000000000001</v>
      </c>
      <c r="M249">
        <v>154.30000000000001</v>
      </c>
      <c r="N249">
        <v>167.8</v>
      </c>
      <c r="O249">
        <v>152.6</v>
      </c>
      <c r="P249">
        <v>147.30000000000001</v>
      </c>
      <c r="Q249">
        <v>151.9</v>
      </c>
      <c r="R249" t="s">
        <v>32</v>
      </c>
      <c r="S249">
        <v>149.9</v>
      </c>
      <c r="T249">
        <v>151.19999999999999</v>
      </c>
      <c r="U249">
        <v>154.80000000000001</v>
      </c>
      <c r="V249">
        <v>135</v>
      </c>
      <c r="W249">
        <v>149.5</v>
      </c>
      <c r="X249">
        <v>161.1</v>
      </c>
      <c r="Y249">
        <v>140.6</v>
      </c>
      <c r="Z249">
        <v>147.1</v>
      </c>
      <c r="AA249">
        <v>152.30000000000001</v>
      </c>
    </row>
    <row r="250" spans="1:27" x14ac:dyDescent="0.3">
      <c r="A250">
        <v>144.9</v>
      </c>
      <c r="B250">
        <v>164.5</v>
      </c>
      <c r="C250">
        <v>153.69999999999999</v>
      </c>
      <c r="D250">
        <v>147.5</v>
      </c>
      <c r="E250">
        <v>122.7</v>
      </c>
      <c r="F250">
        <v>147.19999999999999</v>
      </c>
      <c r="G250">
        <v>231.5</v>
      </c>
      <c r="H250">
        <v>137.19999999999999</v>
      </c>
      <c r="I250">
        <v>114.7</v>
      </c>
      <c r="J250">
        <v>148</v>
      </c>
      <c r="K250">
        <v>130.80000000000001</v>
      </c>
      <c r="L250">
        <v>157.69999999999999</v>
      </c>
      <c r="M250">
        <v>156.30000000000001</v>
      </c>
      <c r="N250">
        <v>170.4</v>
      </c>
      <c r="O250">
        <v>146.80000000000001</v>
      </c>
      <c r="P250">
        <v>132.80000000000001</v>
      </c>
      <c r="Q250">
        <v>144.6</v>
      </c>
      <c r="R250">
        <v>152.80000000000001</v>
      </c>
      <c r="S250">
        <v>133.6</v>
      </c>
      <c r="T250">
        <v>139.80000000000001</v>
      </c>
      <c r="U250">
        <v>143.19999999999999</v>
      </c>
      <c r="V250">
        <v>125.2</v>
      </c>
      <c r="W250">
        <v>136.80000000000001</v>
      </c>
      <c r="X250">
        <v>151.9</v>
      </c>
      <c r="Y250">
        <v>140.19999999999999</v>
      </c>
      <c r="Z250">
        <v>137.69999999999999</v>
      </c>
      <c r="AA250">
        <v>148.30000000000001</v>
      </c>
    </row>
    <row r="251" spans="1:27" x14ac:dyDescent="0.3">
      <c r="A251">
        <v>143.5</v>
      </c>
      <c r="B251">
        <v>165</v>
      </c>
      <c r="C251">
        <v>151.1</v>
      </c>
      <c r="D251">
        <v>148.30000000000001</v>
      </c>
      <c r="E251">
        <v>125.7</v>
      </c>
      <c r="F251">
        <v>145.69999999999999</v>
      </c>
      <c r="G251">
        <v>217</v>
      </c>
      <c r="H251">
        <v>138.30000000000001</v>
      </c>
      <c r="I251">
        <v>114</v>
      </c>
      <c r="J251">
        <v>148.69999999999999</v>
      </c>
      <c r="K251">
        <v>135.80000000000001</v>
      </c>
      <c r="L251">
        <v>158</v>
      </c>
      <c r="M251">
        <v>155</v>
      </c>
      <c r="N251">
        <v>168.5</v>
      </c>
      <c r="O251">
        <v>150.30000000000001</v>
      </c>
      <c r="P251">
        <v>141.30000000000001</v>
      </c>
      <c r="Q251">
        <v>149</v>
      </c>
      <c r="R251">
        <v>152.80000000000001</v>
      </c>
      <c r="S251">
        <v>143.69999999999999</v>
      </c>
      <c r="T251">
        <v>145.80000000000001</v>
      </c>
      <c r="U251">
        <v>150.4</v>
      </c>
      <c r="V251">
        <v>129.80000000000001</v>
      </c>
      <c r="W251">
        <v>142.30000000000001</v>
      </c>
      <c r="X251">
        <v>155.69999999999999</v>
      </c>
      <c r="Y251">
        <v>140.4</v>
      </c>
      <c r="Z251">
        <v>142.5</v>
      </c>
      <c r="AA251">
        <v>150.4</v>
      </c>
    </row>
    <row r="252" spans="1:27" x14ac:dyDescent="0.3">
      <c r="A252">
        <v>143.69999999999999</v>
      </c>
      <c r="B252">
        <v>167.3</v>
      </c>
      <c r="C252">
        <v>153.5</v>
      </c>
      <c r="D252">
        <v>150.5</v>
      </c>
      <c r="E252">
        <v>132</v>
      </c>
      <c r="F252">
        <v>142.19999999999999</v>
      </c>
      <c r="G252">
        <v>191.5</v>
      </c>
      <c r="H252">
        <v>141.1</v>
      </c>
      <c r="I252">
        <v>113.8</v>
      </c>
      <c r="J252">
        <v>151.6</v>
      </c>
      <c r="K252">
        <v>139.69999999999999</v>
      </c>
      <c r="L252">
        <v>158.69999999999999</v>
      </c>
      <c r="M252">
        <v>153</v>
      </c>
      <c r="N252">
        <v>168.6</v>
      </c>
      <c r="O252">
        <v>152.80000000000001</v>
      </c>
      <c r="P252">
        <v>147.4</v>
      </c>
      <c r="Q252">
        <v>152.1</v>
      </c>
      <c r="R252" t="s">
        <v>32</v>
      </c>
      <c r="S252">
        <v>150.4</v>
      </c>
      <c r="T252">
        <v>151.69999999999999</v>
      </c>
      <c r="U252">
        <v>155.69999999999999</v>
      </c>
      <c r="V252">
        <v>136.30000000000001</v>
      </c>
      <c r="W252">
        <v>150.1</v>
      </c>
      <c r="X252">
        <v>161.69999999999999</v>
      </c>
      <c r="Y252">
        <v>142.5</v>
      </c>
      <c r="Z252">
        <v>148.1</v>
      </c>
      <c r="AA252">
        <v>151.9</v>
      </c>
    </row>
    <row r="253" spans="1:27" x14ac:dyDescent="0.3">
      <c r="A253">
        <v>145.6</v>
      </c>
      <c r="B253">
        <v>167.6</v>
      </c>
      <c r="C253">
        <v>157</v>
      </c>
      <c r="D253">
        <v>149.30000000000001</v>
      </c>
      <c r="E253">
        <v>126.3</v>
      </c>
      <c r="F253">
        <v>144.4</v>
      </c>
      <c r="G253">
        <v>207.8</v>
      </c>
      <c r="H253">
        <v>139.1</v>
      </c>
      <c r="I253">
        <v>114.8</v>
      </c>
      <c r="J253">
        <v>149.5</v>
      </c>
      <c r="K253">
        <v>131.1</v>
      </c>
      <c r="L253">
        <v>158.5</v>
      </c>
      <c r="M253">
        <v>154.4</v>
      </c>
      <c r="N253">
        <v>170.8</v>
      </c>
      <c r="O253">
        <v>147</v>
      </c>
      <c r="P253">
        <v>133.19999999999999</v>
      </c>
      <c r="Q253">
        <v>144.9</v>
      </c>
      <c r="R253">
        <v>153.9</v>
      </c>
      <c r="S253">
        <v>135.1</v>
      </c>
      <c r="T253">
        <v>140.1</v>
      </c>
      <c r="U253">
        <v>143.80000000000001</v>
      </c>
      <c r="V253">
        <v>126.1</v>
      </c>
      <c r="W253">
        <v>137.19999999999999</v>
      </c>
      <c r="X253">
        <v>152.1</v>
      </c>
      <c r="Y253">
        <v>142.1</v>
      </c>
      <c r="Z253">
        <v>138.4</v>
      </c>
      <c r="AA253">
        <v>148.19999999999999</v>
      </c>
    </row>
    <row r="254" spans="1:27" x14ac:dyDescent="0.3">
      <c r="A254">
        <v>144.30000000000001</v>
      </c>
      <c r="B254">
        <v>167.4</v>
      </c>
      <c r="C254">
        <v>154.9</v>
      </c>
      <c r="D254">
        <v>150.1</v>
      </c>
      <c r="E254">
        <v>129.9</v>
      </c>
      <c r="F254">
        <v>143.19999999999999</v>
      </c>
      <c r="G254">
        <v>197</v>
      </c>
      <c r="H254">
        <v>140.4</v>
      </c>
      <c r="I254">
        <v>114.1</v>
      </c>
      <c r="J254">
        <v>150.9</v>
      </c>
      <c r="K254">
        <v>136.1</v>
      </c>
      <c r="L254">
        <v>158.6</v>
      </c>
      <c r="M254">
        <v>153.5</v>
      </c>
      <c r="N254">
        <v>169.2</v>
      </c>
      <c r="O254">
        <v>150.5</v>
      </c>
      <c r="P254">
        <v>141.5</v>
      </c>
      <c r="Q254">
        <v>149.19999999999999</v>
      </c>
      <c r="R254">
        <v>153.9</v>
      </c>
      <c r="S254">
        <v>144.6</v>
      </c>
      <c r="T254">
        <v>146.19999999999999</v>
      </c>
      <c r="U254">
        <v>151.19999999999999</v>
      </c>
      <c r="V254">
        <v>130.9</v>
      </c>
      <c r="W254">
        <v>142.80000000000001</v>
      </c>
      <c r="X254">
        <v>156.1</v>
      </c>
      <c r="Y254">
        <v>142.30000000000001</v>
      </c>
      <c r="Z254">
        <v>143.4</v>
      </c>
      <c r="AA254">
        <v>150.19999999999999</v>
      </c>
    </row>
    <row r="255" spans="1:27" x14ac:dyDescent="0.3">
      <c r="A255">
        <v>144.19999999999999</v>
      </c>
      <c r="B255">
        <v>167.5</v>
      </c>
      <c r="C255">
        <v>150.9</v>
      </c>
      <c r="D255">
        <v>150.9</v>
      </c>
      <c r="E255">
        <v>133.69999999999999</v>
      </c>
      <c r="F255">
        <v>140.69999999999999</v>
      </c>
      <c r="G255">
        <v>165.1</v>
      </c>
      <c r="H255">
        <v>141.80000000000001</v>
      </c>
      <c r="I255">
        <v>113.1</v>
      </c>
      <c r="J255">
        <v>152.80000000000001</v>
      </c>
      <c r="K255">
        <v>140.1</v>
      </c>
      <c r="L255">
        <v>159.19999999999999</v>
      </c>
      <c r="M255">
        <v>149.80000000000001</v>
      </c>
      <c r="N255">
        <v>169.4</v>
      </c>
      <c r="O255">
        <v>153</v>
      </c>
      <c r="P255">
        <v>147.5</v>
      </c>
      <c r="Q255">
        <v>152.30000000000001</v>
      </c>
      <c r="R255" t="s">
        <v>32</v>
      </c>
      <c r="S255">
        <v>152.30000000000001</v>
      </c>
      <c r="T255">
        <v>151.80000000000001</v>
      </c>
      <c r="U255">
        <v>156.19999999999999</v>
      </c>
      <c r="V255">
        <v>136</v>
      </c>
      <c r="W255">
        <v>150.4</v>
      </c>
      <c r="X255">
        <v>161.9</v>
      </c>
      <c r="Y255">
        <v>143.4</v>
      </c>
      <c r="Z255">
        <v>148.4</v>
      </c>
      <c r="AA255">
        <v>150.4</v>
      </c>
    </row>
    <row r="256" spans="1:27" x14ac:dyDescent="0.3">
      <c r="A256">
        <v>146.19999999999999</v>
      </c>
      <c r="B256">
        <v>167.6</v>
      </c>
      <c r="C256">
        <v>153.1</v>
      </c>
      <c r="D256">
        <v>150.69999999999999</v>
      </c>
      <c r="E256">
        <v>127.4</v>
      </c>
      <c r="F256">
        <v>143.1</v>
      </c>
      <c r="G256">
        <v>181.7</v>
      </c>
      <c r="H256">
        <v>139.6</v>
      </c>
      <c r="I256">
        <v>114.6</v>
      </c>
      <c r="J256">
        <v>150.4</v>
      </c>
      <c r="K256">
        <v>131.5</v>
      </c>
      <c r="L256">
        <v>159</v>
      </c>
      <c r="M256">
        <v>151.69999999999999</v>
      </c>
      <c r="N256">
        <v>172</v>
      </c>
      <c r="O256">
        <v>147.30000000000001</v>
      </c>
      <c r="P256">
        <v>133.5</v>
      </c>
      <c r="Q256">
        <v>145.19999999999999</v>
      </c>
      <c r="R256">
        <v>154.80000000000001</v>
      </c>
      <c r="S256">
        <v>138.9</v>
      </c>
      <c r="T256">
        <v>140.4</v>
      </c>
      <c r="U256">
        <v>144.4</v>
      </c>
      <c r="V256">
        <v>125.2</v>
      </c>
      <c r="W256">
        <v>137.69999999999999</v>
      </c>
      <c r="X256">
        <v>152.19999999999999</v>
      </c>
      <c r="Y256">
        <v>143.5</v>
      </c>
      <c r="Z256">
        <v>138.4</v>
      </c>
      <c r="AA256">
        <v>147.69999999999999</v>
      </c>
    </row>
    <row r="257" spans="1:27" x14ac:dyDescent="0.3">
      <c r="A257">
        <v>144.80000000000001</v>
      </c>
      <c r="B257">
        <v>167.5</v>
      </c>
      <c r="C257">
        <v>151.80000000000001</v>
      </c>
      <c r="D257">
        <v>150.80000000000001</v>
      </c>
      <c r="E257">
        <v>131.4</v>
      </c>
      <c r="F257">
        <v>141.80000000000001</v>
      </c>
      <c r="G257">
        <v>170.7</v>
      </c>
      <c r="H257">
        <v>141.1</v>
      </c>
      <c r="I257">
        <v>113.6</v>
      </c>
      <c r="J257">
        <v>152</v>
      </c>
      <c r="K257">
        <v>136.5</v>
      </c>
      <c r="L257">
        <v>159.1</v>
      </c>
      <c r="M257">
        <v>150.5</v>
      </c>
      <c r="N257">
        <v>170.1</v>
      </c>
      <c r="O257">
        <v>150.80000000000001</v>
      </c>
      <c r="P257">
        <v>141.69999999999999</v>
      </c>
      <c r="Q257">
        <v>149.5</v>
      </c>
      <c r="R257">
        <v>154.80000000000001</v>
      </c>
      <c r="S257">
        <v>147.19999999999999</v>
      </c>
      <c r="T257">
        <v>146.4</v>
      </c>
      <c r="U257">
        <v>151.69999999999999</v>
      </c>
      <c r="V257">
        <v>130.30000000000001</v>
      </c>
      <c r="W257">
        <v>143.19999999999999</v>
      </c>
      <c r="X257">
        <v>156.19999999999999</v>
      </c>
      <c r="Y257">
        <v>143.4</v>
      </c>
      <c r="Z257">
        <v>143.6</v>
      </c>
      <c r="AA257">
        <v>149.1</v>
      </c>
    </row>
    <row r="258" spans="1:27" x14ac:dyDescent="0.3">
      <c r="A258">
        <v>144.4</v>
      </c>
      <c r="B258">
        <v>166.8</v>
      </c>
      <c r="C258">
        <v>147.6</v>
      </c>
      <c r="D258">
        <v>151.69999999999999</v>
      </c>
      <c r="E258">
        <v>133.30000000000001</v>
      </c>
      <c r="F258">
        <v>141.80000000000001</v>
      </c>
      <c r="G258">
        <v>152.30000000000001</v>
      </c>
      <c r="H258">
        <v>141.80000000000001</v>
      </c>
      <c r="I258">
        <v>112.6</v>
      </c>
      <c r="J258">
        <v>154</v>
      </c>
      <c r="K258">
        <v>140.1</v>
      </c>
      <c r="L258">
        <v>160</v>
      </c>
      <c r="M258">
        <v>148.19999999999999</v>
      </c>
      <c r="N258">
        <v>170.5</v>
      </c>
      <c r="O258">
        <v>153.4</v>
      </c>
      <c r="P258">
        <v>147.6</v>
      </c>
      <c r="Q258">
        <v>152.5</v>
      </c>
      <c r="R258" t="s">
        <v>32</v>
      </c>
      <c r="S258">
        <v>153.4</v>
      </c>
      <c r="T258">
        <v>151.5</v>
      </c>
      <c r="U258">
        <v>156.69999999999999</v>
      </c>
      <c r="V258">
        <v>135.80000000000001</v>
      </c>
      <c r="W258">
        <v>151.19999999999999</v>
      </c>
      <c r="X258">
        <v>161.19999999999999</v>
      </c>
      <c r="Y258">
        <v>145.1</v>
      </c>
      <c r="Z258">
        <v>148.6</v>
      </c>
      <c r="AA258">
        <v>149.80000000000001</v>
      </c>
    </row>
    <row r="259" spans="1:27" x14ac:dyDescent="0.3">
      <c r="A259">
        <v>146.5</v>
      </c>
      <c r="B259">
        <v>167.5</v>
      </c>
      <c r="C259">
        <v>148.9</v>
      </c>
      <c r="D259">
        <v>151.1</v>
      </c>
      <c r="E259">
        <v>127.5</v>
      </c>
      <c r="F259">
        <v>143.30000000000001</v>
      </c>
      <c r="G259">
        <v>167</v>
      </c>
      <c r="H259">
        <v>139.69999999999999</v>
      </c>
      <c r="I259">
        <v>114.4</v>
      </c>
      <c r="J259">
        <v>151.5</v>
      </c>
      <c r="K259">
        <v>131.9</v>
      </c>
      <c r="L259">
        <v>159.1</v>
      </c>
      <c r="M259">
        <v>150.1</v>
      </c>
      <c r="N259">
        <v>173.3</v>
      </c>
      <c r="O259">
        <v>147.69999999999999</v>
      </c>
      <c r="P259">
        <v>133.80000000000001</v>
      </c>
      <c r="Q259">
        <v>145.6</v>
      </c>
      <c r="R259">
        <v>154.5</v>
      </c>
      <c r="S259">
        <v>141.4</v>
      </c>
      <c r="T259">
        <v>140.80000000000001</v>
      </c>
      <c r="U259">
        <v>145</v>
      </c>
      <c r="V259">
        <v>124.6</v>
      </c>
      <c r="W259">
        <v>137.9</v>
      </c>
      <c r="X259">
        <v>152.5</v>
      </c>
      <c r="Y259">
        <v>145.30000000000001</v>
      </c>
      <c r="Z259">
        <v>138.69999999999999</v>
      </c>
      <c r="AA259">
        <v>147.30000000000001</v>
      </c>
    </row>
    <row r="260" spans="1:27" x14ac:dyDescent="0.3">
      <c r="A260">
        <v>145.1</v>
      </c>
      <c r="B260">
        <v>167</v>
      </c>
      <c r="C260">
        <v>148.1</v>
      </c>
      <c r="D260">
        <v>151.5</v>
      </c>
      <c r="E260">
        <v>131.19999999999999</v>
      </c>
      <c r="F260">
        <v>142.5</v>
      </c>
      <c r="G260">
        <v>157.30000000000001</v>
      </c>
      <c r="H260">
        <v>141.1</v>
      </c>
      <c r="I260">
        <v>113.2</v>
      </c>
      <c r="J260">
        <v>153.19999999999999</v>
      </c>
      <c r="K260">
        <v>136.69999999999999</v>
      </c>
      <c r="L260">
        <v>159.6</v>
      </c>
      <c r="M260">
        <v>148.9</v>
      </c>
      <c r="N260">
        <v>171.2</v>
      </c>
      <c r="O260">
        <v>151.19999999999999</v>
      </c>
      <c r="P260">
        <v>141.9</v>
      </c>
      <c r="Q260">
        <v>149.80000000000001</v>
      </c>
      <c r="R260">
        <v>154.5</v>
      </c>
      <c r="S260">
        <v>148.9</v>
      </c>
      <c r="T260">
        <v>146.4</v>
      </c>
      <c r="U260">
        <v>152.30000000000001</v>
      </c>
      <c r="V260">
        <v>129.9</v>
      </c>
      <c r="W260">
        <v>143.69999999999999</v>
      </c>
      <c r="X260">
        <v>156.1</v>
      </c>
      <c r="Y260">
        <v>145.19999999999999</v>
      </c>
      <c r="Z260">
        <v>143.80000000000001</v>
      </c>
      <c r="AA260">
        <v>148.6</v>
      </c>
    </row>
    <row r="261" spans="1:27" x14ac:dyDescent="0.3">
      <c r="A261">
        <v>147.19999999999999</v>
      </c>
      <c r="B261" t="s">
        <v>32</v>
      </c>
      <c r="C261">
        <v>146.9</v>
      </c>
      <c r="D261">
        <v>155.6</v>
      </c>
      <c r="E261">
        <v>137.1</v>
      </c>
      <c r="F261">
        <v>147.30000000000001</v>
      </c>
      <c r="G261">
        <v>162.69999999999999</v>
      </c>
      <c r="H261">
        <v>150.19999999999999</v>
      </c>
      <c r="I261">
        <v>119.8</v>
      </c>
      <c r="J261">
        <v>158.69999999999999</v>
      </c>
      <c r="K261">
        <v>139.19999999999999</v>
      </c>
      <c r="L261" t="s">
        <v>32</v>
      </c>
      <c r="M261">
        <v>150.1</v>
      </c>
      <c r="N261" t="s">
        <v>32</v>
      </c>
      <c r="O261" t="s">
        <v>32</v>
      </c>
      <c r="P261" t="s">
        <v>32</v>
      </c>
      <c r="Q261" t="s">
        <v>32</v>
      </c>
      <c r="R261" t="s">
        <v>32</v>
      </c>
      <c r="S261">
        <v>148.4</v>
      </c>
      <c r="T261" t="s">
        <v>32</v>
      </c>
      <c r="U261">
        <v>154.30000000000001</v>
      </c>
      <c r="V261" t="s">
        <v>32</v>
      </c>
      <c r="W261" t="s">
        <v>32</v>
      </c>
      <c r="X261" t="s">
        <v>32</v>
      </c>
      <c r="Y261" t="s">
        <v>32</v>
      </c>
      <c r="Z261" t="s">
        <v>32</v>
      </c>
      <c r="AA261" t="s">
        <v>32</v>
      </c>
    </row>
    <row r="262" spans="1:27" x14ac:dyDescent="0.3">
      <c r="A262">
        <v>151.80000000000001</v>
      </c>
      <c r="B262" t="s">
        <v>32</v>
      </c>
      <c r="C262">
        <v>151.9</v>
      </c>
      <c r="D262">
        <v>155.5</v>
      </c>
      <c r="E262">
        <v>131.6</v>
      </c>
      <c r="F262">
        <v>152.9</v>
      </c>
      <c r="G262">
        <v>180</v>
      </c>
      <c r="H262">
        <v>150.80000000000001</v>
      </c>
      <c r="I262">
        <v>121.2</v>
      </c>
      <c r="J262">
        <v>154</v>
      </c>
      <c r="K262">
        <v>133.5</v>
      </c>
      <c r="L262" t="s">
        <v>32</v>
      </c>
      <c r="M262">
        <v>153.5</v>
      </c>
      <c r="N262" t="s">
        <v>32</v>
      </c>
      <c r="O262" t="s">
        <v>32</v>
      </c>
      <c r="P262" t="s">
        <v>32</v>
      </c>
      <c r="Q262" t="s">
        <v>32</v>
      </c>
      <c r="R262">
        <v>155.6</v>
      </c>
      <c r="S262">
        <v>137.1</v>
      </c>
      <c r="T262" t="s">
        <v>32</v>
      </c>
      <c r="U262">
        <v>144.80000000000001</v>
      </c>
      <c r="V262" t="s">
        <v>32</v>
      </c>
      <c r="W262" t="s">
        <v>32</v>
      </c>
      <c r="X262" t="s">
        <v>32</v>
      </c>
      <c r="Y262" t="s">
        <v>32</v>
      </c>
      <c r="Z262" t="s">
        <v>32</v>
      </c>
      <c r="AA262" t="s">
        <v>32</v>
      </c>
    </row>
    <row r="263" spans="1:27" x14ac:dyDescent="0.3">
      <c r="A263">
        <v>148.69999999999999</v>
      </c>
      <c r="B263" t="s">
        <v>32</v>
      </c>
      <c r="C263">
        <v>148.80000000000001</v>
      </c>
      <c r="D263">
        <v>155.6</v>
      </c>
      <c r="E263">
        <v>135.1</v>
      </c>
      <c r="F263">
        <v>149.9</v>
      </c>
      <c r="G263">
        <v>168.6</v>
      </c>
      <c r="H263">
        <v>150.4</v>
      </c>
      <c r="I263">
        <v>120.3</v>
      </c>
      <c r="J263">
        <v>157.1</v>
      </c>
      <c r="K263">
        <v>136.80000000000001</v>
      </c>
      <c r="L263" t="s">
        <v>32</v>
      </c>
      <c r="M263">
        <v>151.4</v>
      </c>
      <c r="N263" t="s">
        <v>32</v>
      </c>
      <c r="O263" t="s">
        <v>32</v>
      </c>
      <c r="P263" t="s">
        <v>32</v>
      </c>
      <c r="Q263" t="s">
        <v>32</v>
      </c>
      <c r="R263">
        <v>155.6</v>
      </c>
      <c r="S263">
        <v>144.1</v>
      </c>
      <c r="T263" t="s">
        <v>32</v>
      </c>
      <c r="U263">
        <v>150.69999999999999</v>
      </c>
      <c r="V263" t="s">
        <v>32</v>
      </c>
      <c r="W263" t="s">
        <v>32</v>
      </c>
      <c r="X263" t="s">
        <v>32</v>
      </c>
      <c r="Y263" t="s">
        <v>32</v>
      </c>
      <c r="Z263" t="s">
        <v>32</v>
      </c>
      <c r="AA263" t="s">
        <v>32</v>
      </c>
    </row>
    <row r="264" spans="1:27" x14ac:dyDescent="0.3">
      <c r="A264" t="s">
        <v>32</v>
      </c>
      <c r="B264" t="s">
        <v>32</v>
      </c>
      <c r="C264" t="s">
        <v>32</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row>
    <row r="265" spans="1:27" x14ac:dyDescent="0.3">
      <c r="A265" t="s">
        <v>32</v>
      </c>
      <c r="B265" t="s">
        <v>32</v>
      </c>
      <c r="C265" t="s">
        <v>32</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row>
    <row r="266" spans="1:27" x14ac:dyDescent="0.3">
      <c r="A266" t="s">
        <v>32</v>
      </c>
      <c r="B266" t="s">
        <v>32</v>
      </c>
      <c r="C266" t="s">
        <v>32</v>
      </c>
      <c r="D266" t="s">
        <v>32</v>
      </c>
      <c r="E266" t="s">
        <v>32</v>
      </c>
      <c r="F266" t="s">
        <v>32</v>
      </c>
      <c r="G266" t="s">
        <v>32</v>
      </c>
      <c r="H266" t="s">
        <v>32</v>
      </c>
      <c r="I266" t="s">
        <v>32</v>
      </c>
      <c r="J266" t="s">
        <v>32</v>
      </c>
      <c r="K266" t="s">
        <v>32</v>
      </c>
      <c r="L266" t="s">
        <v>32</v>
      </c>
      <c r="M266" t="s">
        <v>32</v>
      </c>
      <c r="N266" t="s">
        <v>32</v>
      </c>
      <c r="O266" t="s">
        <v>32</v>
      </c>
      <c r="P266" t="s">
        <v>32</v>
      </c>
      <c r="Q266" t="s">
        <v>32</v>
      </c>
      <c r="R266" t="s">
        <v>32</v>
      </c>
      <c r="S266" t="s">
        <v>32</v>
      </c>
      <c r="T266" t="s">
        <v>32</v>
      </c>
      <c r="U266" t="s">
        <v>32</v>
      </c>
      <c r="V266" t="s">
        <v>32</v>
      </c>
      <c r="W266" t="s">
        <v>32</v>
      </c>
      <c r="X266" t="s">
        <v>32</v>
      </c>
      <c r="Y266" t="s">
        <v>32</v>
      </c>
      <c r="Z266" t="s">
        <v>32</v>
      </c>
      <c r="AA266" t="s">
        <v>32</v>
      </c>
    </row>
    <row r="267" spans="1:27" x14ac:dyDescent="0.3">
      <c r="A267">
        <v>148.19999999999999</v>
      </c>
      <c r="B267">
        <v>190.3</v>
      </c>
      <c r="C267">
        <v>149.4</v>
      </c>
      <c r="D267">
        <v>153.30000000000001</v>
      </c>
      <c r="E267">
        <v>138.19999999999999</v>
      </c>
      <c r="F267">
        <v>143.19999999999999</v>
      </c>
      <c r="G267">
        <v>148.9</v>
      </c>
      <c r="H267">
        <v>150.30000000000001</v>
      </c>
      <c r="I267">
        <v>113.2</v>
      </c>
      <c r="J267">
        <v>159.80000000000001</v>
      </c>
      <c r="K267">
        <v>142.1</v>
      </c>
      <c r="L267">
        <v>161.80000000000001</v>
      </c>
      <c r="M267">
        <v>152.30000000000001</v>
      </c>
      <c r="N267">
        <v>182.4</v>
      </c>
      <c r="O267">
        <v>154.69999999999999</v>
      </c>
      <c r="P267">
        <v>150</v>
      </c>
      <c r="Q267">
        <v>154.1</v>
      </c>
      <c r="R267" t="s">
        <v>32</v>
      </c>
      <c r="S267">
        <v>144.9</v>
      </c>
      <c r="T267">
        <v>151.69999999999999</v>
      </c>
      <c r="U267">
        <v>158.19999999999999</v>
      </c>
      <c r="V267">
        <v>141.4</v>
      </c>
      <c r="W267">
        <v>153.19999999999999</v>
      </c>
      <c r="X267">
        <v>161.80000000000001</v>
      </c>
      <c r="Y267">
        <v>151.19999999999999</v>
      </c>
      <c r="Z267">
        <v>151.69999999999999</v>
      </c>
      <c r="AA267">
        <v>152.69999999999999</v>
      </c>
    </row>
    <row r="268" spans="1:27" x14ac:dyDescent="0.3">
      <c r="A268">
        <v>152.69999999999999</v>
      </c>
      <c r="B268">
        <v>197</v>
      </c>
      <c r="C268">
        <v>154.6</v>
      </c>
      <c r="D268">
        <v>153.4</v>
      </c>
      <c r="E268">
        <v>132.9</v>
      </c>
      <c r="F268">
        <v>151.80000000000001</v>
      </c>
      <c r="G268">
        <v>171.2</v>
      </c>
      <c r="H268">
        <v>152</v>
      </c>
      <c r="I268">
        <v>116.3</v>
      </c>
      <c r="J268">
        <v>158.80000000000001</v>
      </c>
      <c r="K268">
        <v>135.6</v>
      </c>
      <c r="L268">
        <v>161.69999999999999</v>
      </c>
      <c r="M268">
        <v>157</v>
      </c>
      <c r="N268">
        <v>186.7</v>
      </c>
      <c r="O268">
        <v>149.1</v>
      </c>
      <c r="P268">
        <v>136.6</v>
      </c>
      <c r="Q268">
        <v>147.19999999999999</v>
      </c>
      <c r="R268">
        <v>154.69999999999999</v>
      </c>
      <c r="S268">
        <v>137.1</v>
      </c>
      <c r="T268">
        <v>140.4</v>
      </c>
      <c r="U268">
        <v>148.1</v>
      </c>
      <c r="V268">
        <v>129.30000000000001</v>
      </c>
      <c r="W268">
        <v>144.5</v>
      </c>
      <c r="X268">
        <v>152.5</v>
      </c>
      <c r="Y268">
        <v>152.19999999999999</v>
      </c>
      <c r="Z268">
        <v>142</v>
      </c>
      <c r="AA268">
        <v>150.80000000000001</v>
      </c>
    </row>
    <row r="269" spans="1:27" x14ac:dyDescent="0.3">
      <c r="A269">
        <v>149.6</v>
      </c>
      <c r="B269">
        <v>192.7</v>
      </c>
      <c r="C269">
        <v>151.4</v>
      </c>
      <c r="D269">
        <v>153.30000000000001</v>
      </c>
      <c r="E269">
        <v>136.30000000000001</v>
      </c>
      <c r="F269">
        <v>147.19999999999999</v>
      </c>
      <c r="G269">
        <v>156.5</v>
      </c>
      <c r="H269">
        <v>150.9</v>
      </c>
      <c r="I269">
        <v>114.2</v>
      </c>
      <c r="J269">
        <v>159.5</v>
      </c>
      <c r="K269">
        <v>139.4</v>
      </c>
      <c r="L269">
        <v>161.80000000000001</v>
      </c>
      <c r="M269">
        <v>154</v>
      </c>
      <c r="N269">
        <v>183.5</v>
      </c>
      <c r="O269">
        <v>152.5</v>
      </c>
      <c r="P269">
        <v>144.4</v>
      </c>
      <c r="Q269">
        <v>151.4</v>
      </c>
      <c r="R269">
        <v>154.69999999999999</v>
      </c>
      <c r="S269">
        <v>141.9</v>
      </c>
      <c r="T269">
        <v>146.4</v>
      </c>
      <c r="U269">
        <v>154.4</v>
      </c>
      <c r="V269">
        <v>135</v>
      </c>
      <c r="W269">
        <v>148.30000000000001</v>
      </c>
      <c r="X269">
        <v>156.4</v>
      </c>
      <c r="Y269">
        <v>151.6</v>
      </c>
      <c r="Z269">
        <v>147</v>
      </c>
      <c r="AA269">
        <v>151.80000000000001</v>
      </c>
    </row>
    <row r="270" spans="1:27" x14ac:dyDescent="0.3">
      <c r="A270">
        <v>148.19999999999999</v>
      </c>
      <c r="B270">
        <v>190.3</v>
      </c>
      <c r="C270">
        <v>149.4</v>
      </c>
      <c r="D270">
        <v>153.30000000000001</v>
      </c>
      <c r="E270">
        <v>138.19999999999999</v>
      </c>
      <c r="F270">
        <v>143.19999999999999</v>
      </c>
      <c r="G270">
        <v>148.9</v>
      </c>
      <c r="H270">
        <v>150.30000000000001</v>
      </c>
      <c r="I270">
        <v>113.2</v>
      </c>
      <c r="J270">
        <v>159.80000000000001</v>
      </c>
      <c r="K270">
        <v>142.1</v>
      </c>
      <c r="L270">
        <v>161.80000000000001</v>
      </c>
      <c r="M270">
        <v>152.30000000000001</v>
      </c>
      <c r="N270">
        <v>182.4</v>
      </c>
      <c r="O270">
        <v>154.69999999999999</v>
      </c>
      <c r="P270">
        <v>150</v>
      </c>
      <c r="Q270">
        <v>154.1</v>
      </c>
      <c r="R270" t="s">
        <v>32</v>
      </c>
      <c r="S270">
        <v>144.9</v>
      </c>
      <c r="T270">
        <v>151.69999999999999</v>
      </c>
      <c r="U270">
        <v>158.19999999999999</v>
      </c>
      <c r="V270">
        <v>141.4</v>
      </c>
      <c r="W270">
        <v>153.19999999999999</v>
      </c>
      <c r="X270">
        <v>161.80000000000001</v>
      </c>
      <c r="Y270">
        <v>151.19999999999999</v>
      </c>
      <c r="Z270">
        <v>151.69999999999999</v>
      </c>
      <c r="AA270">
        <v>152.69999999999999</v>
      </c>
    </row>
    <row r="271" spans="1:27" x14ac:dyDescent="0.3">
      <c r="A271">
        <v>152.69999999999999</v>
      </c>
      <c r="B271">
        <v>197</v>
      </c>
      <c r="C271">
        <v>154.6</v>
      </c>
      <c r="D271">
        <v>153.4</v>
      </c>
      <c r="E271">
        <v>132.9</v>
      </c>
      <c r="F271">
        <v>151.80000000000001</v>
      </c>
      <c r="G271">
        <v>171.2</v>
      </c>
      <c r="H271">
        <v>152</v>
      </c>
      <c r="I271">
        <v>116.3</v>
      </c>
      <c r="J271">
        <v>158.80000000000001</v>
      </c>
      <c r="K271">
        <v>135.6</v>
      </c>
      <c r="L271">
        <v>161.69999999999999</v>
      </c>
      <c r="M271">
        <v>157</v>
      </c>
      <c r="N271">
        <v>186.7</v>
      </c>
      <c r="O271">
        <v>149.1</v>
      </c>
      <c r="P271">
        <v>136.6</v>
      </c>
      <c r="Q271">
        <v>147.19999999999999</v>
      </c>
      <c r="R271">
        <v>154.69999999999999</v>
      </c>
      <c r="S271">
        <v>137.1</v>
      </c>
      <c r="T271">
        <v>140.4</v>
      </c>
      <c r="U271">
        <v>148.1</v>
      </c>
      <c r="V271">
        <v>129.30000000000001</v>
      </c>
      <c r="W271">
        <v>144.5</v>
      </c>
      <c r="X271">
        <v>152.5</v>
      </c>
      <c r="Y271">
        <v>152.19999999999999</v>
      </c>
      <c r="Z271">
        <v>142</v>
      </c>
      <c r="AA271">
        <v>150.80000000000001</v>
      </c>
    </row>
    <row r="272" spans="1:27" x14ac:dyDescent="0.3">
      <c r="A272">
        <v>149.6</v>
      </c>
      <c r="B272">
        <v>192.7</v>
      </c>
      <c r="C272">
        <v>151.4</v>
      </c>
      <c r="D272">
        <v>153.30000000000001</v>
      </c>
      <c r="E272">
        <v>136.30000000000001</v>
      </c>
      <c r="F272">
        <v>147.19999999999999</v>
      </c>
      <c r="G272">
        <v>156.5</v>
      </c>
      <c r="H272">
        <v>150.9</v>
      </c>
      <c r="I272">
        <v>114.2</v>
      </c>
      <c r="J272">
        <v>159.5</v>
      </c>
      <c r="K272">
        <v>139.4</v>
      </c>
      <c r="L272">
        <v>161.80000000000001</v>
      </c>
      <c r="M272">
        <v>154</v>
      </c>
      <c r="N272">
        <v>183.5</v>
      </c>
      <c r="O272">
        <v>152.5</v>
      </c>
      <c r="P272">
        <v>144.4</v>
      </c>
      <c r="Q272">
        <v>151.4</v>
      </c>
      <c r="R272">
        <v>154.69999999999999</v>
      </c>
      <c r="S272">
        <v>141.9</v>
      </c>
      <c r="T272">
        <v>146.4</v>
      </c>
      <c r="U272">
        <v>154.4</v>
      </c>
      <c r="V272">
        <v>135</v>
      </c>
      <c r="W272">
        <v>148.30000000000001</v>
      </c>
      <c r="X272">
        <v>156.4</v>
      </c>
      <c r="Y272">
        <v>151.6</v>
      </c>
      <c r="Z272">
        <v>147</v>
      </c>
      <c r="AA272">
        <v>151.80000000000001</v>
      </c>
    </row>
    <row r="273" spans="1:27" x14ac:dyDescent="0.3">
      <c r="A273">
        <v>147.6</v>
      </c>
      <c r="B273">
        <v>187.2</v>
      </c>
      <c r="C273">
        <v>148.4</v>
      </c>
      <c r="D273">
        <v>153.30000000000001</v>
      </c>
      <c r="E273">
        <v>139.80000000000001</v>
      </c>
      <c r="F273">
        <v>146.9</v>
      </c>
      <c r="G273">
        <v>171</v>
      </c>
      <c r="H273">
        <v>149.9</v>
      </c>
      <c r="I273">
        <v>114.2</v>
      </c>
      <c r="J273">
        <v>160</v>
      </c>
      <c r="K273">
        <v>143.5</v>
      </c>
      <c r="L273">
        <v>161.5</v>
      </c>
      <c r="M273">
        <v>155.30000000000001</v>
      </c>
      <c r="N273">
        <v>180.9</v>
      </c>
      <c r="O273">
        <v>155.1</v>
      </c>
      <c r="P273">
        <v>149.30000000000001</v>
      </c>
      <c r="Q273">
        <v>154.30000000000001</v>
      </c>
      <c r="R273" t="s">
        <v>32</v>
      </c>
      <c r="S273">
        <v>145.80000000000001</v>
      </c>
      <c r="T273">
        <v>151.9</v>
      </c>
      <c r="U273">
        <v>158.80000000000001</v>
      </c>
      <c r="V273">
        <v>143.6</v>
      </c>
      <c r="W273">
        <v>152.19999999999999</v>
      </c>
      <c r="X273">
        <v>162.69999999999999</v>
      </c>
      <c r="Y273">
        <v>153.6</v>
      </c>
      <c r="Z273">
        <v>153</v>
      </c>
      <c r="AA273">
        <v>154.69999999999999</v>
      </c>
    </row>
    <row r="274" spans="1:27" x14ac:dyDescent="0.3">
      <c r="A274">
        <v>151.6</v>
      </c>
      <c r="B274">
        <v>197.8</v>
      </c>
      <c r="C274">
        <v>154.5</v>
      </c>
      <c r="D274">
        <v>153.4</v>
      </c>
      <c r="E274">
        <v>133.4</v>
      </c>
      <c r="F274">
        <v>154.5</v>
      </c>
      <c r="G274">
        <v>191.9</v>
      </c>
      <c r="H274">
        <v>151.30000000000001</v>
      </c>
      <c r="I274">
        <v>116.8</v>
      </c>
      <c r="J274">
        <v>160</v>
      </c>
      <c r="K274">
        <v>136.5</v>
      </c>
      <c r="L274">
        <v>163.30000000000001</v>
      </c>
      <c r="M274">
        <v>159.9</v>
      </c>
      <c r="N274">
        <v>187.2</v>
      </c>
      <c r="O274">
        <v>150</v>
      </c>
      <c r="P274">
        <v>135.19999999999999</v>
      </c>
      <c r="Q274">
        <v>147.80000000000001</v>
      </c>
      <c r="R274">
        <v>155.5</v>
      </c>
      <c r="S274">
        <v>138.30000000000001</v>
      </c>
      <c r="T274">
        <v>144.5</v>
      </c>
      <c r="U274">
        <v>148.69999999999999</v>
      </c>
      <c r="V274">
        <v>133.9</v>
      </c>
      <c r="W274">
        <v>141.19999999999999</v>
      </c>
      <c r="X274">
        <v>155.5</v>
      </c>
      <c r="Y274">
        <v>155.19999999999999</v>
      </c>
      <c r="Z274">
        <v>144.80000000000001</v>
      </c>
      <c r="AA274">
        <v>152.9</v>
      </c>
    </row>
    <row r="275" spans="1:27" x14ac:dyDescent="0.3">
      <c r="A275">
        <v>148.9</v>
      </c>
      <c r="B275">
        <v>190.9</v>
      </c>
      <c r="C275">
        <v>150.80000000000001</v>
      </c>
      <c r="D275">
        <v>153.30000000000001</v>
      </c>
      <c r="E275">
        <v>137.4</v>
      </c>
      <c r="F275">
        <v>150.4</v>
      </c>
      <c r="G275">
        <v>178.1</v>
      </c>
      <c r="H275">
        <v>150.4</v>
      </c>
      <c r="I275">
        <v>115.1</v>
      </c>
      <c r="J275">
        <v>160</v>
      </c>
      <c r="K275">
        <v>140.6</v>
      </c>
      <c r="L275">
        <v>162.30000000000001</v>
      </c>
      <c r="M275">
        <v>157</v>
      </c>
      <c r="N275">
        <v>182.6</v>
      </c>
      <c r="O275">
        <v>153.1</v>
      </c>
      <c r="P275">
        <v>143.4</v>
      </c>
      <c r="Q275">
        <v>151.69999999999999</v>
      </c>
      <c r="R275">
        <v>155.5</v>
      </c>
      <c r="S275">
        <v>143</v>
      </c>
      <c r="T275">
        <v>148.4</v>
      </c>
      <c r="U275">
        <v>155</v>
      </c>
      <c r="V275">
        <v>138.5</v>
      </c>
      <c r="W275">
        <v>146</v>
      </c>
      <c r="X275">
        <v>158.5</v>
      </c>
      <c r="Y275">
        <v>154.30000000000001</v>
      </c>
      <c r="Z275">
        <v>149</v>
      </c>
      <c r="AA275">
        <v>153.9</v>
      </c>
    </row>
    <row r="276" spans="1:27" x14ac:dyDescent="0.3">
      <c r="A276">
        <v>146.9</v>
      </c>
      <c r="B276">
        <v>183.9</v>
      </c>
      <c r="C276">
        <v>149.5</v>
      </c>
      <c r="D276">
        <v>153.4</v>
      </c>
      <c r="E276">
        <v>140.4</v>
      </c>
      <c r="F276">
        <v>147</v>
      </c>
      <c r="G276">
        <v>178.8</v>
      </c>
      <c r="H276">
        <v>149.30000000000001</v>
      </c>
      <c r="I276">
        <v>115.1</v>
      </c>
      <c r="J276">
        <v>160</v>
      </c>
      <c r="K276">
        <v>145.4</v>
      </c>
      <c r="L276">
        <v>161.6</v>
      </c>
      <c r="M276">
        <v>156.1</v>
      </c>
      <c r="N276">
        <v>182.9</v>
      </c>
      <c r="O276">
        <v>155.4</v>
      </c>
      <c r="P276">
        <v>149.9</v>
      </c>
      <c r="Q276">
        <v>154.6</v>
      </c>
      <c r="R276" t="s">
        <v>32</v>
      </c>
      <c r="S276">
        <v>146.4</v>
      </c>
      <c r="T276">
        <v>151.6</v>
      </c>
      <c r="U276">
        <v>159.1</v>
      </c>
      <c r="V276">
        <v>144.6</v>
      </c>
      <c r="W276">
        <v>152.80000000000001</v>
      </c>
      <c r="X276">
        <v>161.1</v>
      </c>
      <c r="Y276">
        <v>157.4</v>
      </c>
      <c r="Z276">
        <v>153.69999999999999</v>
      </c>
      <c r="AA276">
        <v>155.4</v>
      </c>
    </row>
    <row r="277" spans="1:27" x14ac:dyDescent="0.3">
      <c r="A277">
        <v>151.5</v>
      </c>
      <c r="B277">
        <v>193.1</v>
      </c>
      <c r="C277">
        <v>157.30000000000001</v>
      </c>
      <c r="D277">
        <v>153.9</v>
      </c>
      <c r="E277">
        <v>134.4</v>
      </c>
      <c r="F277">
        <v>155.4</v>
      </c>
      <c r="G277">
        <v>202</v>
      </c>
      <c r="H277">
        <v>150.80000000000001</v>
      </c>
      <c r="I277">
        <v>118.9</v>
      </c>
      <c r="J277">
        <v>160.9</v>
      </c>
      <c r="K277">
        <v>137.69999999999999</v>
      </c>
      <c r="L277">
        <v>164.4</v>
      </c>
      <c r="M277">
        <v>161.30000000000001</v>
      </c>
      <c r="N277">
        <v>188.7</v>
      </c>
      <c r="O277">
        <v>150.19999999999999</v>
      </c>
      <c r="P277">
        <v>136.30000000000001</v>
      </c>
      <c r="Q277">
        <v>148.1</v>
      </c>
      <c r="R277">
        <v>156.30000000000001</v>
      </c>
      <c r="S277">
        <v>137.19999999999999</v>
      </c>
      <c r="T277">
        <v>145.4</v>
      </c>
      <c r="U277">
        <v>150</v>
      </c>
      <c r="V277">
        <v>135.1</v>
      </c>
      <c r="W277">
        <v>141.80000000000001</v>
      </c>
      <c r="X277">
        <v>154.9</v>
      </c>
      <c r="Y277">
        <v>159.80000000000001</v>
      </c>
      <c r="Z277">
        <v>146</v>
      </c>
      <c r="AA277">
        <v>154</v>
      </c>
    </row>
    <row r="278" spans="1:27" x14ac:dyDescent="0.3">
      <c r="A278">
        <v>148.4</v>
      </c>
      <c r="B278">
        <v>187.1</v>
      </c>
      <c r="C278">
        <v>152.5</v>
      </c>
      <c r="D278">
        <v>153.6</v>
      </c>
      <c r="E278">
        <v>138.19999999999999</v>
      </c>
      <c r="F278">
        <v>150.9</v>
      </c>
      <c r="G278">
        <v>186.7</v>
      </c>
      <c r="H278">
        <v>149.80000000000001</v>
      </c>
      <c r="I278">
        <v>116.4</v>
      </c>
      <c r="J278">
        <v>160.30000000000001</v>
      </c>
      <c r="K278">
        <v>142.19999999999999</v>
      </c>
      <c r="L278">
        <v>162.9</v>
      </c>
      <c r="M278">
        <v>158</v>
      </c>
      <c r="N278">
        <v>184.4</v>
      </c>
      <c r="O278">
        <v>153.4</v>
      </c>
      <c r="P278">
        <v>144.30000000000001</v>
      </c>
      <c r="Q278">
        <v>152</v>
      </c>
      <c r="R278">
        <v>156.30000000000001</v>
      </c>
      <c r="S278">
        <v>142.9</v>
      </c>
      <c r="T278">
        <v>148.69999999999999</v>
      </c>
      <c r="U278">
        <v>155.6</v>
      </c>
      <c r="V278">
        <v>139.6</v>
      </c>
      <c r="W278">
        <v>146.6</v>
      </c>
      <c r="X278">
        <v>157.5</v>
      </c>
      <c r="Y278">
        <v>158.4</v>
      </c>
      <c r="Z278">
        <v>150</v>
      </c>
      <c r="AA278">
        <v>154.69999999999999</v>
      </c>
    </row>
    <row r="279" spans="1:27" x14ac:dyDescent="0.3">
      <c r="A279">
        <v>146</v>
      </c>
      <c r="B279">
        <v>186.3</v>
      </c>
      <c r="C279">
        <v>159.19999999999999</v>
      </c>
      <c r="D279">
        <v>153.6</v>
      </c>
      <c r="E279">
        <v>142.6</v>
      </c>
      <c r="F279">
        <v>147.19999999999999</v>
      </c>
      <c r="G279">
        <v>200.6</v>
      </c>
      <c r="H279">
        <v>150.30000000000001</v>
      </c>
      <c r="I279">
        <v>115.3</v>
      </c>
      <c r="J279">
        <v>160.9</v>
      </c>
      <c r="K279">
        <v>147.4</v>
      </c>
      <c r="L279">
        <v>161.9</v>
      </c>
      <c r="M279">
        <v>159.6</v>
      </c>
      <c r="N279">
        <v>182.7</v>
      </c>
      <c r="O279">
        <v>155.69999999999999</v>
      </c>
      <c r="P279">
        <v>150.6</v>
      </c>
      <c r="Q279">
        <v>155</v>
      </c>
      <c r="R279" t="s">
        <v>32</v>
      </c>
      <c r="S279">
        <v>146.80000000000001</v>
      </c>
      <c r="T279">
        <v>152</v>
      </c>
      <c r="U279">
        <v>159.5</v>
      </c>
      <c r="V279">
        <v>146.4</v>
      </c>
      <c r="W279">
        <v>152.4</v>
      </c>
      <c r="X279">
        <v>162.5</v>
      </c>
      <c r="Y279">
        <v>156.19999999999999</v>
      </c>
      <c r="Z279">
        <v>154.30000000000001</v>
      </c>
      <c r="AA279">
        <v>157.5</v>
      </c>
    </row>
    <row r="280" spans="1:27" x14ac:dyDescent="0.3">
      <c r="A280">
        <v>150.6</v>
      </c>
      <c r="B280">
        <v>193.7</v>
      </c>
      <c r="C280">
        <v>164.8</v>
      </c>
      <c r="D280">
        <v>153.69999999999999</v>
      </c>
      <c r="E280">
        <v>135.69999999999999</v>
      </c>
      <c r="F280">
        <v>155.69999999999999</v>
      </c>
      <c r="G280">
        <v>226</v>
      </c>
      <c r="H280">
        <v>152.19999999999999</v>
      </c>
      <c r="I280">
        <v>118.1</v>
      </c>
      <c r="J280">
        <v>161.30000000000001</v>
      </c>
      <c r="K280">
        <v>139.19999999999999</v>
      </c>
      <c r="L280">
        <v>164.8</v>
      </c>
      <c r="M280">
        <v>164.4</v>
      </c>
      <c r="N280">
        <v>188.7</v>
      </c>
      <c r="O280">
        <v>150.5</v>
      </c>
      <c r="P280">
        <v>136.1</v>
      </c>
      <c r="Q280">
        <v>148.30000000000001</v>
      </c>
      <c r="R280">
        <v>156.5</v>
      </c>
      <c r="S280">
        <v>137.1</v>
      </c>
      <c r="T280">
        <v>145.1</v>
      </c>
      <c r="U280">
        <v>151</v>
      </c>
      <c r="V280">
        <v>135.4</v>
      </c>
      <c r="W280">
        <v>142</v>
      </c>
      <c r="X280">
        <v>155.69999999999999</v>
      </c>
      <c r="Y280">
        <v>158.1</v>
      </c>
      <c r="Z280">
        <v>146.19999999999999</v>
      </c>
      <c r="AA280">
        <v>155.19999999999999</v>
      </c>
    </row>
    <row r="281" spans="1:27" x14ac:dyDescent="0.3">
      <c r="A281">
        <v>147.5</v>
      </c>
      <c r="B281">
        <v>188.9</v>
      </c>
      <c r="C281">
        <v>161.4</v>
      </c>
      <c r="D281">
        <v>153.6</v>
      </c>
      <c r="E281">
        <v>140.1</v>
      </c>
      <c r="F281">
        <v>151.19999999999999</v>
      </c>
      <c r="G281">
        <v>209.2</v>
      </c>
      <c r="H281">
        <v>150.9</v>
      </c>
      <c r="I281">
        <v>116.2</v>
      </c>
      <c r="J281">
        <v>161</v>
      </c>
      <c r="K281">
        <v>144</v>
      </c>
      <c r="L281">
        <v>163.19999999999999</v>
      </c>
      <c r="M281">
        <v>161.4</v>
      </c>
      <c r="N281">
        <v>184.3</v>
      </c>
      <c r="O281">
        <v>153.69999999999999</v>
      </c>
      <c r="P281">
        <v>144.6</v>
      </c>
      <c r="Q281">
        <v>152.30000000000001</v>
      </c>
      <c r="R281">
        <v>156.5</v>
      </c>
      <c r="S281">
        <v>143.1</v>
      </c>
      <c r="T281">
        <v>148.69999999999999</v>
      </c>
      <c r="U281">
        <v>156.30000000000001</v>
      </c>
      <c r="V281">
        <v>140.6</v>
      </c>
      <c r="W281">
        <v>146.5</v>
      </c>
      <c r="X281">
        <v>158.5</v>
      </c>
      <c r="Y281">
        <v>157</v>
      </c>
      <c r="Z281">
        <v>150.4</v>
      </c>
      <c r="AA281">
        <v>156.4</v>
      </c>
    </row>
    <row r="282" spans="1:27" x14ac:dyDescent="0.3">
      <c r="A282">
        <v>145.4</v>
      </c>
      <c r="B282">
        <v>188.6</v>
      </c>
      <c r="C282">
        <v>171.6</v>
      </c>
      <c r="D282">
        <v>153.80000000000001</v>
      </c>
      <c r="E282">
        <v>145.4</v>
      </c>
      <c r="F282">
        <v>146.5</v>
      </c>
      <c r="G282">
        <v>222.2</v>
      </c>
      <c r="H282">
        <v>155.9</v>
      </c>
      <c r="I282">
        <v>114.9</v>
      </c>
      <c r="J282">
        <v>162</v>
      </c>
      <c r="K282">
        <v>150</v>
      </c>
      <c r="L282">
        <v>162.69999999999999</v>
      </c>
      <c r="M282">
        <v>163.4</v>
      </c>
      <c r="N282">
        <v>183.4</v>
      </c>
      <c r="O282">
        <v>156.30000000000001</v>
      </c>
      <c r="P282">
        <v>151</v>
      </c>
      <c r="Q282">
        <v>155.5</v>
      </c>
      <c r="R282" t="s">
        <v>32</v>
      </c>
      <c r="S282">
        <v>147.5</v>
      </c>
      <c r="T282">
        <v>152.80000000000001</v>
      </c>
      <c r="U282">
        <v>160.4</v>
      </c>
      <c r="V282">
        <v>146.1</v>
      </c>
      <c r="W282">
        <v>153.6</v>
      </c>
      <c r="X282">
        <v>161.6</v>
      </c>
      <c r="Y282">
        <v>156.19999999999999</v>
      </c>
      <c r="Z282">
        <v>154.5</v>
      </c>
      <c r="AA282">
        <v>159.80000000000001</v>
      </c>
    </row>
    <row r="283" spans="1:27" x14ac:dyDescent="0.3">
      <c r="A283">
        <v>149.69999999999999</v>
      </c>
      <c r="B283">
        <v>195.5</v>
      </c>
      <c r="C283">
        <v>176.9</v>
      </c>
      <c r="D283">
        <v>153.9</v>
      </c>
      <c r="E283">
        <v>138</v>
      </c>
      <c r="F283">
        <v>150.5</v>
      </c>
      <c r="G283">
        <v>245.3</v>
      </c>
      <c r="H283">
        <v>158.69999999999999</v>
      </c>
      <c r="I283">
        <v>117.2</v>
      </c>
      <c r="J283">
        <v>161.4</v>
      </c>
      <c r="K283">
        <v>141.5</v>
      </c>
      <c r="L283">
        <v>165.1</v>
      </c>
      <c r="M283">
        <v>167</v>
      </c>
      <c r="N283">
        <v>188.8</v>
      </c>
      <c r="O283">
        <v>151.1</v>
      </c>
      <c r="P283">
        <v>136.4</v>
      </c>
      <c r="Q283">
        <v>148.80000000000001</v>
      </c>
      <c r="R283">
        <v>158</v>
      </c>
      <c r="S283">
        <v>137.30000000000001</v>
      </c>
      <c r="T283">
        <v>145.1</v>
      </c>
      <c r="U283">
        <v>152</v>
      </c>
      <c r="V283">
        <v>135.19999999999999</v>
      </c>
      <c r="W283">
        <v>144.4</v>
      </c>
      <c r="X283">
        <v>156.4</v>
      </c>
      <c r="Y283">
        <v>157.9</v>
      </c>
      <c r="Z283">
        <v>146.6</v>
      </c>
      <c r="AA283">
        <v>156.69999999999999</v>
      </c>
    </row>
    <row r="284" spans="1:27" x14ac:dyDescent="0.3">
      <c r="A284">
        <v>146.80000000000001</v>
      </c>
      <c r="B284">
        <v>191</v>
      </c>
      <c r="C284">
        <v>173.6</v>
      </c>
      <c r="D284">
        <v>153.80000000000001</v>
      </c>
      <c r="E284">
        <v>142.69999999999999</v>
      </c>
      <c r="F284">
        <v>148.4</v>
      </c>
      <c r="G284">
        <v>230</v>
      </c>
      <c r="H284">
        <v>156.80000000000001</v>
      </c>
      <c r="I284">
        <v>115.7</v>
      </c>
      <c r="J284">
        <v>161.80000000000001</v>
      </c>
      <c r="K284">
        <v>146.5</v>
      </c>
      <c r="L284">
        <v>163.80000000000001</v>
      </c>
      <c r="M284">
        <v>164.7</v>
      </c>
      <c r="N284">
        <v>184.8</v>
      </c>
      <c r="O284">
        <v>154.30000000000001</v>
      </c>
      <c r="P284">
        <v>144.9</v>
      </c>
      <c r="Q284">
        <v>152.80000000000001</v>
      </c>
      <c r="R284">
        <v>158</v>
      </c>
      <c r="S284">
        <v>143.6</v>
      </c>
      <c r="T284">
        <v>149.19999999999999</v>
      </c>
      <c r="U284">
        <v>157.19999999999999</v>
      </c>
      <c r="V284">
        <v>140.4</v>
      </c>
      <c r="W284">
        <v>148.4</v>
      </c>
      <c r="X284">
        <v>158.6</v>
      </c>
      <c r="Y284">
        <v>156.9</v>
      </c>
      <c r="Z284">
        <v>150.69999999999999</v>
      </c>
      <c r="AA284">
        <v>158.4</v>
      </c>
    </row>
    <row r="285" spans="1:27" x14ac:dyDescent="0.3">
      <c r="A285">
        <v>144.6</v>
      </c>
      <c r="B285">
        <v>188.5</v>
      </c>
      <c r="C285">
        <v>173.4</v>
      </c>
      <c r="D285">
        <v>154</v>
      </c>
      <c r="E285">
        <v>150</v>
      </c>
      <c r="F285">
        <v>145.9</v>
      </c>
      <c r="G285">
        <v>225.2</v>
      </c>
      <c r="H285">
        <v>159.5</v>
      </c>
      <c r="I285">
        <v>114.4</v>
      </c>
      <c r="J285">
        <v>163.5</v>
      </c>
      <c r="K285">
        <v>153.4</v>
      </c>
      <c r="L285">
        <v>163.6</v>
      </c>
      <c r="M285">
        <v>164.5</v>
      </c>
      <c r="N285">
        <v>183.6</v>
      </c>
      <c r="O285">
        <v>157</v>
      </c>
      <c r="P285">
        <v>151.6</v>
      </c>
      <c r="Q285">
        <v>156.30000000000001</v>
      </c>
      <c r="R285" t="s">
        <v>32</v>
      </c>
      <c r="S285">
        <v>148.69999999999999</v>
      </c>
      <c r="T285">
        <v>153.4</v>
      </c>
      <c r="U285">
        <v>161.6</v>
      </c>
      <c r="V285">
        <v>146.4</v>
      </c>
      <c r="W285">
        <v>153.9</v>
      </c>
      <c r="X285">
        <v>162.9</v>
      </c>
      <c r="Y285">
        <v>156.6</v>
      </c>
      <c r="Z285">
        <v>155.19999999999999</v>
      </c>
      <c r="AA285">
        <v>160.69999999999999</v>
      </c>
    </row>
    <row r="286" spans="1:27" x14ac:dyDescent="0.3">
      <c r="A286">
        <v>149</v>
      </c>
      <c r="B286">
        <v>195.7</v>
      </c>
      <c r="C286">
        <v>178.3</v>
      </c>
      <c r="D286">
        <v>154.19999999999999</v>
      </c>
      <c r="E286">
        <v>140.69999999999999</v>
      </c>
      <c r="F286">
        <v>149.69999999999999</v>
      </c>
      <c r="G286">
        <v>240.9</v>
      </c>
      <c r="H286">
        <v>161.5</v>
      </c>
      <c r="I286">
        <v>117.1</v>
      </c>
      <c r="J286">
        <v>161.9</v>
      </c>
      <c r="K286">
        <v>143.30000000000001</v>
      </c>
      <c r="L286">
        <v>166.1</v>
      </c>
      <c r="M286">
        <v>167</v>
      </c>
      <c r="N286">
        <v>190.2</v>
      </c>
      <c r="O286">
        <v>151.9</v>
      </c>
      <c r="P286">
        <v>136.69999999999999</v>
      </c>
      <c r="Q286">
        <v>149.6</v>
      </c>
      <c r="R286">
        <v>158.4</v>
      </c>
      <c r="S286">
        <v>137.9</v>
      </c>
      <c r="T286">
        <v>145.5</v>
      </c>
      <c r="U286">
        <v>152.9</v>
      </c>
      <c r="V286">
        <v>135.5</v>
      </c>
      <c r="W286">
        <v>144.30000000000001</v>
      </c>
      <c r="X286">
        <v>156.9</v>
      </c>
      <c r="Y286">
        <v>157.9</v>
      </c>
      <c r="Z286">
        <v>146.9</v>
      </c>
      <c r="AA286">
        <v>156.9</v>
      </c>
    </row>
    <row r="287" spans="1:27" x14ac:dyDescent="0.3">
      <c r="A287">
        <v>146</v>
      </c>
      <c r="B287">
        <v>191</v>
      </c>
      <c r="C287">
        <v>175.3</v>
      </c>
      <c r="D287">
        <v>154.1</v>
      </c>
      <c r="E287">
        <v>146.6</v>
      </c>
      <c r="F287">
        <v>147.69999999999999</v>
      </c>
      <c r="G287">
        <v>230.5</v>
      </c>
      <c r="H287">
        <v>160.19999999999999</v>
      </c>
      <c r="I287">
        <v>115.3</v>
      </c>
      <c r="J287">
        <v>163</v>
      </c>
      <c r="K287">
        <v>149.19999999999999</v>
      </c>
      <c r="L287">
        <v>164.8</v>
      </c>
      <c r="M287">
        <v>165.4</v>
      </c>
      <c r="N287">
        <v>185.4</v>
      </c>
      <c r="O287">
        <v>155</v>
      </c>
      <c r="P287">
        <v>145.4</v>
      </c>
      <c r="Q287">
        <v>153.6</v>
      </c>
      <c r="R287">
        <v>158.4</v>
      </c>
      <c r="S287">
        <v>144.6</v>
      </c>
      <c r="T287">
        <v>149.69999999999999</v>
      </c>
      <c r="U287">
        <v>158.30000000000001</v>
      </c>
      <c r="V287">
        <v>140.69999999999999</v>
      </c>
      <c r="W287">
        <v>148.5</v>
      </c>
      <c r="X287">
        <v>159.4</v>
      </c>
      <c r="Y287">
        <v>157.1</v>
      </c>
      <c r="Z287">
        <v>151.19999999999999</v>
      </c>
      <c r="AA287">
        <v>158.9</v>
      </c>
    </row>
    <row r="288" spans="1:27" x14ac:dyDescent="0.3">
      <c r="A288">
        <v>143.4</v>
      </c>
      <c r="B288">
        <v>187.5</v>
      </c>
      <c r="C288">
        <v>173.4</v>
      </c>
      <c r="D288">
        <v>154</v>
      </c>
      <c r="E288">
        <v>154.80000000000001</v>
      </c>
      <c r="F288">
        <v>147</v>
      </c>
      <c r="G288">
        <v>187.8</v>
      </c>
      <c r="H288">
        <v>159.5</v>
      </c>
      <c r="I288">
        <v>113.8</v>
      </c>
      <c r="J288">
        <v>164.5</v>
      </c>
      <c r="K288">
        <v>156.1</v>
      </c>
      <c r="L288">
        <v>164.3</v>
      </c>
      <c r="M288">
        <v>159.6</v>
      </c>
      <c r="N288">
        <v>184.6</v>
      </c>
      <c r="O288">
        <v>157.5</v>
      </c>
      <c r="P288">
        <v>152.4</v>
      </c>
      <c r="Q288">
        <v>156.80000000000001</v>
      </c>
      <c r="R288" t="s">
        <v>32</v>
      </c>
      <c r="S288">
        <v>150.9</v>
      </c>
      <c r="T288">
        <v>153.9</v>
      </c>
      <c r="U288">
        <v>162.5</v>
      </c>
      <c r="V288">
        <v>147.5</v>
      </c>
      <c r="W288">
        <v>155.1</v>
      </c>
      <c r="X288">
        <v>163.5</v>
      </c>
      <c r="Y288">
        <v>156.19999999999999</v>
      </c>
      <c r="Z288">
        <v>155.9</v>
      </c>
      <c r="AA288">
        <v>158.5</v>
      </c>
    </row>
    <row r="289" spans="1:27" x14ac:dyDescent="0.3">
      <c r="A289">
        <v>148</v>
      </c>
      <c r="B289">
        <v>194.8</v>
      </c>
      <c r="C289">
        <v>178.4</v>
      </c>
      <c r="D289">
        <v>154.4</v>
      </c>
      <c r="E289">
        <v>144.1</v>
      </c>
      <c r="F289">
        <v>152.6</v>
      </c>
      <c r="G289">
        <v>206.8</v>
      </c>
      <c r="H289">
        <v>162.1</v>
      </c>
      <c r="I289">
        <v>116.3</v>
      </c>
      <c r="J289">
        <v>163</v>
      </c>
      <c r="K289">
        <v>145.9</v>
      </c>
      <c r="L289">
        <v>167.2</v>
      </c>
      <c r="M289">
        <v>163.4</v>
      </c>
      <c r="N289">
        <v>191.8</v>
      </c>
      <c r="O289">
        <v>152.5</v>
      </c>
      <c r="P289">
        <v>137.30000000000001</v>
      </c>
      <c r="Q289">
        <v>150.19999999999999</v>
      </c>
      <c r="R289">
        <v>157.69999999999999</v>
      </c>
      <c r="S289">
        <v>142.9</v>
      </c>
      <c r="T289">
        <v>145.69999999999999</v>
      </c>
      <c r="U289">
        <v>154.1</v>
      </c>
      <c r="V289">
        <v>136.9</v>
      </c>
      <c r="W289">
        <v>145.4</v>
      </c>
      <c r="X289">
        <v>156.1</v>
      </c>
      <c r="Y289">
        <v>157.69999999999999</v>
      </c>
      <c r="Z289">
        <v>147.6</v>
      </c>
      <c r="AA289">
        <v>156</v>
      </c>
    </row>
    <row r="290" spans="1:27" x14ac:dyDescent="0.3">
      <c r="A290">
        <v>144.9</v>
      </c>
      <c r="B290">
        <v>190.1</v>
      </c>
      <c r="C290">
        <v>175.3</v>
      </c>
      <c r="D290">
        <v>154.1</v>
      </c>
      <c r="E290">
        <v>150.9</v>
      </c>
      <c r="F290">
        <v>149.6</v>
      </c>
      <c r="G290">
        <v>194.2</v>
      </c>
      <c r="H290">
        <v>160.4</v>
      </c>
      <c r="I290">
        <v>114.6</v>
      </c>
      <c r="J290">
        <v>164</v>
      </c>
      <c r="K290">
        <v>151.80000000000001</v>
      </c>
      <c r="L290">
        <v>165.6</v>
      </c>
      <c r="M290">
        <v>161</v>
      </c>
      <c r="N290">
        <v>186.5</v>
      </c>
      <c r="O290">
        <v>155.5</v>
      </c>
      <c r="P290">
        <v>146.1</v>
      </c>
      <c r="Q290">
        <v>154.19999999999999</v>
      </c>
      <c r="R290">
        <v>157.69999999999999</v>
      </c>
      <c r="S290">
        <v>147.9</v>
      </c>
      <c r="T290">
        <v>150</v>
      </c>
      <c r="U290">
        <v>159.30000000000001</v>
      </c>
      <c r="V290">
        <v>141.9</v>
      </c>
      <c r="W290">
        <v>149.6</v>
      </c>
      <c r="X290">
        <v>159.19999999999999</v>
      </c>
      <c r="Y290">
        <v>156.80000000000001</v>
      </c>
      <c r="Z290">
        <v>151.9</v>
      </c>
      <c r="AA290">
        <v>157.30000000000001</v>
      </c>
    </row>
    <row r="291" spans="1:27" x14ac:dyDescent="0.3">
      <c r="A291">
        <v>142.80000000000001</v>
      </c>
      <c r="B291">
        <v>184</v>
      </c>
      <c r="C291">
        <v>168</v>
      </c>
      <c r="D291">
        <v>154.4</v>
      </c>
      <c r="E291">
        <v>163</v>
      </c>
      <c r="F291">
        <v>147.80000000000001</v>
      </c>
      <c r="G291">
        <v>149.69999999999999</v>
      </c>
      <c r="H291">
        <v>158.30000000000001</v>
      </c>
      <c r="I291">
        <v>111.8</v>
      </c>
      <c r="J291">
        <v>165</v>
      </c>
      <c r="K291">
        <v>160</v>
      </c>
      <c r="L291">
        <v>165.8</v>
      </c>
      <c r="M291">
        <v>154.69999999999999</v>
      </c>
      <c r="N291">
        <v>186.5</v>
      </c>
      <c r="O291">
        <v>159.1</v>
      </c>
      <c r="P291">
        <v>153.9</v>
      </c>
      <c r="Q291">
        <v>158.4</v>
      </c>
      <c r="R291" t="s">
        <v>32</v>
      </c>
      <c r="S291">
        <v>154.4</v>
      </c>
      <c r="T291">
        <v>154.80000000000001</v>
      </c>
      <c r="U291">
        <v>164.3</v>
      </c>
      <c r="V291">
        <v>150.19999999999999</v>
      </c>
      <c r="W291">
        <v>157</v>
      </c>
      <c r="X291">
        <v>163.6</v>
      </c>
      <c r="Y291">
        <v>155.19999999999999</v>
      </c>
      <c r="Z291">
        <v>157.19999999999999</v>
      </c>
      <c r="AA291">
        <v>156.69999999999999</v>
      </c>
    </row>
    <row r="292" spans="1:27" x14ac:dyDescent="0.3">
      <c r="A292">
        <v>147.6</v>
      </c>
      <c r="B292">
        <v>191.2</v>
      </c>
      <c r="C292">
        <v>169.9</v>
      </c>
      <c r="D292">
        <v>155.1</v>
      </c>
      <c r="E292">
        <v>151.4</v>
      </c>
      <c r="F292">
        <v>154</v>
      </c>
      <c r="G292">
        <v>180.2</v>
      </c>
      <c r="H292">
        <v>159.80000000000001</v>
      </c>
      <c r="I292">
        <v>114.9</v>
      </c>
      <c r="J292">
        <v>162.5</v>
      </c>
      <c r="K292">
        <v>149.19999999999999</v>
      </c>
      <c r="L292">
        <v>169.4</v>
      </c>
      <c r="M292">
        <v>160.80000000000001</v>
      </c>
      <c r="N292">
        <v>193.3</v>
      </c>
      <c r="O292">
        <v>154.19999999999999</v>
      </c>
      <c r="P292">
        <v>138.19999999999999</v>
      </c>
      <c r="Q292">
        <v>151.80000000000001</v>
      </c>
      <c r="R292">
        <v>159.80000000000001</v>
      </c>
      <c r="S292">
        <v>149.1</v>
      </c>
      <c r="T292">
        <v>146.5</v>
      </c>
      <c r="U292">
        <v>156.30000000000001</v>
      </c>
      <c r="V292">
        <v>140.5</v>
      </c>
      <c r="W292">
        <v>147.30000000000001</v>
      </c>
      <c r="X292">
        <v>156.6</v>
      </c>
      <c r="Y292">
        <v>156.69999999999999</v>
      </c>
      <c r="Z292">
        <v>149.30000000000001</v>
      </c>
      <c r="AA292">
        <v>156.5</v>
      </c>
    </row>
    <row r="293" spans="1:27" x14ac:dyDescent="0.3">
      <c r="A293">
        <v>144.30000000000001</v>
      </c>
      <c r="B293">
        <v>186.5</v>
      </c>
      <c r="C293">
        <v>168.7</v>
      </c>
      <c r="D293">
        <v>154.69999999999999</v>
      </c>
      <c r="E293">
        <v>158.69999999999999</v>
      </c>
      <c r="F293">
        <v>150.69999999999999</v>
      </c>
      <c r="G293">
        <v>160</v>
      </c>
      <c r="H293">
        <v>158.80000000000001</v>
      </c>
      <c r="I293">
        <v>112.8</v>
      </c>
      <c r="J293">
        <v>164.2</v>
      </c>
      <c r="K293">
        <v>155.5</v>
      </c>
      <c r="L293">
        <v>167.5</v>
      </c>
      <c r="M293">
        <v>156.9</v>
      </c>
      <c r="N293">
        <v>188.3</v>
      </c>
      <c r="O293">
        <v>157.19999999999999</v>
      </c>
      <c r="P293">
        <v>147.4</v>
      </c>
      <c r="Q293">
        <v>155.80000000000001</v>
      </c>
      <c r="R293">
        <v>159.80000000000001</v>
      </c>
      <c r="S293">
        <v>152.4</v>
      </c>
      <c r="T293">
        <v>150.9</v>
      </c>
      <c r="U293">
        <v>161.30000000000001</v>
      </c>
      <c r="V293">
        <v>145.1</v>
      </c>
      <c r="W293">
        <v>151.5</v>
      </c>
      <c r="X293">
        <v>159.5</v>
      </c>
      <c r="Y293">
        <v>155.80000000000001</v>
      </c>
      <c r="Z293">
        <v>153.4</v>
      </c>
      <c r="AA293">
        <v>156.6</v>
      </c>
    </row>
    <row r="294" spans="1:27" x14ac:dyDescent="0.3">
      <c r="A294">
        <v>142.5</v>
      </c>
      <c r="B294">
        <v>189.4</v>
      </c>
      <c r="C294">
        <v>163.19999999999999</v>
      </c>
      <c r="D294">
        <v>154.5</v>
      </c>
      <c r="E294">
        <v>168.2</v>
      </c>
      <c r="F294">
        <v>150.5</v>
      </c>
      <c r="G294">
        <v>141</v>
      </c>
      <c r="H294">
        <v>159.19999999999999</v>
      </c>
      <c r="I294">
        <v>111.7</v>
      </c>
      <c r="J294">
        <v>164</v>
      </c>
      <c r="K294">
        <v>160.6</v>
      </c>
      <c r="L294">
        <v>166.4</v>
      </c>
      <c r="M294">
        <v>154.5</v>
      </c>
      <c r="N294">
        <v>186.1</v>
      </c>
      <c r="O294">
        <v>159.6</v>
      </c>
      <c r="P294">
        <v>154.4</v>
      </c>
      <c r="Q294">
        <v>158.9</v>
      </c>
      <c r="R294" t="s">
        <v>48</v>
      </c>
      <c r="S294">
        <v>156</v>
      </c>
      <c r="T294">
        <v>154.80000000000001</v>
      </c>
      <c r="U294">
        <v>164.6</v>
      </c>
      <c r="V294">
        <v>151.30000000000001</v>
      </c>
      <c r="W294">
        <v>157.80000000000001</v>
      </c>
      <c r="X294">
        <v>163.80000000000001</v>
      </c>
      <c r="Y294">
        <v>153.1</v>
      </c>
      <c r="Z294">
        <v>157.30000000000001</v>
      </c>
      <c r="AA294">
        <v>156.69999999999999</v>
      </c>
    </row>
    <row r="295" spans="1:27" x14ac:dyDescent="0.3">
      <c r="A295">
        <v>147.5</v>
      </c>
      <c r="B295">
        <v>197.5</v>
      </c>
      <c r="C295">
        <v>164.7</v>
      </c>
      <c r="D295">
        <v>155.6</v>
      </c>
      <c r="E295">
        <v>156.4</v>
      </c>
      <c r="F295">
        <v>157.30000000000001</v>
      </c>
      <c r="G295">
        <v>166.1</v>
      </c>
      <c r="H295">
        <v>161.1</v>
      </c>
      <c r="I295">
        <v>114.3</v>
      </c>
      <c r="J295">
        <v>162.6</v>
      </c>
      <c r="K295">
        <v>150.69999999999999</v>
      </c>
      <c r="L295">
        <v>170.3</v>
      </c>
      <c r="M295">
        <v>160.4</v>
      </c>
      <c r="N295">
        <v>193.5</v>
      </c>
      <c r="O295">
        <v>155.1</v>
      </c>
      <c r="P295">
        <v>138.69999999999999</v>
      </c>
      <c r="Q295">
        <v>152.6</v>
      </c>
      <c r="R295">
        <v>159.9</v>
      </c>
      <c r="S295">
        <v>154.80000000000001</v>
      </c>
      <c r="T295">
        <v>147.19999999999999</v>
      </c>
      <c r="U295">
        <v>156.9</v>
      </c>
      <c r="V295">
        <v>141.69999999999999</v>
      </c>
      <c r="W295">
        <v>148.6</v>
      </c>
      <c r="X295">
        <v>157.6</v>
      </c>
      <c r="Y295">
        <v>154.9</v>
      </c>
      <c r="Z295">
        <v>150</v>
      </c>
      <c r="AA295">
        <v>156.9</v>
      </c>
    </row>
    <row r="296" spans="1:27" x14ac:dyDescent="0.3">
      <c r="A296">
        <v>144.1</v>
      </c>
      <c r="B296">
        <v>192.2</v>
      </c>
      <c r="C296">
        <v>163.80000000000001</v>
      </c>
      <c r="D296">
        <v>154.9</v>
      </c>
      <c r="E296">
        <v>163.9</v>
      </c>
      <c r="F296">
        <v>153.69999999999999</v>
      </c>
      <c r="G296">
        <v>149.5</v>
      </c>
      <c r="H296">
        <v>159.80000000000001</v>
      </c>
      <c r="I296">
        <v>112.6</v>
      </c>
      <c r="J296">
        <v>163.5</v>
      </c>
      <c r="K296">
        <v>156.5</v>
      </c>
      <c r="L296">
        <v>168.2</v>
      </c>
      <c r="M296">
        <v>156.69999999999999</v>
      </c>
      <c r="N296">
        <v>188.1</v>
      </c>
      <c r="O296">
        <v>157.80000000000001</v>
      </c>
      <c r="P296">
        <v>147.9</v>
      </c>
      <c r="Q296">
        <v>156.4</v>
      </c>
      <c r="R296">
        <v>159.9</v>
      </c>
      <c r="S296">
        <v>155.5</v>
      </c>
      <c r="T296">
        <v>151.19999999999999</v>
      </c>
      <c r="U296">
        <v>161.69999999999999</v>
      </c>
      <c r="V296">
        <v>146.19999999999999</v>
      </c>
      <c r="W296">
        <v>152.6</v>
      </c>
      <c r="X296">
        <v>160.19999999999999</v>
      </c>
      <c r="Y296">
        <v>153.80000000000001</v>
      </c>
      <c r="Z296">
        <v>153.80000000000001</v>
      </c>
      <c r="AA296">
        <v>156.80000000000001</v>
      </c>
    </row>
    <row r="297" spans="1:27" x14ac:dyDescent="0.3">
      <c r="A297">
        <v>142.69999999999999</v>
      </c>
      <c r="B297">
        <v>195.5</v>
      </c>
      <c r="C297">
        <v>163.4</v>
      </c>
      <c r="D297">
        <v>155</v>
      </c>
      <c r="E297">
        <v>175.2</v>
      </c>
      <c r="F297">
        <v>160.6</v>
      </c>
      <c r="G297">
        <v>135.1</v>
      </c>
      <c r="H297">
        <v>161.1</v>
      </c>
      <c r="I297">
        <v>112.2</v>
      </c>
      <c r="J297">
        <v>164.4</v>
      </c>
      <c r="K297">
        <v>161.9</v>
      </c>
      <c r="L297">
        <v>166.8</v>
      </c>
      <c r="M297">
        <v>155.6</v>
      </c>
      <c r="N297">
        <v>186.8</v>
      </c>
      <c r="O297">
        <v>160.69999999999999</v>
      </c>
      <c r="P297">
        <v>155.1</v>
      </c>
      <c r="Q297">
        <v>159.9</v>
      </c>
      <c r="R297" t="s">
        <v>48</v>
      </c>
      <c r="S297">
        <v>156</v>
      </c>
      <c r="T297">
        <v>155.5</v>
      </c>
      <c r="U297">
        <v>165.3</v>
      </c>
      <c r="V297">
        <v>151.69999999999999</v>
      </c>
      <c r="W297">
        <v>158.6</v>
      </c>
      <c r="X297">
        <v>164.1</v>
      </c>
      <c r="Y297">
        <v>154.6</v>
      </c>
      <c r="Z297">
        <v>158</v>
      </c>
      <c r="AA297">
        <v>157.6</v>
      </c>
    </row>
    <row r="298" spans="1:27" x14ac:dyDescent="0.3">
      <c r="A298">
        <v>147.6</v>
      </c>
      <c r="B298">
        <v>202.5</v>
      </c>
      <c r="C298">
        <v>166.4</v>
      </c>
      <c r="D298">
        <v>156</v>
      </c>
      <c r="E298">
        <v>161.4</v>
      </c>
      <c r="F298">
        <v>168.8</v>
      </c>
      <c r="G298">
        <v>161.6</v>
      </c>
      <c r="H298">
        <v>162.80000000000001</v>
      </c>
      <c r="I298">
        <v>114.8</v>
      </c>
      <c r="J298">
        <v>162.80000000000001</v>
      </c>
      <c r="K298">
        <v>151.5</v>
      </c>
      <c r="L298">
        <v>171.4</v>
      </c>
      <c r="M298">
        <v>162</v>
      </c>
      <c r="N298">
        <v>194.4</v>
      </c>
      <c r="O298">
        <v>155.9</v>
      </c>
      <c r="P298">
        <v>139.30000000000001</v>
      </c>
      <c r="Q298">
        <v>153.4</v>
      </c>
      <c r="R298">
        <v>161.4</v>
      </c>
      <c r="S298">
        <v>154.9</v>
      </c>
      <c r="T298">
        <v>147.6</v>
      </c>
      <c r="U298">
        <v>157.5</v>
      </c>
      <c r="V298">
        <v>142.1</v>
      </c>
      <c r="W298">
        <v>149.1</v>
      </c>
      <c r="X298">
        <v>157.6</v>
      </c>
      <c r="Y298">
        <v>156.6</v>
      </c>
      <c r="Z298">
        <v>150.5</v>
      </c>
      <c r="AA298">
        <v>158</v>
      </c>
    </row>
    <row r="299" spans="1:27" x14ac:dyDescent="0.3">
      <c r="A299">
        <v>144.30000000000001</v>
      </c>
      <c r="B299">
        <v>198</v>
      </c>
      <c r="C299">
        <v>164.6</v>
      </c>
      <c r="D299">
        <v>155.4</v>
      </c>
      <c r="E299">
        <v>170.1</v>
      </c>
      <c r="F299">
        <v>164.4</v>
      </c>
      <c r="G299">
        <v>144.1</v>
      </c>
      <c r="H299">
        <v>161.69999999999999</v>
      </c>
      <c r="I299">
        <v>113.1</v>
      </c>
      <c r="J299">
        <v>163.9</v>
      </c>
      <c r="K299">
        <v>157.6</v>
      </c>
      <c r="L299">
        <v>168.9</v>
      </c>
      <c r="M299">
        <v>158</v>
      </c>
      <c r="N299">
        <v>188.8</v>
      </c>
      <c r="O299">
        <v>158.80000000000001</v>
      </c>
      <c r="P299">
        <v>148.5</v>
      </c>
      <c r="Q299">
        <v>157.30000000000001</v>
      </c>
      <c r="R299">
        <v>161.4</v>
      </c>
      <c r="S299">
        <v>155.6</v>
      </c>
      <c r="T299">
        <v>151.80000000000001</v>
      </c>
      <c r="U299">
        <v>162.30000000000001</v>
      </c>
      <c r="V299">
        <v>146.6</v>
      </c>
      <c r="W299">
        <v>153.19999999999999</v>
      </c>
      <c r="X299">
        <v>160.30000000000001</v>
      </c>
      <c r="Y299">
        <v>155.4</v>
      </c>
      <c r="Z299">
        <v>154.4</v>
      </c>
      <c r="AA299">
        <v>157.80000000000001</v>
      </c>
    </row>
    <row r="300" spans="1:27" x14ac:dyDescent="0.3">
      <c r="A300">
        <v>145.1</v>
      </c>
      <c r="B300">
        <v>198.5</v>
      </c>
      <c r="C300">
        <v>168.6</v>
      </c>
      <c r="D300">
        <v>155.80000000000001</v>
      </c>
      <c r="E300">
        <v>184.4</v>
      </c>
      <c r="F300">
        <v>162.30000000000001</v>
      </c>
      <c r="G300">
        <v>138.4</v>
      </c>
      <c r="H300">
        <v>165.1</v>
      </c>
      <c r="I300">
        <v>114.3</v>
      </c>
      <c r="J300">
        <v>169.7</v>
      </c>
      <c r="K300">
        <v>164.6</v>
      </c>
      <c r="L300">
        <v>169.8</v>
      </c>
      <c r="M300">
        <v>158.69999999999999</v>
      </c>
      <c r="N300">
        <v>189.6</v>
      </c>
      <c r="O300">
        <v>165.3</v>
      </c>
      <c r="P300">
        <v>160.6</v>
      </c>
      <c r="Q300">
        <v>164.5</v>
      </c>
      <c r="R300" t="s">
        <v>32</v>
      </c>
      <c r="S300">
        <v>161.69999999999999</v>
      </c>
      <c r="T300">
        <v>158.80000000000001</v>
      </c>
      <c r="U300">
        <v>169.1</v>
      </c>
      <c r="V300">
        <v>153.19999999999999</v>
      </c>
      <c r="W300">
        <v>160</v>
      </c>
      <c r="X300">
        <v>167.6</v>
      </c>
      <c r="Y300">
        <v>159.30000000000001</v>
      </c>
      <c r="Z300">
        <v>161.1</v>
      </c>
      <c r="AA300">
        <v>161.1</v>
      </c>
    </row>
    <row r="301" spans="1:27" x14ac:dyDescent="0.3">
      <c r="A301">
        <v>148.80000000000001</v>
      </c>
      <c r="B301">
        <v>204.3</v>
      </c>
      <c r="C301">
        <v>173</v>
      </c>
      <c r="D301">
        <v>156.5</v>
      </c>
      <c r="E301">
        <v>168.8</v>
      </c>
      <c r="F301">
        <v>172.5</v>
      </c>
      <c r="G301">
        <v>166.5</v>
      </c>
      <c r="H301">
        <v>165.9</v>
      </c>
      <c r="I301">
        <v>115.9</v>
      </c>
      <c r="J301">
        <v>165.2</v>
      </c>
      <c r="K301">
        <v>152</v>
      </c>
      <c r="L301">
        <v>171.1</v>
      </c>
      <c r="M301">
        <v>164.2</v>
      </c>
      <c r="N301">
        <v>198.2</v>
      </c>
      <c r="O301">
        <v>156.5</v>
      </c>
      <c r="P301">
        <v>140.19999999999999</v>
      </c>
      <c r="Q301">
        <v>154.1</v>
      </c>
      <c r="R301">
        <v>161.6</v>
      </c>
      <c r="S301">
        <v>155.5</v>
      </c>
      <c r="T301">
        <v>150.1</v>
      </c>
      <c r="U301">
        <v>160.4</v>
      </c>
      <c r="V301">
        <v>145</v>
      </c>
      <c r="W301">
        <v>152.6</v>
      </c>
      <c r="X301">
        <v>156.6</v>
      </c>
      <c r="Y301">
        <v>157.5</v>
      </c>
      <c r="Z301">
        <v>152.30000000000001</v>
      </c>
      <c r="AA301">
        <v>159.5</v>
      </c>
    </row>
    <row r="302" spans="1:27" x14ac:dyDescent="0.3">
      <c r="A302">
        <v>146.30000000000001</v>
      </c>
      <c r="B302">
        <v>200.5</v>
      </c>
      <c r="C302">
        <v>170.3</v>
      </c>
      <c r="D302">
        <v>156.1</v>
      </c>
      <c r="E302">
        <v>178.7</v>
      </c>
      <c r="F302">
        <v>167.1</v>
      </c>
      <c r="G302">
        <v>147.9</v>
      </c>
      <c r="H302">
        <v>165.4</v>
      </c>
      <c r="I302">
        <v>114.8</v>
      </c>
      <c r="J302">
        <v>168.2</v>
      </c>
      <c r="K302">
        <v>159.30000000000001</v>
      </c>
      <c r="L302">
        <v>170.4</v>
      </c>
      <c r="M302">
        <v>160.69999999999999</v>
      </c>
      <c r="N302">
        <v>191.9</v>
      </c>
      <c r="O302">
        <v>161.80000000000001</v>
      </c>
      <c r="P302">
        <v>152.1</v>
      </c>
      <c r="Q302">
        <v>160.4</v>
      </c>
      <c r="R302">
        <v>161.6</v>
      </c>
      <c r="S302">
        <v>159.4</v>
      </c>
      <c r="T302">
        <v>154.69999999999999</v>
      </c>
      <c r="U302">
        <v>165.8</v>
      </c>
      <c r="V302">
        <v>148.9</v>
      </c>
      <c r="W302">
        <v>155.80000000000001</v>
      </c>
      <c r="X302">
        <v>161.19999999999999</v>
      </c>
      <c r="Y302">
        <v>158.6</v>
      </c>
      <c r="Z302">
        <v>156.80000000000001</v>
      </c>
      <c r="AA302">
        <v>160.4</v>
      </c>
    </row>
    <row r="303" spans="1:27" x14ac:dyDescent="0.3">
      <c r="A303">
        <v>145.6</v>
      </c>
      <c r="B303">
        <v>200.1</v>
      </c>
      <c r="C303">
        <v>179.3</v>
      </c>
      <c r="D303">
        <v>156.1</v>
      </c>
      <c r="E303">
        <v>190.4</v>
      </c>
      <c r="F303">
        <v>158.6</v>
      </c>
      <c r="G303">
        <v>144.69999999999999</v>
      </c>
      <c r="H303">
        <v>165.5</v>
      </c>
      <c r="I303">
        <v>114.6</v>
      </c>
      <c r="J303">
        <v>170</v>
      </c>
      <c r="K303">
        <v>165.5</v>
      </c>
      <c r="L303">
        <v>171.7</v>
      </c>
      <c r="M303">
        <v>160.5</v>
      </c>
      <c r="N303">
        <v>189.1</v>
      </c>
      <c r="O303">
        <v>165.3</v>
      </c>
      <c r="P303">
        <v>159.9</v>
      </c>
      <c r="Q303">
        <v>164.6</v>
      </c>
      <c r="R303" t="s">
        <v>32</v>
      </c>
      <c r="S303">
        <v>162.1</v>
      </c>
      <c r="T303">
        <v>159.19999999999999</v>
      </c>
      <c r="U303">
        <v>169.7</v>
      </c>
      <c r="V303">
        <v>154.19999999999999</v>
      </c>
      <c r="W303">
        <v>160.4</v>
      </c>
      <c r="X303">
        <v>166.8</v>
      </c>
      <c r="Y303">
        <v>159.4</v>
      </c>
      <c r="Z303">
        <v>161.5</v>
      </c>
      <c r="AA303">
        <v>162.1</v>
      </c>
    </row>
    <row r="304" spans="1:27" x14ac:dyDescent="0.3">
      <c r="A304">
        <v>149.19999999999999</v>
      </c>
      <c r="B304">
        <v>205.5</v>
      </c>
      <c r="C304">
        <v>182.8</v>
      </c>
      <c r="D304">
        <v>156.5</v>
      </c>
      <c r="E304">
        <v>172.2</v>
      </c>
      <c r="F304">
        <v>171.5</v>
      </c>
      <c r="G304">
        <v>176.2</v>
      </c>
      <c r="H304">
        <v>166.9</v>
      </c>
      <c r="I304">
        <v>116.1</v>
      </c>
      <c r="J304">
        <v>165.5</v>
      </c>
      <c r="K304">
        <v>152.30000000000001</v>
      </c>
      <c r="L304">
        <v>173.3</v>
      </c>
      <c r="M304">
        <v>166.2</v>
      </c>
      <c r="N304">
        <v>195.6</v>
      </c>
      <c r="O304">
        <v>157.30000000000001</v>
      </c>
      <c r="P304">
        <v>140.5</v>
      </c>
      <c r="Q304">
        <v>154.80000000000001</v>
      </c>
      <c r="R304">
        <v>160.5</v>
      </c>
      <c r="S304">
        <v>156.1</v>
      </c>
      <c r="T304">
        <v>149.80000000000001</v>
      </c>
      <c r="U304">
        <v>160.80000000000001</v>
      </c>
      <c r="V304">
        <v>147.5</v>
      </c>
      <c r="W304">
        <v>150.69999999999999</v>
      </c>
      <c r="X304">
        <v>158.1</v>
      </c>
      <c r="Y304">
        <v>158</v>
      </c>
      <c r="Z304">
        <v>153.4</v>
      </c>
      <c r="AA304">
        <v>160.4</v>
      </c>
    </row>
    <row r="305" spans="1:27" x14ac:dyDescent="0.3">
      <c r="A305">
        <v>146.69999999999999</v>
      </c>
      <c r="B305">
        <v>202</v>
      </c>
      <c r="C305">
        <v>180.7</v>
      </c>
      <c r="D305">
        <v>156.19999999999999</v>
      </c>
      <c r="E305">
        <v>183.7</v>
      </c>
      <c r="F305">
        <v>164.6</v>
      </c>
      <c r="G305">
        <v>155.4</v>
      </c>
      <c r="H305">
        <v>166</v>
      </c>
      <c r="I305">
        <v>115.1</v>
      </c>
      <c r="J305">
        <v>168.5</v>
      </c>
      <c r="K305">
        <v>160</v>
      </c>
      <c r="L305">
        <v>172.4</v>
      </c>
      <c r="M305">
        <v>162.6</v>
      </c>
      <c r="N305">
        <v>190.8</v>
      </c>
      <c r="O305">
        <v>162.19999999999999</v>
      </c>
      <c r="P305">
        <v>151.80000000000001</v>
      </c>
      <c r="Q305">
        <v>160.69999999999999</v>
      </c>
      <c r="R305">
        <v>160.5</v>
      </c>
      <c r="S305">
        <v>159.80000000000001</v>
      </c>
      <c r="T305">
        <v>154.80000000000001</v>
      </c>
      <c r="U305">
        <v>166.3</v>
      </c>
      <c r="V305">
        <v>150.69999999999999</v>
      </c>
      <c r="W305">
        <v>154.9</v>
      </c>
      <c r="X305">
        <v>161.69999999999999</v>
      </c>
      <c r="Y305">
        <v>158.80000000000001</v>
      </c>
      <c r="Z305">
        <v>157.6</v>
      </c>
      <c r="AA305">
        <v>161.30000000000001</v>
      </c>
    </row>
    <row r="306" spans="1:27" x14ac:dyDescent="0.3">
      <c r="A306">
        <v>145.1</v>
      </c>
      <c r="B306">
        <v>204.5</v>
      </c>
      <c r="C306">
        <v>180.4</v>
      </c>
      <c r="D306">
        <v>157.1</v>
      </c>
      <c r="E306">
        <v>188.7</v>
      </c>
      <c r="F306">
        <v>157.69999999999999</v>
      </c>
      <c r="G306">
        <v>152.80000000000001</v>
      </c>
      <c r="H306">
        <v>163.6</v>
      </c>
      <c r="I306">
        <v>113.9</v>
      </c>
      <c r="J306">
        <v>169.7</v>
      </c>
      <c r="K306">
        <v>166.2</v>
      </c>
      <c r="L306">
        <v>171</v>
      </c>
      <c r="M306">
        <v>161.69999999999999</v>
      </c>
      <c r="N306">
        <v>189.7</v>
      </c>
      <c r="O306">
        <v>166</v>
      </c>
      <c r="P306">
        <v>161.1</v>
      </c>
      <c r="Q306">
        <v>165.3</v>
      </c>
      <c r="R306" t="s">
        <v>32</v>
      </c>
      <c r="S306">
        <v>162.5</v>
      </c>
      <c r="T306">
        <v>160.30000000000001</v>
      </c>
      <c r="U306">
        <v>170.4</v>
      </c>
      <c r="V306">
        <v>157.1</v>
      </c>
      <c r="W306">
        <v>160.69999999999999</v>
      </c>
      <c r="X306">
        <v>167.2</v>
      </c>
      <c r="Y306">
        <v>160.4</v>
      </c>
      <c r="Z306">
        <v>162.80000000000001</v>
      </c>
      <c r="AA306">
        <v>163.19999999999999</v>
      </c>
    </row>
    <row r="307" spans="1:27" x14ac:dyDescent="0.3">
      <c r="A307">
        <v>149.1</v>
      </c>
      <c r="B307">
        <v>210.9</v>
      </c>
      <c r="C307">
        <v>185</v>
      </c>
      <c r="D307">
        <v>158.19999999999999</v>
      </c>
      <c r="E307">
        <v>170.6</v>
      </c>
      <c r="F307">
        <v>170.9</v>
      </c>
      <c r="G307">
        <v>186.4</v>
      </c>
      <c r="H307">
        <v>164.7</v>
      </c>
      <c r="I307">
        <v>115.7</v>
      </c>
      <c r="J307">
        <v>165.5</v>
      </c>
      <c r="K307">
        <v>153.4</v>
      </c>
      <c r="L307">
        <v>173.5</v>
      </c>
      <c r="M307">
        <v>167.9</v>
      </c>
      <c r="N307">
        <v>195.5</v>
      </c>
      <c r="O307">
        <v>157.9</v>
      </c>
      <c r="P307">
        <v>141.9</v>
      </c>
      <c r="Q307">
        <v>155.5</v>
      </c>
      <c r="R307">
        <v>161.5</v>
      </c>
      <c r="S307">
        <v>157.69999999999999</v>
      </c>
      <c r="T307">
        <v>150.69999999999999</v>
      </c>
      <c r="U307">
        <v>161.5</v>
      </c>
      <c r="V307">
        <v>149.5</v>
      </c>
      <c r="W307">
        <v>151.19999999999999</v>
      </c>
      <c r="X307">
        <v>160.30000000000001</v>
      </c>
      <c r="Y307">
        <v>159.6</v>
      </c>
      <c r="Z307">
        <v>155</v>
      </c>
      <c r="AA307">
        <v>161.80000000000001</v>
      </c>
    </row>
    <row r="308" spans="1:27" x14ac:dyDescent="0.3">
      <c r="A308">
        <v>146.4</v>
      </c>
      <c r="B308">
        <v>206.8</v>
      </c>
      <c r="C308">
        <v>182.2</v>
      </c>
      <c r="D308">
        <v>157.5</v>
      </c>
      <c r="E308">
        <v>182.1</v>
      </c>
      <c r="F308">
        <v>163.9</v>
      </c>
      <c r="G308">
        <v>164.2</v>
      </c>
      <c r="H308">
        <v>164</v>
      </c>
      <c r="I308">
        <v>114.5</v>
      </c>
      <c r="J308">
        <v>168.3</v>
      </c>
      <c r="K308">
        <v>160.9</v>
      </c>
      <c r="L308">
        <v>172.2</v>
      </c>
      <c r="M308">
        <v>164</v>
      </c>
      <c r="N308">
        <v>191.2</v>
      </c>
      <c r="O308">
        <v>162.80000000000001</v>
      </c>
      <c r="P308">
        <v>153.1</v>
      </c>
      <c r="Q308">
        <v>161.4</v>
      </c>
      <c r="R308">
        <v>161.5</v>
      </c>
      <c r="S308">
        <v>160.69999999999999</v>
      </c>
      <c r="T308">
        <v>155.80000000000001</v>
      </c>
      <c r="U308">
        <v>167</v>
      </c>
      <c r="V308">
        <v>153.1</v>
      </c>
      <c r="W308">
        <v>155.30000000000001</v>
      </c>
      <c r="X308">
        <v>163.19999999999999</v>
      </c>
      <c r="Y308">
        <v>160.1</v>
      </c>
      <c r="Z308">
        <v>159</v>
      </c>
      <c r="AA308">
        <v>162.5</v>
      </c>
    </row>
    <row r="309" spans="1:27" x14ac:dyDescent="0.3">
      <c r="A309">
        <v>144.9</v>
      </c>
      <c r="B309">
        <v>202.3</v>
      </c>
      <c r="C309">
        <v>176.5</v>
      </c>
      <c r="D309">
        <v>157.5</v>
      </c>
      <c r="E309">
        <v>190.9</v>
      </c>
      <c r="F309">
        <v>155.69999999999999</v>
      </c>
      <c r="G309">
        <v>153.9</v>
      </c>
      <c r="H309">
        <v>162.80000000000001</v>
      </c>
      <c r="I309">
        <v>115.2</v>
      </c>
      <c r="J309">
        <v>169.8</v>
      </c>
      <c r="K309">
        <v>167.6</v>
      </c>
      <c r="L309">
        <v>171.9</v>
      </c>
      <c r="M309">
        <v>161.80000000000001</v>
      </c>
      <c r="N309">
        <v>190.2</v>
      </c>
      <c r="O309">
        <v>167</v>
      </c>
      <c r="P309">
        <v>162.6</v>
      </c>
      <c r="Q309">
        <v>166.3</v>
      </c>
      <c r="R309" t="s">
        <v>32</v>
      </c>
      <c r="S309">
        <v>163.1</v>
      </c>
      <c r="T309">
        <v>160.9</v>
      </c>
      <c r="U309">
        <v>171.1</v>
      </c>
      <c r="V309">
        <v>157.69999999999999</v>
      </c>
      <c r="W309">
        <v>161.1</v>
      </c>
      <c r="X309">
        <v>167.5</v>
      </c>
      <c r="Y309">
        <v>160.30000000000001</v>
      </c>
      <c r="Z309">
        <v>163.30000000000001</v>
      </c>
      <c r="AA309">
        <v>163.6</v>
      </c>
    </row>
    <row r="310" spans="1:27" x14ac:dyDescent="0.3">
      <c r="A310">
        <v>149.30000000000001</v>
      </c>
      <c r="B310">
        <v>207.4</v>
      </c>
      <c r="C310">
        <v>174.1</v>
      </c>
      <c r="D310">
        <v>159.19999999999999</v>
      </c>
      <c r="E310">
        <v>175</v>
      </c>
      <c r="F310">
        <v>161.30000000000001</v>
      </c>
      <c r="G310">
        <v>183.3</v>
      </c>
      <c r="H310">
        <v>164.5</v>
      </c>
      <c r="I310">
        <v>120.4</v>
      </c>
      <c r="J310">
        <v>166.2</v>
      </c>
      <c r="K310">
        <v>154.80000000000001</v>
      </c>
      <c r="L310">
        <v>175.1</v>
      </c>
      <c r="M310">
        <v>167.3</v>
      </c>
      <c r="N310">
        <v>196.5</v>
      </c>
      <c r="O310">
        <v>159.80000000000001</v>
      </c>
      <c r="P310">
        <v>143.6</v>
      </c>
      <c r="Q310">
        <v>157.30000000000001</v>
      </c>
      <c r="R310">
        <v>162.1</v>
      </c>
      <c r="S310">
        <v>160.69999999999999</v>
      </c>
      <c r="T310">
        <v>153.19999999999999</v>
      </c>
      <c r="U310">
        <v>162.80000000000001</v>
      </c>
      <c r="V310">
        <v>150.4</v>
      </c>
      <c r="W310">
        <v>153.69999999999999</v>
      </c>
      <c r="X310">
        <v>160.4</v>
      </c>
      <c r="Y310">
        <v>159.6</v>
      </c>
      <c r="Z310">
        <v>156</v>
      </c>
      <c r="AA310">
        <v>162.30000000000001</v>
      </c>
    </row>
    <row r="311" spans="1:27" x14ac:dyDescent="0.3">
      <c r="A311">
        <v>146.6</v>
      </c>
      <c r="B311">
        <v>204</v>
      </c>
      <c r="C311">
        <v>172.8</v>
      </c>
      <c r="D311">
        <v>158.4</v>
      </c>
      <c r="E311">
        <v>188</v>
      </c>
      <c r="F311">
        <v>156.80000000000001</v>
      </c>
      <c r="G311">
        <v>162.19999999999999</v>
      </c>
      <c r="H311">
        <v>164.1</v>
      </c>
      <c r="I311">
        <v>119.7</v>
      </c>
      <c r="J311">
        <v>168.8</v>
      </c>
      <c r="K311">
        <v>162.69999999999999</v>
      </c>
      <c r="L311">
        <v>173.9</v>
      </c>
      <c r="M311">
        <v>164</v>
      </c>
      <c r="N311">
        <v>192.1</v>
      </c>
      <c r="O311">
        <v>164.5</v>
      </c>
      <c r="P311">
        <v>155.30000000000001</v>
      </c>
      <c r="Q311">
        <v>163.19999999999999</v>
      </c>
      <c r="R311">
        <v>162.1</v>
      </c>
      <c r="S311">
        <v>162.6</v>
      </c>
      <c r="T311">
        <v>157.5</v>
      </c>
      <c r="U311">
        <v>168.4</v>
      </c>
      <c r="V311">
        <v>154</v>
      </c>
      <c r="W311">
        <v>157.6</v>
      </c>
      <c r="X311">
        <v>163.80000000000001</v>
      </c>
      <c r="Y311">
        <v>160</v>
      </c>
      <c r="Z311">
        <v>160</v>
      </c>
      <c r="AA311">
        <v>163.19999999999999</v>
      </c>
    </row>
    <row r="312" spans="1:27" x14ac:dyDescent="0.3">
      <c r="A312">
        <v>145.4</v>
      </c>
      <c r="B312">
        <v>202.1</v>
      </c>
      <c r="C312">
        <v>172</v>
      </c>
      <c r="D312">
        <v>158</v>
      </c>
      <c r="E312">
        <v>195.5</v>
      </c>
      <c r="F312">
        <v>152.69999999999999</v>
      </c>
      <c r="G312">
        <v>151.4</v>
      </c>
      <c r="H312">
        <v>163.9</v>
      </c>
      <c r="I312">
        <v>119.3</v>
      </c>
      <c r="J312">
        <v>170.1</v>
      </c>
      <c r="K312">
        <v>168.3</v>
      </c>
      <c r="L312">
        <v>172.8</v>
      </c>
      <c r="M312">
        <v>162.1</v>
      </c>
      <c r="N312">
        <v>190.5</v>
      </c>
      <c r="O312">
        <v>167.7</v>
      </c>
      <c r="P312">
        <v>163.6</v>
      </c>
      <c r="Q312">
        <v>167.1</v>
      </c>
      <c r="R312" t="s">
        <v>32</v>
      </c>
      <c r="S312">
        <v>163.69999999999999</v>
      </c>
      <c r="T312">
        <v>161.30000000000001</v>
      </c>
      <c r="U312">
        <v>171.9</v>
      </c>
      <c r="V312">
        <v>157.80000000000001</v>
      </c>
      <c r="W312">
        <v>162.69999999999999</v>
      </c>
      <c r="X312">
        <v>168.5</v>
      </c>
      <c r="Y312">
        <v>160.19999999999999</v>
      </c>
      <c r="Z312">
        <v>163.80000000000001</v>
      </c>
      <c r="AA312">
        <v>164</v>
      </c>
    </row>
    <row r="313" spans="1:27" x14ac:dyDescent="0.3">
      <c r="A313">
        <v>149.30000000000001</v>
      </c>
      <c r="B313">
        <v>207.4</v>
      </c>
      <c r="C313">
        <v>174.1</v>
      </c>
      <c r="D313">
        <v>159.1</v>
      </c>
      <c r="E313">
        <v>175</v>
      </c>
      <c r="F313">
        <v>161.19999999999999</v>
      </c>
      <c r="G313">
        <v>183.5</v>
      </c>
      <c r="H313">
        <v>164.5</v>
      </c>
      <c r="I313">
        <v>120.4</v>
      </c>
      <c r="J313">
        <v>166.2</v>
      </c>
      <c r="K313">
        <v>154.80000000000001</v>
      </c>
      <c r="L313">
        <v>175.1</v>
      </c>
      <c r="M313">
        <v>167.3</v>
      </c>
      <c r="N313">
        <v>196.5</v>
      </c>
      <c r="O313">
        <v>159.80000000000001</v>
      </c>
      <c r="P313">
        <v>143.6</v>
      </c>
      <c r="Q313">
        <v>157.4</v>
      </c>
      <c r="R313">
        <v>162.1</v>
      </c>
      <c r="S313">
        <v>160.80000000000001</v>
      </c>
      <c r="T313">
        <v>153.30000000000001</v>
      </c>
      <c r="U313">
        <v>162.80000000000001</v>
      </c>
      <c r="V313">
        <v>150.5</v>
      </c>
      <c r="W313">
        <v>153.9</v>
      </c>
      <c r="X313">
        <v>160.30000000000001</v>
      </c>
      <c r="Y313">
        <v>159.6</v>
      </c>
      <c r="Z313">
        <v>156</v>
      </c>
      <c r="AA313">
        <v>162.30000000000001</v>
      </c>
    </row>
    <row r="314" spans="1:27" x14ac:dyDescent="0.3">
      <c r="A314">
        <v>146.6</v>
      </c>
      <c r="B314">
        <v>204</v>
      </c>
      <c r="C314">
        <v>172.8</v>
      </c>
      <c r="D314">
        <v>158.4</v>
      </c>
      <c r="E314">
        <v>188</v>
      </c>
      <c r="F314">
        <v>156.69999999999999</v>
      </c>
      <c r="G314">
        <v>162.30000000000001</v>
      </c>
      <c r="H314">
        <v>164.1</v>
      </c>
      <c r="I314">
        <v>119.7</v>
      </c>
      <c r="J314">
        <v>168.8</v>
      </c>
      <c r="K314">
        <v>162.69999999999999</v>
      </c>
      <c r="L314">
        <v>173.9</v>
      </c>
      <c r="M314">
        <v>164</v>
      </c>
      <c r="N314">
        <v>192.1</v>
      </c>
      <c r="O314">
        <v>164.6</v>
      </c>
      <c r="P314">
        <v>155.30000000000001</v>
      </c>
      <c r="Q314">
        <v>163.30000000000001</v>
      </c>
      <c r="R314">
        <v>162.1</v>
      </c>
      <c r="S314">
        <v>162.6</v>
      </c>
      <c r="T314">
        <v>157.5</v>
      </c>
      <c r="U314">
        <v>168.4</v>
      </c>
      <c r="V314">
        <v>154</v>
      </c>
      <c r="W314">
        <v>157.69999999999999</v>
      </c>
      <c r="X314">
        <v>163.69999999999999</v>
      </c>
      <c r="Y314">
        <v>160</v>
      </c>
      <c r="Z314">
        <v>160</v>
      </c>
      <c r="AA314">
        <v>163.19999999999999</v>
      </c>
    </row>
    <row r="315" spans="1:27" x14ac:dyDescent="0.3">
      <c r="A315">
        <v>146.1</v>
      </c>
      <c r="B315">
        <v>202.5</v>
      </c>
      <c r="C315">
        <v>170.1</v>
      </c>
      <c r="D315">
        <v>158.4</v>
      </c>
      <c r="E315">
        <v>198.8</v>
      </c>
      <c r="F315">
        <v>152.6</v>
      </c>
      <c r="G315">
        <v>170.4</v>
      </c>
      <c r="H315">
        <v>165.2</v>
      </c>
      <c r="I315">
        <v>121.6</v>
      </c>
      <c r="J315">
        <v>170.6</v>
      </c>
      <c r="K315">
        <v>168.8</v>
      </c>
      <c r="L315">
        <v>173.6</v>
      </c>
      <c r="M315">
        <v>165.5</v>
      </c>
      <c r="N315">
        <v>191.2</v>
      </c>
      <c r="O315">
        <v>168.9</v>
      </c>
      <c r="P315">
        <v>164.8</v>
      </c>
      <c r="Q315">
        <v>168.3</v>
      </c>
      <c r="R315" t="s">
        <v>32</v>
      </c>
      <c r="S315">
        <v>165.5</v>
      </c>
      <c r="T315">
        <v>162</v>
      </c>
      <c r="U315">
        <v>172.5</v>
      </c>
      <c r="V315">
        <v>159.5</v>
      </c>
      <c r="W315">
        <v>163.19999999999999</v>
      </c>
      <c r="X315">
        <v>169</v>
      </c>
      <c r="Y315">
        <v>161.1</v>
      </c>
      <c r="Z315">
        <v>164.7</v>
      </c>
      <c r="AA315">
        <v>166.3</v>
      </c>
    </row>
    <row r="316" spans="1:27" x14ac:dyDescent="0.3">
      <c r="A316">
        <v>150.1</v>
      </c>
      <c r="B316">
        <v>208.4</v>
      </c>
      <c r="C316">
        <v>173</v>
      </c>
      <c r="D316">
        <v>159.19999999999999</v>
      </c>
      <c r="E316">
        <v>176.6</v>
      </c>
      <c r="F316">
        <v>159.30000000000001</v>
      </c>
      <c r="G316">
        <v>214.4</v>
      </c>
      <c r="H316">
        <v>165.3</v>
      </c>
      <c r="I316">
        <v>122.5</v>
      </c>
      <c r="J316">
        <v>166.8</v>
      </c>
      <c r="K316">
        <v>155.4</v>
      </c>
      <c r="L316">
        <v>175.9</v>
      </c>
      <c r="M316">
        <v>171.5</v>
      </c>
      <c r="N316">
        <v>197</v>
      </c>
      <c r="O316">
        <v>160.80000000000001</v>
      </c>
      <c r="P316">
        <v>144.4</v>
      </c>
      <c r="Q316">
        <v>158.30000000000001</v>
      </c>
      <c r="R316">
        <v>163.6</v>
      </c>
      <c r="S316">
        <v>162.19999999999999</v>
      </c>
      <c r="T316">
        <v>154.30000000000001</v>
      </c>
      <c r="U316">
        <v>163.5</v>
      </c>
      <c r="V316">
        <v>152.19999999999999</v>
      </c>
      <c r="W316">
        <v>155.1</v>
      </c>
      <c r="X316">
        <v>160.30000000000001</v>
      </c>
      <c r="Y316">
        <v>160.30000000000001</v>
      </c>
      <c r="Z316">
        <v>157</v>
      </c>
      <c r="AA316">
        <v>164.6</v>
      </c>
    </row>
    <row r="317" spans="1:27" x14ac:dyDescent="0.3">
      <c r="A317">
        <v>147.4</v>
      </c>
      <c r="B317">
        <v>204.6</v>
      </c>
      <c r="C317">
        <v>171.2</v>
      </c>
      <c r="D317">
        <v>158.69999999999999</v>
      </c>
      <c r="E317">
        <v>190.6</v>
      </c>
      <c r="F317">
        <v>155.69999999999999</v>
      </c>
      <c r="G317">
        <v>185.3</v>
      </c>
      <c r="H317">
        <v>165.2</v>
      </c>
      <c r="I317">
        <v>121.9</v>
      </c>
      <c r="J317">
        <v>169.3</v>
      </c>
      <c r="K317">
        <v>163.19999999999999</v>
      </c>
      <c r="L317">
        <v>174.7</v>
      </c>
      <c r="M317">
        <v>167.7</v>
      </c>
      <c r="N317">
        <v>192.7</v>
      </c>
      <c r="O317">
        <v>165.7</v>
      </c>
      <c r="P317">
        <v>156.30000000000001</v>
      </c>
      <c r="Q317">
        <v>164.3</v>
      </c>
      <c r="R317">
        <v>163.6</v>
      </c>
      <c r="S317">
        <v>164.2</v>
      </c>
      <c r="T317">
        <v>158.4</v>
      </c>
      <c r="U317">
        <v>169.1</v>
      </c>
      <c r="V317">
        <v>155.69999999999999</v>
      </c>
      <c r="W317">
        <v>158.6</v>
      </c>
      <c r="X317">
        <v>163.9</v>
      </c>
      <c r="Y317">
        <v>160.80000000000001</v>
      </c>
      <c r="Z317">
        <v>161</v>
      </c>
      <c r="AA317">
        <v>165.5</v>
      </c>
    </row>
    <row r="318" spans="1:27" x14ac:dyDescent="0.3">
      <c r="A318">
        <v>146.9</v>
      </c>
      <c r="B318">
        <v>199.8</v>
      </c>
      <c r="C318">
        <v>171.5</v>
      </c>
      <c r="D318">
        <v>159.1</v>
      </c>
      <c r="E318">
        <v>198.4</v>
      </c>
      <c r="F318">
        <v>153.19999999999999</v>
      </c>
      <c r="G318">
        <v>183.9</v>
      </c>
      <c r="H318">
        <v>165.4</v>
      </c>
      <c r="I318">
        <v>122.1</v>
      </c>
      <c r="J318">
        <v>170.8</v>
      </c>
      <c r="K318">
        <v>169.1</v>
      </c>
      <c r="L318">
        <v>174.3</v>
      </c>
      <c r="M318">
        <v>167.5</v>
      </c>
      <c r="N318">
        <v>191.4</v>
      </c>
      <c r="O318">
        <v>170.4</v>
      </c>
      <c r="P318">
        <v>166</v>
      </c>
      <c r="Q318">
        <v>169.8</v>
      </c>
      <c r="R318" t="s">
        <v>32</v>
      </c>
      <c r="S318">
        <v>165.3</v>
      </c>
      <c r="T318">
        <v>162.9</v>
      </c>
      <c r="U318">
        <v>173.4</v>
      </c>
      <c r="V318">
        <v>158.9</v>
      </c>
      <c r="W318">
        <v>163.80000000000001</v>
      </c>
      <c r="X318">
        <v>169.3</v>
      </c>
      <c r="Y318">
        <v>162.4</v>
      </c>
      <c r="Z318">
        <v>165.2</v>
      </c>
      <c r="AA318">
        <v>167.6</v>
      </c>
    </row>
    <row r="319" spans="1:27" x14ac:dyDescent="0.3">
      <c r="A319">
        <v>151</v>
      </c>
      <c r="B319">
        <v>204.9</v>
      </c>
      <c r="C319">
        <v>175.4</v>
      </c>
      <c r="D319">
        <v>159.6</v>
      </c>
      <c r="E319">
        <v>175.8</v>
      </c>
      <c r="F319">
        <v>160.30000000000001</v>
      </c>
      <c r="G319">
        <v>229.1</v>
      </c>
      <c r="H319">
        <v>165.1</v>
      </c>
      <c r="I319">
        <v>123.1</v>
      </c>
      <c r="J319">
        <v>167.2</v>
      </c>
      <c r="K319">
        <v>156.1</v>
      </c>
      <c r="L319">
        <v>176.8</v>
      </c>
      <c r="M319">
        <v>173.5</v>
      </c>
      <c r="N319">
        <v>197</v>
      </c>
      <c r="O319">
        <v>162.30000000000001</v>
      </c>
      <c r="P319">
        <v>145.30000000000001</v>
      </c>
      <c r="Q319">
        <v>159.69999999999999</v>
      </c>
      <c r="R319">
        <v>164.2</v>
      </c>
      <c r="S319">
        <v>161.6</v>
      </c>
      <c r="T319">
        <v>155.19999999999999</v>
      </c>
      <c r="U319">
        <v>164.2</v>
      </c>
      <c r="V319">
        <v>151.19999999999999</v>
      </c>
      <c r="W319">
        <v>156.69999999999999</v>
      </c>
      <c r="X319">
        <v>160.80000000000001</v>
      </c>
      <c r="Y319">
        <v>161.80000000000001</v>
      </c>
      <c r="Z319">
        <v>157.30000000000001</v>
      </c>
      <c r="AA319">
        <v>165.6</v>
      </c>
    </row>
    <row r="320" spans="1:27" x14ac:dyDescent="0.3">
      <c r="A320">
        <v>148.19999999999999</v>
      </c>
      <c r="B320">
        <v>201.6</v>
      </c>
      <c r="C320">
        <v>173</v>
      </c>
      <c r="D320">
        <v>159.30000000000001</v>
      </c>
      <c r="E320">
        <v>190.1</v>
      </c>
      <c r="F320">
        <v>156.5</v>
      </c>
      <c r="G320">
        <v>199.2</v>
      </c>
      <c r="H320">
        <v>165.3</v>
      </c>
      <c r="I320">
        <v>122.4</v>
      </c>
      <c r="J320">
        <v>169.6</v>
      </c>
      <c r="K320">
        <v>163.69999999999999</v>
      </c>
      <c r="L320">
        <v>175.5</v>
      </c>
      <c r="M320">
        <v>169.7</v>
      </c>
      <c r="N320">
        <v>192.9</v>
      </c>
      <c r="O320">
        <v>167.2</v>
      </c>
      <c r="P320">
        <v>157.4</v>
      </c>
      <c r="Q320">
        <v>165.8</v>
      </c>
      <c r="R320">
        <v>164.2</v>
      </c>
      <c r="S320">
        <v>163.9</v>
      </c>
      <c r="T320">
        <v>159.30000000000001</v>
      </c>
      <c r="U320">
        <v>169.9</v>
      </c>
      <c r="V320">
        <v>154.80000000000001</v>
      </c>
      <c r="W320">
        <v>159.80000000000001</v>
      </c>
      <c r="X320">
        <v>164.3</v>
      </c>
      <c r="Y320">
        <v>162.19999999999999</v>
      </c>
      <c r="Z320">
        <v>161.4</v>
      </c>
      <c r="AA320">
        <v>166.7</v>
      </c>
    </row>
    <row r="321" spans="1:27" x14ac:dyDescent="0.3">
      <c r="A321">
        <v>147.4</v>
      </c>
      <c r="B321">
        <v>197</v>
      </c>
      <c r="C321">
        <v>176.5</v>
      </c>
      <c r="D321">
        <v>159.80000000000001</v>
      </c>
      <c r="E321">
        <v>195.8</v>
      </c>
      <c r="F321">
        <v>152</v>
      </c>
      <c r="G321">
        <v>172.3</v>
      </c>
      <c r="H321">
        <v>164.5</v>
      </c>
      <c r="I321">
        <v>120.6</v>
      </c>
      <c r="J321">
        <v>171.7</v>
      </c>
      <c r="K321">
        <v>169.7</v>
      </c>
      <c r="L321">
        <v>175.1</v>
      </c>
      <c r="M321">
        <v>165.8</v>
      </c>
      <c r="N321">
        <v>190.8</v>
      </c>
      <c r="O321">
        <v>171.8</v>
      </c>
      <c r="P321">
        <v>167.3</v>
      </c>
      <c r="Q321">
        <v>171.2</v>
      </c>
      <c r="R321" t="s">
        <v>32</v>
      </c>
      <c r="S321">
        <v>165.6</v>
      </c>
      <c r="T321">
        <v>163.9</v>
      </c>
      <c r="U321">
        <v>174</v>
      </c>
      <c r="V321">
        <v>160.1</v>
      </c>
      <c r="W321">
        <v>164.5</v>
      </c>
      <c r="X321">
        <v>169.7</v>
      </c>
      <c r="Y321">
        <v>162.80000000000001</v>
      </c>
      <c r="Z321">
        <v>166</v>
      </c>
      <c r="AA321">
        <v>167</v>
      </c>
    </row>
    <row r="322" spans="1:27" x14ac:dyDescent="0.3">
      <c r="A322">
        <v>151.6</v>
      </c>
      <c r="B322">
        <v>202.2</v>
      </c>
      <c r="C322">
        <v>180</v>
      </c>
      <c r="D322">
        <v>160</v>
      </c>
      <c r="E322">
        <v>173.5</v>
      </c>
      <c r="F322">
        <v>158.30000000000001</v>
      </c>
      <c r="G322">
        <v>219.5</v>
      </c>
      <c r="H322">
        <v>164.2</v>
      </c>
      <c r="I322">
        <v>121.9</v>
      </c>
      <c r="J322">
        <v>168.2</v>
      </c>
      <c r="K322">
        <v>156.5</v>
      </c>
      <c r="L322">
        <v>178.2</v>
      </c>
      <c r="M322">
        <v>172.2</v>
      </c>
      <c r="N322">
        <v>196.8</v>
      </c>
      <c r="O322">
        <v>163.30000000000001</v>
      </c>
      <c r="P322">
        <v>146.69999999999999</v>
      </c>
      <c r="Q322">
        <v>160.69999999999999</v>
      </c>
      <c r="R322">
        <v>163.4</v>
      </c>
      <c r="S322">
        <v>161.69999999999999</v>
      </c>
      <c r="T322">
        <v>156</v>
      </c>
      <c r="U322">
        <v>165.1</v>
      </c>
      <c r="V322">
        <v>151.80000000000001</v>
      </c>
      <c r="W322">
        <v>157.6</v>
      </c>
      <c r="X322">
        <v>160.6</v>
      </c>
      <c r="Y322">
        <v>162.4</v>
      </c>
      <c r="Z322">
        <v>157.80000000000001</v>
      </c>
      <c r="AA322">
        <v>165.2</v>
      </c>
    </row>
    <row r="323" spans="1:27" x14ac:dyDescent="0.3">
      <c r="A323">
        <v>148.69999999999999</v>
      </c>
      <c r="B323">
        <v>198.8</v>
      </c>
      <c r="C323">
        <v>177.9</v>
      </c>
      <c r="D323">
        <v>159.9</v>
      </c>
      <c r="E323">
        <v>187.6</v>
      </c>
      <c r="F323">
        <v>154.9</v>
      </c>
      <c r="G323">
        <v>188.3</v>
      </c>
      <c r="H323">
        <v>164.4</v>
      </c>
      <c r="I323">
        <v>121</v>
      </c>
      <c r="J323">
        <v>170.5</v>
      </c>
      <c r="K323">
        <v>164.2</v>
      </c>
      <c r="L323">
        <v>176.5</v>
      </c>
      <c r="M323">
        <v>168.2</v>
      </c>
      <c r="N323">
        <v>192.4</v>
      </c>
      <c r="O323">
        <v>168.5</v>
      </c>
      <c r="P323">
        <v>158.69999999999999</v>
      </c>
      <c r="Q323">
        <v>167</v>
      </c>
      <c r="R323">
        <v>163.4</v>
      </c>
      <c r="S323">
        <v>164.1</v>
      </c>
      <c r="T323">
        <v>160.19999999999999</v>
      </c>
      <c r="U323">
        <v>170.6</v>
      </c>
      <c r="V323">
        <v>155.69999999999999</v>
      </c>
      <c r="W323">
        <v>160.6</v>
      </c>
      <c r="X323">
        <v>164.4</v>
      </c>
      <c r="Y323">
        <v>162.6</v>
      </c>
      <c r="Z323">
        <v>162</v>
      </c>
      <c r="AA323">
        <v>166.2</v>
      </c>
    </row>
    <row r="324" spans="1:27" x14ac:dyDescent="0.3">
      <c r="A324">
        <v>148.30000000000001</v>
      </c>
      <c r="B324">
        <v>196.9</v>
      </c>
      <c r="C324">
        <v>178</v>
      </c>
      <c r="D324">
        <v>160.5</v>
      </c>
      <c r="E324">
        <v>192.6</v>
      </c>
      <c r="F324">
        <v>151.19999999999999</v>
      </c>
      <c r="G324">
        <v>159.19999999999999</v>
      </c>
      <c r="H324">
        <v>164</v>
      </c>
      <c r="I324">
        <v>119.3</v>
      </c>
      <c r="J324">
        <v>173.3</v>
      </c>
      <c r="K324">
        <v>169.8</v>
      </c>
      <c r="L324">
        <v>175.8</v>
      </c>
      <c r="M324">
        <v>164.1</v>
      </c>
      <c r="N324">
        <v>190.7</v>
      </c>
      <c r="O324">
        <v>173.2</v>
      </c>
      <c r="P324">
        <v>169.3</v>
      </c>
      <c r="Q324">
        <v>172.7</v>
      </c>
      <c r="R324" t="s">
        <v>32</v>
      </c>
      <c r="S324">
        <v>165.8</v>
      </c>
      <c r="T324">
        <v>164.9</v>
      </c>
      <c r="U324">
        <v>174.7</v>
      </c>
      <c r="V324">
        <v>160.80000000000001</v>
      </c>
      <c r="W324">
        <v>164.9</v>
      </c>
      <c r="X324">
        <v>169.9</v>
      </c>
      <c r="Y324">
        <v>163.19999999999999</v>
      </c>
      <c r="Z324">
        <v>166.6</v>
      </c>
      <c r="AA324">
        <v>166.4</v>
      </c>
    </row>
    <row r="325" spans="1:27" x14ac:dyDescent="0.3">
      <c r="A325">
        <v>152.19999999999999</v>
      </c>
      <c r="B325">
        <v>202.1</v>
      </c>
      <c r="C325">
        <v>180.1</v>
      </c>
      <c r="D325">
        <v>160.4</v>
      </c>
      <c r="E325">
        <v>171</v>
      </c>
      <c r="F325">
        <v>156.5</v>
      </c>
      <c r="G325">
        <v>203.6</v>
      </c>
      <c r="H325">
        <v>163.80000000000001</v>
      </c>
      <c r="I325">
        <v>121.3</v>
      </c>
      <c r="J325">
        <v>169.8</v>
      </c>
      <c r="K325">
        <v>156.6</v>
      </c>
      <c r="L325">
        <v>179</v>
      </c>
      <c r="M325">
        <v>170.3</v>
      </c>
      <c r="N325">
        <v>196.4</v>
      </c>
      <c r="O325">
        <v>164.7</v>
      </c>
      <c r="P325">
        <v>148.5</v>
      </c>
      <c r="Q325">
        <v>162.19999999999999</v>
      </c>
      <c r="R325">
        <v>164.5</v>
      </c>
      <c r="S325">
        <v>161.6</v>
      </c>
      <c r="T325">
        <v>156.80000000000001</v>
      </c>
      <c r="U325">
        <v>166.1</v>
      </c>
      <c r="V325">
        <v>152.69999999999999</v>
      </c>
      <c r="W325">
        <v>158.4</v>
      </c>
      <c r="X325">
        <v>161</v>
      </c>
      <c r="Y325">
        <v>162.80000000000001</v>
      </c>
      <c r="Z325">
        <v>158.6</v>
      </c>
      <c r="AA325">
        <v>165</v>
      </c>
    </row>
    <row r="326" spans="1:27" x14ac:dyDescent="0.3">
      <c r="A326">
        <v>149.5</v>
      </c>
      <c r="B326">
        <v>198.7</v>
      </c>
      <c r="C326">
        <v>178.8</v>
      </c>
      <c r="D326">
        <v>160.5</v>
      </c>
      <c r="E326">
        <v>184.7</v>
      </c>
      <c r="F326">
        <v>153.69999999999999</v>
      </c>
      <c r="G326">
        <v>174.3</v>
      </c>
      <c r="H326">
        <v>163.9</v>
      </c>
      <c r="I326">
        <v>120</v>
      </c>
      <c r="J326">
        <v>172.1</v>
      </c>
      <c r="K326">
        <v>164.3</v>
      </c>
      <c r="L326">
        <v>177.3</v>
      </c>
      <c r="M326">
        <v>166.4</v>
      </c>
      <c r="N326">
        <v>192.2</v>
      </c>
      <c r="O326">
        <v>169.9</v>
      </c>
      <c r="P326">
        <v>160.69999999999999</v>
      </c>
      <c r="Q326">
        <v>168.5</v>
      </c>
      <c r="R326">
        <v>164.5</v>
      </c>
      <c r="S326">
        <v>164.2</v>
      </c>
      <c r="T326">
        <v>161.1</v>
      </c>
      <c r="U326">
        <v>171.4</v>
      </c>
      <c r="V326">
        <v>156.5</v>
      </c>
      <c r="W326">
        <v>161.19999999999999</v>
      </c>
      <c r="X326">
        <v>164.7</v>
      </c>
      <c r="Y326">
        <v>163</v>
      </c>
      <c r="Z326">
        <v>162.69999999999999</v>
      </c>
      <c r="AA326">
        <v>165.7</v>
      </c>
    </row>
    <row r="327" spans="1:27" x14ac:dyDescent="0.3">
      <c r="A327">
        <v>148.80000000000001</v>
      </c>
      <c r="B327">
        <v>198.1</v>
      </c>
      <c r="C327">
        <v>175.5</v>
      </c>
      <c r="D327">
        <v>160.69999999999999</v>
      </c>
      <c r="E327">
        <v>192.6</v>
      </c>
      <c r="F327">
        <v>151.4</v>
      </c>
      <c r="G327">
        <v>155.19999999999999</v>
      </c>
      <c r="H327">
        <v>163.9</v>
      </c>
      <c r="I327">
        <v>118.1</v>
      </c>
      <c r="J327">
        <v>175.4</v>
      </c>
      <c r="K327">
        <v>170.5</v>
      </c>
      <c r="L327">
        <v>176.3</v>
      </c>
      <c r="M327">
        <v>163.9</v>
      </c>
      <c r="N327">
        <v>191.5</v>
      </c>
      <c r="O327">
        <v>174.1</v>
      </c>
      <c r="P327">
        <v>171</v>
      </c>
      <c r="Q327">
        <v>173.7</v>
      </c>
      <c r="R327" t="s">
        <v>32</v>
      </c>
      <c r="S327">
        <v>167.4</v>
      </c>
      <c r="T327">
        <v>165.7</v>
      </c>
      <c r="U327">
        <v>175.3</v>
      </c>
      <c r="V327">
        <v>161.19999999999999</v>
      </c>
      <c r="W327">
        <v>165.5</v>
      </c>
      <c r="X327">
        <v>170.3</v>
      </c>
      <c r="Y327">
        <v>164.5</v>
      </c>
      <c r="Z327">
        <v>167.3</v>
      </c>
      <c r="AA327">
        <v>166.7</v>
      </c>
    </row>
    <row r="328" spans="1:27" x14ac:dyDescent="0.3">
      <c r="A328">
        <v>152.5</v>
      </c>
      <c r="B328">
        <v>205.2</v>
      </c>
      <c r="C328">
        <v>176.4</v>
      </c>
      <c r="D328">
        <v>160.6</v>
      </c>
      <c r="E328">
        <v>171.5</v>
      </c>
      <c r="F328">
        <v>156.4</v>
      </c>
      <c r="G328">
        <v>198</v>
      </c>
      <c r="H328">
        <v>163.19999999999999</v>
      </c>
      <c r="I328">
        <v>120.6</v>
      </c>
      <c r="J328">
        <v>172.2</v>
      </c>
      <c r="K328">
        <v>156.69999999999999</v>
      </c>
      <c r="L328">
        <v>180</v>
      </c>
      <c r="M328">
        <v>170.2</v>
      </c>
      <c r="N328">
        <v>196.5</v>
      </c>
      <c r="O328">
        <v>165.7</v>
      </c>
      <c r="P328">
        <v>150.4</v>
      </c>
      <c r="Q328">
        <v>163.4</v>
      </c>
      <c r="R328">
        <v>165.5</v>
      </c>
      <c r="S328">
        <v>163</v>
      </c>
      <c r="T328">
        <v>157.4</v>
      </c>
      <c r="U328">
        <v>167.2</v>
      </c>
      <c r="V328">
        <v>153.1</v>
      </c>
      <c r="W328">
        <v>159.5</v>
      </c>
      <c r="X328">
        <v>162</v>
      </c>
      <c r="Y328">
        <v>164.2</v>
      </c>
      <c r="Z328">
        <v>159.4</v>
      </c>
      <c r="AA328">
        <v>165.5</v>
      </c>
    </row>
    <row r="329" spans="1:27" x14ac:dyDescent="0.3">
      <c r="A329">
        <v>150</v>
      </c>
      <c r="B329">
        <v>200.6</v>
      </c>
      <c r="C329">
        <v>175.8</v>
      </c>
      <c r="D329">
        <v>160.69999999999999</v>
      </c>
      <c r="E329">
        <v>184.9</v>
      </c>
      <c r="F329">
        <v>153.69999999999999</v>
      </c>
      <c r="G329">
        <v>169.7</v>
      </c>
      <c r="H329">
        <v>163.69999999999999</v>
      </c>
      <c r="I329">
        <v>118.9</v>
      </c>
      <c r="J329">
        <v>174.3</v>
      </c>
      <c r="K329">
        <v>164.7</v>
      </c>
      <c r="L329">
        <v>178</v>
      </c>
      <c r="M329">
        <v>166.2</v>
      </c>
      <c r="N329">
        <v>192.8</v>
      </c>
      <c r="O329">
        <v>170.8</v>
      </c>
      <c r="P329">
        <v>162.4</v>
      </c>
      <c r="Q329">
        <v>169.6</v>
      </c>
      <c r="R329">
        <v>165.5</v>
      </c>
      <c r="S329">
        <v>165.7</v>
      </c>
      <c r="T329">
        <v>161.80000000000001</v>
      </c>
      <c r="U329">
        <v>172.2</v>
      </c>
      <c r="V329">
        <v>156.9</v>
      </c>
      <c r="W329">
        <v>162.1</v>
      </c>
      <c r="X329">
        <v>165.4</v>
      </c>
      <c r="Y329">
        <v>164.4</v>
      </c>
      <c r="Z329">
        <v>163.5</v>
      </c>
      <c r="AA329">
        <v>166.1</v>
      </c>
    </row>
    <row r="330" spans="1:27" x14ac:dyDescent="0.3">
      <c r="A330">
        <v>150.19999999999999</v>
      </c>
      <c r="B330">
        <v>208</v>
      </c>
      <c r="C330">
        <v>167.9</v>
      </c>
      <c r="D330">
        <v>162</v>
      </c>
      <c r="E330">
        <v>203.1</v>
      </c>
      <c r="F330">
        <v>155.9</v>
      </c>
      <c r="G330">
        <v>155.80000000000001</v>
      </c>
      <c r="H330">
        <v>164.2</v>
      </c>
      <c r="I330">
        <v>118.1</v>
      </c>
      <c r="J330">
        <v>178.7</v>
      </c>
      <c r="K330">
        <v>171.2</v>
      </c>
      <c r="L330">
        <v>177.4</v>
      </c>
      <c r="M330">
        <v>166.6</v>
      </c>
      <c r="N330">
        <v>192.3</v>
      </c>
      <c r="O330">
        <v>175.4</v>
      </c>
      <c r="P330">
        <v>173.2</v>
      </c>
      <c r="Q330">
        <v>175.1</v>
      </c>
      <c r="R330" t="s">
        <v>32</v>
      </c>
      <c r="S330">
        <v>168.9</v>
      </c>
      <c r="T330">
        <v>166.5</v>
      </c>
      <c r="U330">
        <v>176</v>
      </c>
      <c r="V330">
        <v>162</v>
      </c>
      <c r="W330">
        <v>166.6</v>
      </c>
      <c r="X330">
        <v>170.6</v>
      </c>
      <c r="Y330">
        <v>167.4</v>
      </c>
      <c r="Z330">
        <v>168.3</v>
      </c>
      <c r="AA330">
        <v>168.7</v>
      </c>
    </row>
    <row r="331" spans="1:27" x14ac:dyDescent="0.3">
      <c r="A331">
        <v>153.69999999999999</v>
      </c>
      <c r="B331">
        <v>215.8</v>
      </c>
      <c r="C331">
        <v>167.7</v>
      </c>
      <c r="D331">
        <v>162.6</v>
      </c>
      <c r="E331">
        <v>180</v>
      </c>
      <c r="F331">
        <v>159.6</v>
      </c>
      <c r="G331">
        <v>188.4</v>
      </c>
      <c r="H331">
        <v>163.4</v>
      </c>
      <c r="I331">
        <v>120.3</v>
      </c>
      <c r="J331">
        <v>174.7</v>
      </c>
      <c r="K331">
        <v>157.1</v>
      </c>
      <c r="L331">
        <v>181.5</v>
      </c>
      <c r="M331">
        <v>171.5</v>
      </c>
      <c r="N331">
        <v>197.5</v>
      </c>
      <c r="O331">
        <v>167.1</v>
      </c>
      <c r="P331">
        <v>152.6</v>
      </c>
      <c r="Q331">
        <v>164.9</v>
      </c>
      <c r="R331">
        <v>165.3</v>
      </c>
      <c r="S331">
        <v>164.5</v>
      </c>
      <c r="T331">
        <v>158.6</v>
      </c>
      <c r="U331">
        <v>168.2</v>
      </c>
      <c r="V331">
        <v>154.19999999999999</v>
      </c>
      <c r="W331">
        <v>160.80000000000001</v>
      </c>
      <c r="X331">
        <v>162.69999999999999</v>
      </c>
      <c r="Y331">
        <v>166.8</v>
      </c>
      <c r="Z331">
        <v>160.6</v>
      </c>
      <c r="AA331">
        <v>166.5</v>
      </c>
    </row>
    <row r="332" spans="1:27" x14ac:dyDescent="0.3">
      <c r="A332">
        <v>151.30000000000001</v>
      </c>
      <c r="B332">
        <v>210.7</v>
      </c>
      <c r="C332">
        <v>167.8</v>
      </c>
      <c r="D332">
        <v>162.19999999999999</v>
      </c>
      <c r="E332">
        <v>194.6</v>
      </c>
      <c r="F332">
        <v>157.6</v>
      </c>
      <c r="G332">
        <v>166.9</v>
      </c>
      <c r="H332">
        <v>163.9</v>
      </c>
      <c r="I332">
        <v>118.8</v>
      </c>
      <c r="J332">
        <v>177.4</v>
      </c>
      <c r="K332">
        <v>165.3</v>
      </c>
      <c r="L332">
        <v>179.3</v>
      </c>
      <c r="M332">
        <v>168.4</v>
      </c>
      <c r="N332">
        <v>193.7</v>
      </c>
      <c r="O332">
        <v>172.1</v>
      </c>
      <c r="P332">
        <v>164.6</v>
      </c>
      <c r="Q332">
        <v>171.1</v>
      </c>
      <c r="R332">
        <v>165.3</v>
      </c>
      <c r="S332">
        <v>167.2</v>
      </c>
      <c r="T332">
        <v>162.80000000000001</v>
      </c>
      <c r="U332">
        <v>173</v>
      </c>
      <c r="V332">
        <v>157.9</v>
      </c>
      <c r="W332">
        <v>163.30000000000001</v>
      </c>
      <c r="X332">
        <v>166</v>
      </c>
      <c r="Y332">
        <v>167.2</v>
      </c>
      <c r="Z332">
        <v>164.6</v>
      </c>
      <c r="AA332">
        <v>167.7</v>
      </c>
    </row>
    <row r="333" spans="1:27" x14ac:dyDescent="0.3">
      <c r="A333">
        <v>151.80000000000001</v>
      </c>
      <c r="B333">
        <v>209.7</v>
      </c>
      <c r="C333">
        <v>164.5</v>
      </c>
      <c r="D333">
        <v>163.80000000000001</v>
      </c>
      <c r="E333">
        <v>207.4</v>
      </c>
      <c r="F333">
        <v>169.7</v>
      </c>
      <c r="G333">
        <v>153.6</v>
      </c>
      <c r="H333">
        <v>165.1</v>
      </c>
      <c r="I333">
        <v>118.2</v>
      </c>
      <c r="J333">
        <v>182.9</v>
      </c>
      <c r="K333">
        <v>172.4</v>
      </c>
      <c r="L333">
        <v>178.9</v>
      </c>
      <c r="M333">
        <v>168.6</v>
      </c>
      <c r="N333">
        <v>192.8</v>
      </c>
      <c r="O333">
        <v>177.5</v>
      </c>
      <c r="P333">
        <v>175.1</v>
      </c>
      <c r="Q333">
        <v>177.1</v>
      </c>
      <c r="R333" t="s">
        <v>32</v>
      </c>
      <c r="S333">
        <v>173.3</v>
      </c>
      <c r="T333">
        <v>167.7</v>
      </c>
      <c r="U333">
        <v>177</v>
      </c>
      <c r="V333">
        <v>166.2</v>
      </c>
      <c r="W333">
        <v>167.2</v>
      </c>
      <c r="X333">
        <v>170.9</v>
      </c>
      <c r="Y333">
        <v>169</v>
      </c>
      <c r="Z333">
        <v>170.2</v>
      </c>
      <c r="AA333">
        <v>170.8</v>
      </c>
    </row>
    <row r="334" spans="1:27" x14ac:dyDescent="0.3">
      <c r="A334">
        <v>155.4</v>
      </c>
      <c r="B334">
        <v>215.8</v>
      </c>
      <c r="C334">
        <v>164.6</v>
      </c>
      <c r="D334">
        <v>164.2</v>
      </c>
      <c r="E334">
        <v>186</v>
      </c>
      <c r="F334">
        <v>175.9</v>
      </c>
      <c r="G334">
        <v>190.7</v>
      </c>
      <c r="H334">
        <v>164</v>
      </c>
      <c r="I334">
        <v>120.5</v>
      </c>
      <c r="J334">
        <v>178</v>
      </c>
      <c r="K334">
        <v>157.5</v>
      </c>
      <c r="L334">
        <v>183.3</v>
      </c>
      <c r="M334">
        <v>174.5</v>
      </c>
      <c r="N334">
        <v>197.1</v>
      </c>
      <c r="O334">
        <v>168.4</v>
      </c>
      <c r="P334">
        <v>154.5</v>
      </c>
      <c r="Q334">
        <v>166.3</v>
      </c>
      <c r="R334">
        <v>167</v>
      </c>
      <c r="S334">
        <v>170.5</v>
      </c>
      <c r="T334">
        <v>159.80000000000001</v>
      </c>
      <c r="U334">
        <v>169</v>
      </c>
      <c r="V334">
        <v>159.30000000000001</v>
      </c>
      <c r="W334">
        <v>162.19999999999999</v>
      </c>
      <c r="X334">
        <v>164</v>
      </c>
      <c r="Y334">
        <v>168.4</v>
      </c>
      <c r="Z334">
        <v>163.1</v>
      </c>
      <c r="AA334">
        <v>169.2</v>
      </c>
    </row>
    <row r="335" spans="1:27" x14ac:dyDescent="0.3">
      <c r="A335">
        <v>152.9</v>
      </c>
      <c r="B335">
        <v>211.8</v>
      </c>
      <c r="C335">
        <v>164.5</v>
      </c>
      <c r="D335">
        <v>163.9</v>
      </c>
      <c r="E335">
        <v>199.5</v>
      </c>
      <c r="F335">
        <v>172.6</v>
      </c>
      <c r="G335">
        <v>166.2</v>
      </c>
      <c r="H335">
        <v>164.7</v>
      </c>
      <c r="I335">
        <v>119</v>
      </c>
      <c r="J335">
        <v>181.3</v>
      </c>
      <c r="K335">
        <v>166.2</v>
      </c>
      <c r="L335">
        <v>180.9</v>
      </c>
      <c r="M335">
        <v>170.8</v>
      </c>
      <c r="N335">
        <v>193.9</v>
      </c>
      <c r="O335">
        <v>173.9</v>
      </c>
      <c r="P335">
        <v>166.5</v>
      </c>
      <c r="Q335">
        <v>172.8</v>
      </c>
      <c r="R335">
        <v>167</v>
      </c>
      <c r="S335">
        <v>172.2</v>
      </c>
      <c r="T335">
        <v>164</v>
      </c>
      <c r="U335">
        <v>174</v>
      </c>
      <c r="V335">
        <v>162.6</v>
      </c>
      <c r="W335">
        <v>164.4</v>
      </c>
      <c r="X335">
        <v>166.9</v>
      </c>
      <c r="Y335">
        <v>168.8</v>
      </c>
      <c r="Z335">
        <v>166.8</v>
      </c>
      <c r="AA335">
        <v>170.1</v>
      </c>
    </row>
    <row r="336" spans="1:27" x14ac:dyDescent="0.3">
      <c r="A336">
        <v>152.9</v>
      </c>
      <c r="B336">
        <v>214.7</v>
      </c>
      <c r="C336">
        <v>161.4</v>
      </c>
      <c r="D336">
        <v>164.6</v>
      </c>
      <c r="E336">
        <v>209.9</v>
      </c>
      <c r="F336">
        <v>168</v>
      </c>
      <c r="G336">
        <v>160.4</v>
      </c>
      <c r="H336">
        <v>165</v>
      </c>
      <c r="I336">
        <v>118.9</v>
      </c>
      <c r="J336">
        <v>186.6</v>
      </c>
      <c r="K336">
        <v>173.2</v>
      </c>
      <c r="L336">
        <v>180.4</v>
      </c>
      <c r="M336">
        <v>170.8</v>
      </c>
      <c r="N336">
        <v>192.9</v>
      </c>
      <c r="O336">
        <v>179.3</v>
      </c>
      <c r="P336">
        <v>177.2</v>
      </c>
      <c r="Q336">
        <v>179</v>
      </c>
      <c r="R336" t="s">
        <v>32</v>
      </c>
      <c r="S336">
        <v>175.3</v>
      </c>
      <c r="T336">
        <v>168.9</v>
      </c>
      <c r="U336">
        <v>177.7</v>
      </c>
      <c r="V336">
        <v>167.1</v>
      </c>
      <c r="W336">
        <v>167.6</v>
      </c>
      <c r="X336">
        <v>171.8</v>
      </c>
      <c r="Y336">
        <v>168.5</v>
      </c>
      <c r="Z336">
        <v>170.9</v>
      </c>
      <c r="AA336">
        <v>172.5</v>
      </c>
    </row>
    <row r="337" spans="1:27" x14ac:dyDescent="0.3">
      <c r="A337">
        <v>156.69999999999999</v>
      </c>
      <c r="B337">
        <v>221.2</v>
      </c>
      <c r="C337">
        <v>164.1</v>
      </c>
      <c r="D337">
        <v>165.4</v>
      </c>
      <c r="E337">
        <v>189.5</v>
      </c>
      <c r="F337">
        <v>174.5</v>
      </c>
      <c r="G337">
        <v>203.2</v>
      </c>
      <c r="H337">
        <v>164.1</v>
      </c>
      <c r="I337">
        <v>121.2</v>
      </c>
      <c r="J337">
        <v>181.4</v>
      </c>
      <c r="K337">
        <v>158.5</v>
      </c>
      <c r="L337">
        <v>184.9</v>
      </c>
      <c r="M337">
        <v>177.5</v>
      </c>
      <c r="N337">
        <v>197.5</v>
      </c>
      <c r="O337">
        <v>170</v>
      </c>
      <c r="P337">
        <v>155.9</v>
      </c>
      <c r="Q337">
        <v>167.8</v>
      </c>
      <c r="R337">
        <v>167.5</v>
      </c>
      <c r="S337">
        <v>173.5</v>
      </c>
      <c r="T337">
        <v>161.1</v>
      </c>
      <c r="U337">
        <v>170.1</v>
      </c>
      <c r="V337">
        <v>159.4</v>
      </c>
      <c r="W337">
        <v>163.19999999999999</v>
      </c>
      <c r="X337">
        <v>165.2</v>
      </c>
      <c r="Y337">
        <v>168.2</v>
      </c>
      <c r="Z337">
        <v>163.80000000000001</v>
      </c>
      <c r="AA337">
        <v>170.8</v>
      </c>
    </row>
    <row r="338" spans="1:27" x14ac:dyDescent="0.3">
      <c r="A338">
        <v>154.1</v>
      </c>
      <c r="B338">
        <v>217</v>
      </c>
      <c r="C338">
        <v>162.4</v>
      </c>
      <c r="D338">
        <v>164.9</v>
      </c>
      <c r="E338">
        <v>202.4</v>
      </c>
      <c r="F338">
        <v>171</v>
      </c>
      <c r="G338">
        <v>174.9</v>
      </c>
      <c r="H338">
        <v>164.7</v>
      </c>
      <c r="I338">
        <v>119.7</v>
      </c>
      <c r="J338">
        <v>184.9</v>
      </c>
      <c r="K338">
        <v>167.1</v>
      </c>
      <c r="L338">
        <v>182.5</v>
      </c>
      <c r="M338">
        <v>173.3</v>
      </c>
      <c r="N338">
        <v>194.1</v>
      </c>
      <c r="O338">
        <v>175.6</v>
      </c>
      <c r="P338">
        <v>168.4</v>
      </c>
      <c r="Q338">
        <v>174.6</v>
      </c>
      <c r="R338">
        <v>167.5</v>
      </c>
      <c r="S338">
        <v>174.6</v>
      </c>
      <c r="T338">
        <v>165.2</v>
      </c>
      <c r="U338">
        <v>174.8</v>
      </c>
      <c r="V338">
        <v>163</v>
      </c>
      <c r="W338">
        <v>165.1</v>
      </c>
      <c r="X338">
        <v>167.9</v>
      </c>
      <c r="Y338">
        <v>168.4</v>
      </c>
      <c r="Z338">
        <v>167.5</v>
      </c>
      <c r="AA338">
        <v>171.7</v>
      </c>
    </row>
    <row r="339" spans="1:27" x14ac:dyDescent="0.3">
      <c r="A339">
        <v>153.80000000000001</v>
      </c>
      <c r="B339">
        <v>217.2</v>
      </c>
      <c r="C339">
        <v>169.6</v>
      </c>
      <c r="D339">
        <v>165.4</v>
      </c>
      <c r="E339">
        <v>208.1</v>
      </c>
      <c r="F339">
        <v>165.8</v>
      </c>
      <c r="G339">
        <v>167.3</v>
      </c>
      <c r="H339">
        <v>164.6</v>
      </c>
      <c r="I339">
        <v>119.1</v>
      </c>
      <c r="J339">
        <v>188.9</v>
      </c>
      <c r="K339">
        <v>174.2</v>
      </c>
      <c r="L339">
        <v>181.9</v>
      </c>
      <c r="M339">
        <v>172.4</v>
      </c>
      <c r="N339">
        <v>192.9</v>
      </c>
      <c r="O339">
        <v>180.7</v>
      </c>
      <c r="P339">
        <v>178.7</v>
      </c>
      <c r="Q339">
        <v>180.4</v>
      </c>
      <c r="R339" t="s">
        <v>32</v>
      </c>
      <c r="S339">
        <v>176.7</v>
      </c>
      <c r="T339">
        <v>170.3</v>
      </c>
      <c r="U339">
        <v>178.2</v>
      </c>
      <c r="V339">
        <v>165.5</v>
      </c>
      <c r="W339">
        <v>168</v>
      </c>
      <c r="X339">
        <v>172.6</v>
      </c>
      <c r="Y339">
        <v>169.5</v>
      </c>
      <c r="Z339">
        <v>171</v>
      </c>
      <c r="AA339">
        <v>173.6</v>
      </c>
    </row>
    <row r="340" spans="1:27" x14ac:dyDescent="0.3">
      <c r="A340">
        <v>157.5</v>
      </c>
      <c r="B340">
        <v>223.4</v>
      </c>
      <c r="C340">
        <v>172.8</v>
      </c>
      <c r="D340">
        <v>166.4</v>
      </c>
      <c r="E340">
        <v>188.6</v>
      </c>
      <c r="F340">
        <v>174.1</v>
      </c>
      <c r="G340">
        <v>211.5</v>
      </c>
      <c r="H340">
        <v>163.6</v>
      </c>
      <c r="I340">
        <v>121.4</v>
      </c>
      <c r="J340">
        <v>183.5</v>
      </c>
      <c r="K340">
        <v>159.1</v>
      </c>
      <c r="L340">
        <v>186.3</v>
      </c>
      <c r="M340">
        <v>179.3</v>
      </c>
      <c r="N340">
        <v>198.3</v>
      </c>
      <c r="O340">
        <v>171.6</v>
      </c>
      <c r="P340">
        <v>157.4</v>
      </c>
      <c r="Q340">
        <v>169.4</v>
      </c>
      <c r="R340">
        <v>166.8</v>
      </c>
      <c r="S340">
        <v>174.9</v>
      </c>
      <c r="T340">
        <v>162.1</v>
      </c>
      <c r="U340">
        <v>170.9</v>
      </c>
      <c r="V340">
        <v>157.19999999999999</v>
      </c>
      <c r="W340">
        <v>164.1</v>
      </c>
      <c r="X340">
        <v>166.5</v>
      </c>
      <c r="Y340">
        <v>169.2</v>
      </c>
      <c r="Z340">
        <v>163.80000000000001</v>
      </c>
      <c r="AA340">
        <v>171.4</v>
      </c>
    </row>
    <row r="341" spans="1:27" x14ac:dyDescent="0.3">
      <c r="A341">
        <v>155</v>
      </c>
      <c r="B341">
        <v>219.4</v>
      </c>
      <c r="C341">
        <v>170.8</v>
      </c>
      <c r="D341">
        <v>165.8</v>
      </c>
      <c r="E341">
        <v>200.9</v>
      </c>
      <c r="F341">
        <v>169.7</v>
      </c>
      <c r="G341">
        <v>182.3</v>
      </c>
      <c r="H341">
        <v>164.3</v>
      </c>
      <c r="I341">
        <v>119.9</v>
      </c>
      <c r="J341">
        <v>187.1</v>
      </c>
      <c r="K341">
        <v>167.9</v>
      </c>
      <c r="L341">
        <v>183.9</v>
      </c>
      <c r="M341">
        <v>174.9</v>
      </c>
      <c r="N341">
        <v>194.3</v>
      </c>
      <c r="O341">
        <v>177.1</v>
      </c>
      <c r="P341">
        <v>169.9</v>
      </c>
      <c r="Q341">
        <v>176</v>
      </c>
      <c r="R341">
        <v>166.8</v>
      </c>
      <c r="S341">
        <v>176</v>
      </c>
      <c r="T341">
        <v>166.4</v>
      </c>
      <c r="U341">
        <v>175.4</v>
      </c>
      <c r="V341">
        <v>161.1</v>
      </c>
      <c r="W341">
        <v>165.8</v>
      </c>
      <c r="X341">
        <v>169</v>
      </c>
      <c r="Y341">
        <v>169.4</v>
      </c>
      <c r="Z341">
        <v>167.5</v>
      </c>
      <c r="AA341">
        <v>172.6</v>
      </c>
    </row>
    <row r="342" spans="1:27" x14ac:dyDescent="0.3">
      <c r="A342">
        <v>155.19999999999999</v>
      </c>
      <c r="B342">
        <v>210.8</v>
      </c>
      <c r="C342">
        <v>174.3</v>
      </c>
      <c r="D342">
        <v>166.3</v>
      </c>
      <c r="E342">
        <v>202.2</v>
      </c>
      <c r="F342">
        <v>169.6</v>
      </c>
      <c r="G342">
        <v>168.6</v>
      </c>
      <c r="H342">
        <v>164.4</v>
      </c>
      <c r="I342">
        <v>119.2</v>
      </c>
      <c r="J342">
        <v>191.8</v>
      </c>
      <c r="K342">
        <v>174.5</v>
      </c>
      <c r="L342">
        <v>183.1</v>
      </c>
      <c r="M342">
        <v>172.5</v>
      </c>
      <c r="N342">
        <v>193.2</v>
      </c>
      <c r="O342">
        <v>182</v>
      </c>
      <c r="P342">
        <v>180.3</v>
      </c>
      <c r="Q342">
        <v>181.7</v>
      </c>
      <c r="R342" t="s">
        <v>32</v>
      </c>
      <c r="S342">
        <v>179.6</v>
      </c>
      <c r="T342">
        <v>171.3</v>
      </c>
      <c r="U342">
        <v>178.8</v>
      </c>
      <c r="V342">
        <v>166.3</v>
      </c>
      <c r="W342">
        <v>168.6</v>
      </c>
      <c r="X342">
        <v>174.7</v>
      </c>
      <c r="Y342">
        <v>169.7</v>
      </c>
      <c r="Z342">
        <v>171.8</v>
      </c>
      <c r="AA342">
        <v>174.3</v>
      </c>
    </row>
    <row r="343" spans="1:27" x14ac:dyDescent="0.3">
      <c r="A343">
        <v>159.30000000000001</v>
      </c>
      <c r="B343">
        <v>217.1</v>
      </c>
      <c r="C343">
        <v>176.6</v>
      </c>
      <c r="D343">
        <v>167.1</v>
      </c>
      <c r="E343">
        <v>184.8</v>
      </c>
      <c r="F343">
        <v>179.5</v>
      </c>
      <c r="G343">
        <v>208.5</v>
      </c>
      <c r="H343">
        <v>164</v>
      </c>
      <c r="I343">
        <v>121.5</v>
      </c>
      <c r="J343">
        <v>186.3</v>
      </c>
      <c r="K343">
        <v>159.80000000000001</v>
      </c>
      <c r="L343">
        <v>187.7</v>
      </c>
      <c r="M343">
        <v>179.4</v>
      </c>
      <c r="N343">
        <v>198.6</v>
      </c>
      <c r="O343">
        <v>172.7</v>
      </c>
      <c r="P343">
        <v>158.69999999999999</v>
      </c>
      <c r="Q343">
        <v>170.6</v>
      </c>
      <c r="R343">
        <v>167.8</v>
      </c>
      <c r="S343">
        <v>179.5</v>
      </c>
      <c r="T343">
        <v>163.1</v>
      </c>
      <c r="U343">
        <v>171.7</v>
      </c>
      <c r="V343">
        <v>157.4</v>
      </c>
      <c r="W343">
        <v>164.6</v>
      </c>
      <c r="X343">
        <v>169.1</v>
      </c>
      <c r="Y343">
        <v>169.8</v>
      </c>
      <c r="Z343">
        <v>164.7</v>
      </c>
      <c r="AA343">
        <v>172.3</v>
      </c>
    </row>
    <row r="344" spans="1:27" x14ac:dyDescent="0.3">
      <c r="A344">
        <v>156.5</v>
      </c>
      <c r="B344">
        <v>213</v>
      </c>
      <c r="C344">
        <v>175.2</v>
      </c>
      <c r="D344">
        <v>166.6</v>
      </c>
      <c r="E344">
        <v>195.8</v>
      </c>
      <c r="F344">
        <v>174.2</v>
      </c>
      <c r="G344">
        <v>182.1</v>
      </c>
      <c r="H344">
        <v>164.3</v>
      </c>
      <c r="I344">
        <v>120</v>
      </c>
      <c r="J344">
        <v>190</v>
      </c>
      <c r="K344">
        <v>168.4</v>
      </c>
      <c r="L344">
        <v>185.2</v>
      </c>
      <c r="M344">
        <v>175</v>
      </c>
      <c r="N344">
        <v>194.6</v>
      </c>
      <c r="O344">
        <v>178.3</v>
      </c>
      <c r="P344">
        <v>171.3</v>
      </c>
      <c r="Q344">
        <v>177.3</v>
      </c>
      <c r="R344">
        <v>167.8</v>
      </c>
      <c r="S344">
        <v>179.6</v>
      </c>
      <c r="T344">
        <v>167.4</v>
      </c>
      <c r="U344">
        <v>176.1</v>
      </c>
      <c r="V344">
        <v>161.6</v>
      </c>
      <c r="W344">
        <v>166.3</v>
      </c>
      <c r="X344">
        <v>171.4</v>
      </c>
      <c r="Y344">
        <v>169.7</v>
      </c>
      <c r="Z344">
        <v>168.4</v>
      </c>
      <c r="AA344">
        <v>173.4</v>
      </c>
    </row>
    <row r="345" spans="1:27" x14ac:dyDescent="0.3">
      <c r="A345">
        <v>159.5</v>
      </c>
      <c r="B345">
        <v>204.1</v>
      </c>
      <c r="C345">
        <v>168.3</v>
      </c>
      <c r="D345">
        <v>167.9</v>
      </c>
      <c r="E345">
        <v>198.1</v>
      </c>
      <c r="F345">
        <v>169.2</v>
      </c>
      <c r="G345">
        <v>173.1</v>
      </c>
      <c r="H345">
        <v>167.1</v>
      </c>
      <c r="I345">
        <v>120.2</v>
      </c>
      <c r="J345">
        <v>195.6</v>
      </c>
      <c r="K345">
        <v>174.8</v>
      </c>
      <c r="L345">
        <v>184</v>
      </c>
      <c r="M345">
        <v>173.9</v>
      </c>
      <c r="N345">
        <v>193.7</v>
      </c>
      <c r="O345">
        <v>183.2</v>
      </c>
      <c r="P345">
        <v>181.7</v>
      </c>
      <c r="Q345">
        <v>183</v>
      </c>
      <c r="R345" t="s">
        <v>32</v>
      </c>
      <c r="S345">
        <v>179.1</v>
      </c>
      <c r="T345">
        <v>172.3</v>
      </c>
      <c r="U345">
        <v>179.4</v>
      </c>
      <c r="V345">
        <v>166.6</v>
      </c>
      <c r="W345">
        <v>169.3</v>
      </c>
      <c r="X345">
        <v>175.7</v>
      </c>
      <c r="Y345">
        <v>171.1</v>
      </c>
      <c r="Z345">
        <v>172.6</v>
      </c>
      <c r="AA345">
        <v>175.3</v>
      </c>
    </row>
    <row r="346" spans="1:27" x14ac:dyDescent="0.3">
      <c r="A346">
        <v>162.1</v>
      </c>
      <c r="B346">
        <v>210.9</v>
      </c>
      <c r="C346">
        <v>170.6</v>
      </c>
      <c r="D346">
        <v>168.4</v>
      </c>
      <c r="E346">
        <v>182.5</v>
      </c>
      <c r="F346">
        <v>177.1</v>
      </c>
      <c r="G346">
        <v>213.1</v>
      </c>
      <c r="H346">
        <v>167.3</v>
      </c>
      <c r="I346">
        <v>122.2</v>
      </c>
      <c r="J346">
        <v>189.7</v>
      </c>
      <c r="K346">
        <v>160.5</v>
      </c>
      <c r="L346">
        <v>188.9</v>
      </c>
      <c r="M346">
        <v>180.4</v>
      </c>
      <c r="N346">
        <v>198.7</v>
      </c>
      <c r="O346">
        <v>173.7</v>
      </c>
      <c r="P346">
        <v>160</v>
      </c>
      <c r="Q346">
        <v>171.6</v>
      </c>
      <c r="R346">
        <v>169</v>
      </c>
      <c r="S346">
        <v>178.4</v>
      </c>
      <c r="T346">
        <v>164.2</v>
      </c>
      <c r="U346">
        <v>172.6</v>
      </c>
      <c r="V346">
        <v>157.69999999999999</v>
      </c>
      <c r="W346">
        <v>165.1</v>
      </c>
      <c r="X346">
        <v>169.9</v>
      </c>
      <c r="Y346">
        <v>171.4</v>
      </c>
      <c r="Z346">
        <v>165.4</v>
      </c>
      <c r="AA346">
        <v>173.1</v>
      </c>
    </row>
    <row r="347" spans="1:27" x14ac:dyDescent="0.3">
      <c r="A347">
        <v>160.30000000000001</v>
      </c>
      <c r="B347">
        <v>206.5</v>
      </c>
      <c r="C347">
        <v>169.2</v>
      </c>
      <c r="D347">
        <v>168.1</v>
      </c>
      <c r="E347">
        <v>192.4</v>
      </c>
      <c r="F347">
        <v>172.9</v>
      </c>
      <c r="G347">
        <v>186.7</v>
      </c>
      <c r="H347">
        <v>167.2</v>
      </c>
      <c r="I347">
        <v>120.9</v>
      </c>
      <c r="J347">
        <v>193.6</v>
      </c>
      <c r="K347">
        <v>168.8</v>
      </c>
      <c r="L347">
        <v>186.3</v>
      </c>
      <c r="M347">
        <v>176.3</v>
      </c>
      <c r="N347">
        <v>195</v>
      </c>
      <c r="O347">
        <v>179.5</v>
      </c>
      <c r="P347">
        <v>172.7</v>
      </c>
      <c r="Q347">
        <v>178.5</v>
      </c>
      <c r="R347">
        <v>169</v>
      </c>
      <c r="S347">
        <v>178.8</v>
      </c>
      <c r="T347">
        <v>168.5</v>
      </c>
      <c r="U347">
        <v>176.8</v>
      </c>
      <c r="V347">
        <v>161.9</v>
      </c>
      <c r="W347">
        <v>166.9</v>
      </c>
      <c r="X347">
        <v>172.3</v>
      </c>
      <c r="Y347">
        <v>171.2</v>
      </c>
      <c r="Z347">
        <v>169.1</v>
      </c>
      <c r="AA347">
        <v>174.3</v>
      </c>
    </row>
    <row r="348" spans="1:27" x14ac:dyDescent="0.3">
      <c r="A348">
        <v>162.9</v>
      </c>
      <c r="B348">
        <v>206.7</v>
      </c>
      <c r="C348">
        <v>169</v>
      </c>
      <c r="D348">
        <v>169.5</v>
      </c>
      <c r="E348">
        <v>194.1</v>
      </c>
      <c r="F348">
        <v>164.1</v>
      </c>
      <c r="G348">
        <v>176.9</v>
      </c>
      <c r="H348">
        <v>169</v>
      </c>
      <c r="I348">
        <v>120.8</v>
      </c>
      <c r="J348">
        <v>199.1</v>
      </c>
      <c r="K348">
        <v>175.4</v>
      </c>
      <c r="L348">
        <v>184.8</v>
      </c>
      <c r="M348">
        <v>175.5</v>
      </c>
      <c r="N348">
        <v>194.5</v>
      </c>
      <c r="O348">
        <v>184.7</v>
      </c>
      <c r="P348">
        <v>183.3</v>
      </c>
      <c r="Q348">
        <v>184.5</v>
      </c>
      <c r="R348" t="s">
        <v>32</v>
      </c>
      <c r="S348">
        <v>179.7</v>
      </c>
      <c r="T348">
        <v>173.6</v>
      </c>
      <c r="U348">
        <v>180.2</v>
      </c>
      <c r="V348">
        <v>166.9</v>
      </c>
      <c r="W348">
        <v>170</v>
      </c>
      <c r="X348">
        <v>176.2</v>
      </c>
      <c r="Y348">
        <v>170.8</v>
      </c>
      <c r="Z348">
        <v>173.1</v>
      </c>
      <c r="AA348">
        <v>176.4</v>
      </c>
    </row>
    <row r="349" spans="1:27" x14ac:dyDescent="0.3">
      <c r="A349">
        <v>164.9</v>
      </c>
      <c r="B349">
        <v>213.7</v>
      </c>
      <c r="C349">
        <v>170.9</v>
      </c>
      <c r="D349">
        <v>170.1</v>
      </c>
      <c r="E349">
        <v>179.3</v>
      </c>
      <c r="F349">
        <v>167.5</v>
      </c>
      <c r="G349">
        <v>220.8</v>
      </c>
      <c r="H349">
        <v>169.2</v>
      </c>
      <c r="I349">
        <v>123.1</v>
      </c>
      <c r="J349">
        <v>193.6</v>
      </c>
      <c r="K349">
        <v>161.1</v>
      </c>
      <c r="L349">
        <v>190.4</v>
      </c>
      <c r="M349">
        <v>181.8</v>
      </c>
      <c r="N349">
        <v>199.7</v>
      </c>
      <c r="O349">
        <v>175</v>
      </c>
      <c r="P349">
        <v>161.69999999999999</v>
      </c>
      <c r="Q349">
        <v>173</v>
      </c>
      <c r="R349">
        <v>169.5</v>
      </c>
      <c r="S349">
        <v>179.2</v>
      </c>
      <c r="T349">
        <v>165</v>
      </c>
      <c r="U349">
        <v>173.8</v>
      </c>
      <c r="V349">
        <v>158.19999999999999</v>
      </c>
      <c r="W349">
        <v>165.8</v>
      </c>
      <c r="X349">
        <v>170.9</v>
      </c>
      <c r="Y349">
        <v>171.1</v>
      </c>
      <c r="Z349">
        <v>166.1</v>
      </c>
      <c r="AA349">
        <v>174.1</v>
      </c>
    </row>
    <row r="350" spans="1:27" x14ac:dyDescent="0.3">
      <c r="A350">
        <v>163.5</v>
      </c>
      <c r="B350">
        <v>209.2</v>
      </c>
      <c r="C350">
        <v>169.7</v>
      </c>
      <c r="D350">
        <v>169.7</v>
      </c>
      <c r="E350">
        <v>188.7</v>
      </c>
      <c r="F350">
        <v>165.7</v>
      </c>
      <c r="G350">
        <v>191.8</v>
      </c>
      <c r="H350">
        <v>169.1</v>
      </c>
      <c r="I350">
        <v>121.6</v>
      </c>
      <c r="J350">
        <v>197.3</v>
      </c>
      <c r="K350">
        <v>169.4</v>
      </c>
      <c r="L350">
        <v>187.4</v>
      </c>
      <c r="M350">
        <v>177.8</v>
      </c>
      <c r="N350">
        <v>195.9</v>
      </c>
      <c r="O350">
        <v>180.9</v>
      </c>
      <c r="P350">
        <v>174.3</v>
      </c>
      <c r="Q350">
        <v>179.9</v>
      </c>
      <c r="R350">
        <v>169.5</v>
      </c>
      <c r="S350">
        <v>179.5</v>
      </c>
      <c r="T350">
        <v>169.5</v>
      </c>
      <c r="U350">
        <v>177.8</v>
      </c>
      <c r="V350">
        <v>162.30000000000001</v>
      </c>
      <c r="W350">
        <v>167.6</v>
      </c>
      <c r="X350">
        <v>173.1</v>
      </c>
      <c r="Y350">
        <v>170.9</v>
      </c>
      <c r="Z350">
        <v>169.7</v>
      </c>
      <c r="AA350">
        <v>175.3</v>
      </c>
    </row>
    <row r="351" spans="1:27" x14ac:dyDescent="0.3">
      <c r="A351">
        <v>164.7</v>
      </c>
      <c r="B351">
        <v>208.8</v>
      </c>
      <c r="C351">
        <v>170.3</v>
      </c>
      <c r="D351">
        <v>170.9</v>
      </c>
      <c r="E351">
        <v>191.6</v>
      </c>
      <c r="F351">
        <v>162.19999999999999</v>
      </c>
      <c r="G351">
        <v>184.8</v>
      </c>
      <c r="H351">
        <v>169.7</v>
      </c>
      <c r="I351">
        <v>121.1</v>
      </c>
      <c r="J351">
        <v>201.6</v>
      </c>
      <c r="K351">
        <v>175.8</v>
      </c>
      <c r="L351">
        <v>185.6</v>
      </c>
      <c r="M351">
        <v>177.4</v>
      </c>
      <c r="N351">
        <v>194.9</v>
      </c>
      <c r="O351">
        <v>186.1</v>
      </c>
      <c r="P351">
        <v>184.4</v>
      </c>
      <c r="Q351">
        <v>185.9</v>
      </c>
      <c r="R351" t="s">
        <v>32</v>
      </c>
      <c r="S351">
        <v>180.8</v>
      </c>
      <c r="T351">
        <v>174.4</v>
      </c>
      <c r="U351">
        <v>181.2</v>
      </c>
      <c r="V351">
        <v>167.4</v>
      </c>
      <c r="W351">
        <v>170.6</v>
      </c>
      <c r="X351">
        <v>176.5</v>
      </c>
      <c r="Y351">
        <v>172</v>
      </c>
      <c r="Z351">
        <v>173.9</v>
      </c>
      <c r="AA351">
        <v>177.9</v>
      </c>
    </row>
    <row r="352" spans="1:27" x14ac:dyDescent="0.3">
      <c r="A352">
        <v>166.4</v>
      </c>
      <c r="B352">
        <v>214.9</v>
      </c>
      <c r="C352">
        <v>171.9</v>
      </c>
      <c r="D352">
        <v>171</v>
      </c>
      <c r="E352">
        <v>177.7</v>
      </c>
      <c r="F352">
        <v>165.7</v>
      </c>
      <c r="G352">
        <v>228.6</v>
      </c>
      <c r="H352">
        <v>169.9</v>
      </c>
      <c r="I352">
        <v>123.4</v>
      </c>
      <c r="J352">
        <v>196.4</v>
      </c>
      <c r="K352">
        <v>161.6</v>
      </c>
      <c r="L352">
        <v>191.5</v>
      </c>
      <c r="M352">
        <v>183.3</v>
      </c>
      <c r="N352">
        <v>200.1</v>
      </c>
      <c r="O352">
        <v>175.5</v>
      </c>
      <c r="P352">
        <v>162.6</v>
      </c>
      <c r="Q352">
        <v>173.6</v>
      </c>
      <c r="R352">
        <v>171.2</v>
      </c>
      <c r="S352">
        <v>180</v>
      </c>
      <c r="T352">
        <v>166</v>
      </c>
      <c r="U352">
        <v>174.7</v>
      </c>
      <c r="V352">
        <v>158.80000000000001</v>
      </c>
      <c r="W352">
        <v>166.3</v>
      </c>
      <c r="X352">
        <v>171.2</v>
      </c>
      <c r="Y352">
        <v>172.3</v>
      </c>
      <c r="Z352">
        <v>166.8</v>
      </c>
      <c r="AA352">
        <v>175.3</v>
      </c>
    </row>
    <row r="353" spans="1:27" x14ac:dyDescent="0.3">
      <c r="A353">
        <v>165.2</v>
      </c>
      <c r="B353">
        <v>210.9</v>
      </c>
      <c r="C353">
        <v>170.9</v>
      </c>
      <c r="D353">
        <v>170.9</v>
      </c>
      <c r="E353">
        <v>186.5</v>
      </c>
      <c r="F353">
        <v>163.80000000000001</v>
      </c>
      <c r="G353">
        <v>199.7</v>
      </c>
      <c r="H353">
        <v>169.8</v>
      </c>
      <c r="I353">
        <v>121.9</v>
      </c>
      <c r="J353">
        <v>199.9</v>
      </c>
      <c r="K353">
        <v>169.9</v>
      </c>
      <c r="L353">
        <v>188.3</v>
      </c>
      <c r="M353">
        <v>179.6</v>
      </c>
      <c r="N353">
        <v>196.3</v>
      </c>
      <c r="O353">
        <v>181.9</v>
      </c>
      <c r="P353">
        <v>175.3</v>
      </c>
      <c r="Q353">
        <v>181</v>
      </c>
      <c r="R353">
        <v>171.2</v>
      </c>
      <c r="S353">
        <v>180.5</v>
      </c>
      <c r="T353">
        <v>170.4</v>
      </c>
      <c r="U353">
        <v>178.7</v>
      </c>
      <c r="V353">
        <v>162.9</v>
      </c>
      <c r="W353">
        <v>168.2</v>
      </c>
      <c r="X353">
        <v>173.4</v>
      </c>
      <c r="Y353">
        <v>172.1</v>
      </c>
      <c r="Z353">
        <v>170.5</v>
      </c>
      <c r="AA353">
        <v>176.7</v>
      </c>
    </row>
    <row r="354" spans="1:27" x14ac:dyDescent="0.3">
      <c r="A354">
        <v>166.9</v>
      </c>
      <c r="B354">
        <v>207.2</v>
      </c>
      <c r="C354">
        <v>180.2</v>
      </c>
      <c r="D354">
        <v>172.3</v>
      </c>
      <c r="E354">
        <v>194</v>
      </c>
      <c r="F354">
        <v>159.1</v>
      </c>
      <c r="G354">
        <v>171.6</v>
      </c>
      <c r="H354">
        <v>170.2</v>
      </c>
      <c r="I354">
        <v>121.5</v>
      </c>
      <c r="J354">
        <v>204.8</v>
      </c>
      <c r="K354">
        <v>176.4</v>
      </c>
      <c r="L354">
        <v>186.9</v>
      </c>
      <c r="M354">
        <v>176.6</v>
      </c>
      <c r="N354">
        <v>195.5</v>
      </c>
      <c r="O354">
        <v>187.2</v>
      </c>
      <c r="P354">
        <v>185.2</v>
      </c>
      <c r="Q354">
        <v>186.9</v>
      </c>
      <c r="R354" t="s">
        <v>32</v>
      </c>
      <c r="S354">
        <v>181.9</v>
      </c>
      <c r="T354">
        <v>175.5</v>
      </c>
      <c r="U354">
        <v>182.3</v>
      </c>
      <c r="V354">
        <v>167.5</v>
      </c>
      <c r="W354">
        <v>170.8</v>
      </c>
      <c r="X354">
        <v>176.9</v>
      </c>
      <c r="Y354">
        <v>173.4</v>
      </c>
      <c r="Z354">
        <v>174.6</v>
      </c>
      <c r="AA354">
        <v>177.8</v>
      </c>
    </row>
    <row r="355" spans="1:27" x14ac:dyDescent="0.3">
      <c r="A355">
        <v>168.4</v>
      </c>
      <c r="B355">
        <v>213.4</v>
      </c>
      <c r="C355">
        <v>183.2</v>
      </c>
      <c r="D355">
        <v>172.3</v>
      </c>
      <c r="E355">
        <v>180</v>
      </c>
      <c r="F355">
        <v>162.6</v>
      </c>
      <c r="G355">
        <v>205.5</v>
      </c>
      <c r="H355">
        <v>171</v>
      </c>
      <c r="I355">
        <v>123.4</v>
      </c>
      <c r="J355">
        <v>198.8</v>
      </c>
      <c r="K355">
        <v>162.1</v>
      </c>
      <c r="L355">
        <v>192.4</v>
      </c>
      <c r="M355">
        <v>181.3</v>
      </c>
      <c r="N355">
        <v>200.6</v>
      </c>
      <c r="O355">
        <v>176.7</v>
      </c>
      <c r="P355">
        <v>163.5</v>
      </c>
      <c r="Q355">
        <v>174.7</v>
      </c>
      <c r="R355">
        <v>171.8</v>
      </c>
      <c r="S355">
        <v>180.3</v>
      </c>
      <c r="T355">
        <v>166.9</v>
      </c>
      <c r="U355">
        <v>175.8</v>
      </c>
      <c r="V355">
        <v>158.9</v>
      </c>
      <c r="W355">
        <v>166.7</v>
      </c>
      <c r="X355">
        <v>171.5</v>
      </c>
      <c r="Y355">
        <v>173.8</v>
      </c>
      <c r="Z355">
        <v>167.4</v>
      </c>
      <c r="AA355">
        <v>174.1</v>
      </c>
    </row>
    <row r="356" spans="1:27" x14ac:dyDescent="0.3">
      <c r="A356">
        <v>167.4</v>
      </c>
      <c r="B356">
        <v>209.4</v>
      </c>
      <c r="C356">
        <v>181.4</v>
      </c>
      <c r="D356">
        <v>172.3</v>
      </c>
      <c r="E356">
        <v>188.9</v>
      </c>
      <c r="F356">
        <v>160.69999999999999</v>
      </c>
      <c r="G356">
        <v>183.1</v>
      </c>
      <c r="H356">
        <v>170.5</v>
      </c>
      <c r="I356">
        <v>122.1</v>
      </c>
      <c r="J356">
        <v>202.8</v>
      </c>
      <c r="K356">
        <v>170.4</v>
      </c>
      <c r="L356">
        <v>189.5</v>
      </c>
      <c r="M356">
        <v>178.3</v>
      </c>
      <c r="N356">
        <v>196.9</v>
      </c>
      <c r="O356">
        <v>183.1</v>
      </c>
      <c r="P356">
        <v>176.2</v>
      </c>
      <c r="Q356">
        <v>182.1</v>
      </c>
      <c r="R356">
        <v>171.8</v>
      </c>
      <c r="S356">
        <v>181.3</v>
      </c>
      <c r="T356">
        <v>171.4</v>
      </c>
      <c r="U356">
        <v>179.8</v>
      </c>
      <c r="V356">
        <v>163</v>
      </c>
      <c r="W356">
        <v>168.5</v>
      </c>
      <c r="X356">
        <v>173.7</v>
      </c>
      <c r="Y356">
        <v>173.6</v>
      </c>
      <c r="Z356">
        <v>171.1</v>
      </c>
      <c r="AA356">
        <v>176.5</v>
      </c>
    </row>
    <row r="357" spans="1:27" x14ac:dyDescent="0.3">
      <c r="A357">
        <v>168.8</v>
      </c>
      <c r="B357">
        <v>206.9</v>
      </c>
      <c r="C357">
        <v>189.1</v>
      </c>
      <c r="D357">
        <v>173.4</v>
      </c>
      <c r="E357">
        <v>193.9</v>
      </c>
      <c r="F357">
        <v>156.69999999999999</v>
      </c>
      <c r="G357">
        <v>150.19999999999999</v>
      </c>
      <c r="H357">
        <v>170.5</v>
      </c>
      <c r="I357">
        <v>121.2</v>
      </c>
      <c r="J357">
        <v>207.5</v>
      </c>
      <c r="K357">
        <v>176.8</v>
      </c>
      <c r="L357">
        <v>187.7</v>
      </c>
      <c r="M357">
        <v>174.4</v>
      </c>
      <c r="N357">
        <v>195.9</v>
      </c>
      <c r="O357">
        <v>188.1</v>
      </c>
      <c r="P357">
        <v>185.9</v>
      </c>
      <c r="Q357">
        <v>187.8</v>
      </c>
      <c r="R357" t="s">
        <v>32</v>
      </c>
      <c r="S357">
        <v>182.8</v>
      </c>
      <c r="T357">
        <v>176.4</v>
      </c>
      <c r="U357">
        <v>183.5</v>
      </c>
      <c r="V357">
        <v>167.8</v>
      </c>
      <c r="W357">
        <v>171.2</v>
      </c>
      <c r="X357">
        <v>177.3</v>
      </c>
      <c r="Y357">
        <v>175.7</v>
      </c>
      <c r="Z357">
        <v>175.5</v>
      </c>
      <c r="AA357">
        <v>177.1</v>
      </c>
    </row>
    <row r="358" spans="1:27" x14ac:dyDescent="0.3">
      <c r="A358">
        <v>170.2</v>
      </c>
      <c r="B358">
        <v>212.9</v>
      </c>
      <c r="C358">
        <v>191.9</v>
      </c>
      <c r="D358">
        <v>173.9</v>
      </c>
      <c r="E358">
        <v>179.1</v>
      </c>
      <c r="F358">
        <v>159.5</v>
      </c>
      <c r="G358">
        <v>178.7</v>
      </c>
      <c r="H358">
        <v>171.3</v>
      </c>
      <c r="I358">
        <v>123.1</v>
      </c>
      <c r="J358">
        <v>200.5</v>
      </c>
      <c r="K358">
        <v>162.80000000000001</v>
      </c>
      <c r="L358">
        <v>193.3</v>
      </c>
      <c r="M358">
        <v>178.6</v>
      </c>
      <c r="N358">
        <v>201.1</v>
      </c>
      <c r="O358">
        <v>177.7</v>
      </c>
      <c r="P358">
        <v>164.5</v>
      </c>
      <c r="Q358">
        <v>175.7</v>
      </c>
      <c r="R358">
        <v>170.7</v>
      </c>
      <c r="S358">
        <v>180.6</v>
      </c>
      <c r="T358">
        <v>167.3</v>
      </c>
      <c r="U358">
        <v>177.2</v>
      </c>
      <c r="V358">
        <v>159.4</v>
      </c>
      <c r="W358">
        <v>167.1</v>
      </c>
      <c r="X358">
        <v>171.8</v>
      </c>
      <c r="Y358">
        <v>176</v>
      </c>
      <c r="Z358">
        <v>168.2</v>
      </c>
      <c r="AA358">
        <v>174.1</v>
      </c>
    </row>
    <row r="359" spans="1:27" x14ac:dyDescent="0.3">
      <c r="A359">
        <v>169.2</v>
      </c>
      <c r="B359">
        <v>209</v>
      </c>
      <c r="C359">
        <v>190.2</v>
      </c>
      <c r="D359">
        <v>173.6</v>
      </c>
      <c r="E359">
        <v>188.5</v>
      </c>
      <c r="F359">
        <v>158</v>
      </c>
      <c r="G359">
        <v>159.9</v>
      </c>
      <c r="H359">
        <v>170.8</v>
      </c>
      <c r="I359">
        <v>121.8</v>
      </c>
      <c r="J359">
        <v>205.2</v>
      </c>
      <c r="K359">
        <v>171</v>
      </c>
      <c r="L359">
        <v>190.3</v>
      </c>
      <c r="M359">
        <v>175.9</v>
      </c>
      <c r="N359">
        <v>197.3</v>
      </c>
      <c r="O359">
        <v>184</v>
      </c>
      <c r="P359">
        <v>177</v>
      </c>
      <c r="Q359">
        <v>183</v>
      </c>
      <c r="R359">
        <v>170.7</v>
      </c>
      <c r="S359">
        <v>182</v>
      </c>
      <c r="T359">
        <v>172.1</v>
      </c>
      <c r="U359">
        <v>181.1</v>
      </c>
      <c r="V359">
        <v>163.4</v>
      </c>
      <c r="W359">
        <v>168.9</v>
      </c>
      <c r="X359">
        <v>174.1</v>
      </c>
      <c r="Y359">
        <v>175.8</v>
      </c>
      <c r="Z359">
        <v>172</v>
      </c>
      <c r="AA359">
        <v>175.7</v>
      </c>
    </row>
    <row r="360" spans="1:27" x14ac:dyDescent="0.3">
      <c r="A360">
        <v>174</v>
      </c>
      <c r="B360">
        <v>208.3</v>
      </c>
      <c r="C360">
        <v>192.9</v>
      </c>
      <c r="D360">
        <v>174.3</v>
      </c>
      <c r="E360">
        <v>192.6</v>
      </c>
      <c r="F360">
        <v>156.30000000000001</v>
      </c>
      <c r="G360">
        <v>142.9</v>
      </c>
      <c r="H360">
        <v>170.7</v>
      </c>
      <c r="I360">
        <v>120.3</v>
      </c>
      <c r="J360">
        <v>210.5</v>
      </c>
      <c r="K360">
        <v>176.9</v>
      </c>
      <c r="L360">
        <v>188.5</v>
      </c>
      <c r="M360">
        <v>175</v>
      </c>
      <c r="N360">
        <v>196.9</v>
      </c>
      <c r="O360">
        <v>189</v>
      </c>
      <c r="P360">
        <v>186.3</v>
      </c>
      <c r="Q360">
        <v>188.6</v>
      </c>
      <c r="R360" t="s">
        <v>32</v>
      </c>
      <c r="S360">
        <v>183.2</v>
      </c>
      <c r="T360">
        <v>177.2</v>
      </c>
      <c r="U360">
        <v>184.7</v>
      </c>
      <c r="V360">
        <v>168.2</v>
      </c>
      <c r="W360">
        <v>171.8</v>
      </c>
      <c r="X360">
        <v>177.8</v>
      </c>
      <c r="Y360">
        <v>178.4</v>
      </c>
      <c r="Z360">
        <v>176.5</v>
      </c>
      <c r="AA360">
        <v>177.8</v>
      </c>
    </row>
    <row r="361" spans="1:27" x14ac:dyDescent="0.3">
      <c r="A361">
        <v>173.3</v>
      </c>
      <c r="B361">
        <v>215.2</v>
      </c>
      <c r="C361">
        <v>197</v>
      </c>
      <c r="D361">
        <v>175.2</v>
      </c>
      <c r="E361">
        <v>178</v>
      </c>
      <c r="F361">
        <v>160.5</v>
      </c>
      <c r="G361">
        <v>175.3</v>
      </c>
      <c r="H361">
        <v>171.2</v>
      </c>
      <c r="I361">
        <v>122.7</v>
      </c>
      <c r="J361">
        <v>204.3</v>
      </c>
      <c r="K361">
        <v>163.69999999999999</v>
      </c>
      <c r="L361">
        <v>194.3</v>
      </c>
      <c r="M361">
        <v>179.5</v>
      </c>
      <c r="N361">
        <v>201.6</v>
      </c>
      <c r="O361">
        <v>178.7</v>
      </c>
      <c r="P361">
        <v>165.3</v>
      </c>
      <c r="Q361">
        <v>176.6</v>
      </c>
      <c r="R361">
        <v>172.1</v>
      </c>
      <c r="S361">
        <v>180.1</v>
      </c>
      <c r="T361">
        <v>168</v>
      </c>
      <c r="U361">
        <v>178.5</v>
      </c>
      <c r="V361">
        <v>159.5</v>
      </c>
      <c r="W361">
        <v>167.8</v>
      </c>
      <c r="X361">
        <v>171.8</v>
      </c>
      <c r="Y361">
        <v>178.8</v>
      </c>
      <c r="Z361">
        <v>168.9</v>
      </c>
      <c r="AA361">
        <v>174.9</v>
      </c>
    </row>
    <row r="362" spans="1:27" x14ac:dyDescent="0.3">
      <c r="A362">
        <v>173.8</v>
      </c>
      <c r="B362">
        <v>210.7</v>
      </c>
      <c r="C362">
        <v>194.5</v>
      </c>
      <c r="D362">
        <v>174.6</v>
      </c>
      <c r="E362">
        <v>187.2</v>
      </c>
      <c r="F362">
        <v>158.30000000000001</v>
      </c>
      <c r="G362">
        <v>153.9</v>
      </c>
      <c r="H362">
        <v>170.9</v>
      </c>
      <c r="I362">
        <v>121.1</v>
      </c>
      <c r="J362">
        <v>208.4</v>
      </c>
      <c r="K362">
        <v>171.4</v>
      </c>
      <c r="L362">
        <v>191.2</v>
      </c>
      <c r="M362">
        <v>176.7</v>
      </c>
      <c r="N362">
        <v>198.2</v>
      </c>
      <c r="O362">
        <v>184.9</v>
      </c>
      <c r="P362">
        <v>177.6</v>
      </c>
      <c r="Q362">
        <v>183.8</v>
      </c>
      <c r="R362">
        <v>172.1</v>
      </c>
      <c r="S362">
        <v>182</v>
      </c>
      <c r="T362">
        <v>172.9</v>
      </c>
      <c r="U362">
        <v>182.3</v>
      </c>
      <c r="V362">
        <v>163.6</v>
      </c>
      <c r="W362">
        <v>169.5</v>
      </c>
      <c r="X362">
        <v>174.3</v>
      </c>
      <c r="Y362">
        <v>178.6</v>
      </c>
      <c r="Z362">
        <v>172.8</v>
      </c>
      <c r="AA362">
        <v>176.5</v>
      </c>
    </row>
    <row r="363" spans="1:27" x14ac:dyDescent="0.3">
      <c r="A363">
        <v>174.2</v>
      </c>
      <c r="B363">
        <v>205.2</v>
      </c>
      <c r="C363">
        <v>173.9</v>
      </c>
      <c r="D363">
        <v>177</v>
      </c>
      <c r="E363">
        <v>183.4</v>
      </c>
      <c r="F363">
        <v>167.2</v>
      </c>
      <c r="G363">
        <v>140.9</v>
      </c>
      <c r="H363">
        <v>170.4</v>
      </c>
      <c r="I363">
        <v>119.1</v>
      </c>
      <c r="J363">
        <v>212.1</v>
      </c>
      <c r="K363">
        <v>177.6</v>
      </c>
      <c r="L363">
        <v>189.9</v>
      </c>
      <c r="M363">
        <v>174.8</v>
      </c>
      <c r="N363">
        <v>198.3</v>
      </c>
      <c r="O363">
        <v>190</v>
      </c>
      <c r="P363">
        <v>187</v>
      </c>
      <c r="Q363">
        <v>189.6</v>
      </c>
      <c r="R363" t="s">
        <v>32</v>
      </c>
      <c r="S363">
        <v>181.6</v>
      </c>
      <c r="T363">
        <v>178.6</v>
      </c>
      <c r="U363">
        <v>186.6</v>
      </c>
      <c r="V363">
        <v>169</v>
      </c>
      <c r="W363">
        <v>172.8</v>
      </c>
      <c r="X363">
        <v>178.5</v>
      </c>
      <c r="Y363">
        <v>180.7</v>
      </c>
      <c r="Z363">
        <v>177.9</v>
      </c>
      <c r="AA363">
        <v>178</v>
      </c>
    </row>
    <row r="364" spans="1:27" x14ac:dyDescent="0.3">
      <c r="A364">
        <v>174.7</v>
      </c>
      <c r="B364">
        <v>212.2</v>
      </c>
      <c r="C364">
        <v>177.2</v>
      </c>
      <c r="D364">
        <v>177.9</v>
      </c>
      <c r="E364">
        <v>172.2</v>
      </c>
      <c r="F364">
        <v>172.1</v>
      </c>
      <c r="G364">
        <v>175.8</v>
      </c>
      <c r="H364">
        <v>172.2</v>
      </c>
      <c r="I364">
        <v>121.9</v>
      </c>
      <c r="J364">
        <v>204.8</v>
      </c>
      <c r="K364">
        <v>164.9</v>
      </c>
      <c r="L364">
        <v>196.6</v>
      </c>
      <c r="M364">
        <v>180.7</v>
      </c>
      <c r="N364">
        <v>202.7</v>
      </c>
      <c r="O364">
        <v>180.3</v>
      </c>
      <c r="P364">
        <v>167</v>
      </c>
      <c r="Q364">
        <v>178.2</v>
      </c>
      <c r="R364">
        <v>173.5</v>
      </c>
      <c r="S364">
        <v>182.8</v>
      </c>
      <c r="T364">
        <v>169.2</v>
      </c>
      <c r="U364">
        <v>180.8</v>
      </c>
      <c r="V364">
        <v>159.80000000000001</v>
      </c>
      <c r="W364">
        <v>168.4</v>
      </c>
      <c r="X364">
        <v>172.5</v>
      </c>
      <c r="Y364">
        <v>181.4</v>
      </c>
      <c r="Z364">
        <v>170</v>
      </c>
      <c r="AA364">
        <v>176.3</v>
      </c>
    </row>
    <row r="365" spans="1:27" x14ac:dyDescent="0.3">
      <c r="A365">
        <v>174.4</v>
      </c>
      <c r="B365">
        <v>207.7</v>
      </c>
      <c r="C365">
        <v>175.2</v>
      </c>
      <c r="D365">
        <v>177.3</v>
      </c>
      <c r="E365">
        <v>179.3</v>
      </c>
      <c r="F365">
        <v>169.5</v>
      </c>
      <c r="G365">
        <v>152.69999999999999</v>
      </c>
      <c r="H365">
        <v>171</v>
      </c>
      <c r="I365">
        <v>120</v>
      </c>
      <c r="J365">
        <v>209.7</v>
      </c>
      <c r="K365">
        <v>172.3</v>
      </c>
      <c r="L365">
        <v>193</v>
      </c>
      <c r="M365">
        <v>177</v>
      </c>
      <c r="N365">
        <v>199.5</v>
      </c>
      <c r="O365">
        <v>186.2</v>
      </c>
      <c r="P365">
        <v>178.7</v>
      </c>
      <c r="Q365">
        <v>185.1</v>
      </c>
      <c r="R365">
        <v>173.5</v>
      </c>
      <c r="S365">
        <v>182.1</v>
      </c>
      <c r="T365">
        <v>174.2</v>
      </c>
      <c r="U365">
        <v>184.4</v>
      </c>
      <c r="V365">
        <v>164.2</v>
      </c>
      <c r="W365">
        <v>170.3</v>
      </c>
      <c r="X365">
        <v>175</v>
      </c>
      <c r="Y365">
        <v>181</v>
      </c>
      <c r="Z365">
        <v>174.1</v>
      </c>
      <c r="AA365">
        <v>177.2</v>
      </c>
    </row>
    <row r="366" spans="1:27" x14ac:dyDescent="0.3">
      <c r="A366">
        <v>174.3</v>
      </c>
      <c r="B366">
        <v>205.2</v>
      </c>
      <c r="C366">
        <v>173.9</v>
      </c>
      <c r="D366">
        <v>177</v>
      </c>
      <c r="E366">
        <v>183.3</v>
      </c>
      <c r="F366">
        <v>167.2</v>
      </c>
      <c r="G366">
        <v>140.9</v>
      </c>
      <c r="H366">
        <v>170.5</v>
      </c>
      <c r="I366">
        <v>119.1</v>
      </c>
      <c r="J366">
        <v>212.1</v>
      </c>
      <c r="K366">
        <v>177.6</v>
      </c>
      <c r="L366">
        <v>189.9</v>
      </c>
      <c r="M366">
        <v>174.8</v>
      </c>
      <c r="N366">
        <v>198.4</v>
      </c>
      <c r="O366">
        <v>190</v>
      </c>
      <c r="P366">
        <v>187</v>
      </c>
      <c r="Q366">
        <v>189.6</v>
      </c>
      <c r="R366" t="s">
        <v>32</v>
      </c>
      <c r="S366">
        <v>181.4</v>
      </c>
      <c r="T366">
        <v>178.6</v>
      </c>
      <c r="U366">
        <v>186.6</v>
      </c>
      <c r="V366">
        <v>169</v>
      </c>
      <c r="W366">
        <v>172.8</v>
      </c>
      <c r="X366">
        <v>178.5</v>
      </c>
      <c r="Y366">
        <v>180.7</v>
      </c>
      <c r="Z366">
        <v>177.9</v>
      </c>
      <c r="AA366">
        <v>178</v>
      </c>
    </row>
    <row r="367" spans="1:27" x14ac:dyDescent="0.3">
      <c r="A367">
        <v>174.7</v>
      </c>
      <c r="B367">
        <v>212.2</v>
      </c>
      <c r="C367">
        <v>177.2</v>
      </c>
      <c r="D367">
        <v>177.9</v>
      </c>
      <c r="E367">
        <v>172.2</v>
      </c>
      <c r="F367">
        <v>172.1</v>
      </c>
      <c r="G367">
        <v>175.9</v>
      </c>
      <c r="H367">
        <v>172.2</v>
      </c>
      <c r="I367">
        <v>121.9</v>
      </c>
      <c r="J367">
        <v>204.8</v>
      </c>
      <c r="K367">
        <v>164.9</v>
      </c>
      <c r="L367">
        <v>196.6</v>
      </c>
      <c r="M367">
        <v>180.8</v>
      </c>
      <c r="N367">
        <v>202.7</v>
      </c>
      <c r="O367">
        <v>180.2</v>
      </c>
      <c r="P367">
        <v>167</v>
      </c>
      <c r="Q367">
        <v>178.2</v>
      </c>
      <c r="R367">
        <v>173.5</v>
      </c>
      <c r="S367">
        <v>182.6</v>
      </c>
      <c r="T367">
        <v>169.2</v>
      </c>
      <c r="U367">
        <v>180.8</v>
      </c>
      <c r="V367">
        <v>159.80000000000001</v>
      </c>
      <c r="W367">
        <v>168.4</v>
      </c>
      <c r="X367">
        <v>172.5</v>
      </c>
      <c r="Y367">
        <v>181.5</v>
      </c>
      <c r="Z367">
        <v>170</v>
      </c>
      <c r="AA367">
        <v>176.3</v>
      </c>
    </row>
    <row r="368" spans="1:27" x14ac:dyDescent="0.3">
      <c r="A368">
        <v>174.4</v>
      </c>
      <c r="B368">
        <v>207.7</v>
      </c>
      <c r="C368">
        <v>175.2</v>
      </c>
      <c r="D368">
        <v>177.3</v>
      </c>
      <c r="E368">
        <v>179.2</v>
      </c>
      <c r="F368">
        <v>169.5</v>
      </c>
      <c r="G368">
        <v>152.80000000000001</v>
      </c>
      <c r="H368">
        <v>171.1</v>
      </c>
      <c r="I368">
        <v>120</v>
      </c>
      <c r="J368">
        <v>209.7</v>
      </c>
      <c r="K368">
        <v>172.3</v>
      </c>
      <c r="L368">
        <v>193</v>
      </c>
      <c r="M368">
        <v>177</v>
      </c>
      <c r="N368">
        <v>199.5</v>
      </c>
      <c r="O368">
        <v>186.1</v>
      </c>
      <c r="P368">
        <v>178.7</v>
      </c>
      <c r="Q368">
        <v>185.1</v>
      </c>
      <c r="R368">
        <v>173.5</v>
      </c>
      <c r="S368">
        <v>181.9</v>
      </c>
      <c r="T368">
        <v>174.2</v>
      </c>
      <c r="U368">
        <v>184.4</v>
      </c>
      <c r="V368">
        <v>164.2</v>
      </c>
      <c r="W368">
        <v>170.3</v>
      </c>
      <c r="X368">
        <v>175</v>
      </c>
      <c r="Y368">
        <v>181</v>
      </c>
      <c r="Z368">
        <v>174.1</v>
      </c>
      <c r="AA368">
        <v>177.2</v>
      </c>
    </row>
    <row r="369" spans="1:27" x14ac:dyDescent="0.3">
      <c r="A369">
        <v>173.3</v>
      </c>
      <c r="B369">
        <v>206.9</v>
      </c>
      <c r="C369">
        <v>167.9</v>
      </c>
      <c r="D369">
        <v>178.2</v>
      </c>
      <c r="E369">
        <v>178.5</v>
      </c>
      <c r="F369">
        <v>173.7</v>
      </c>
      <c r="G369">
        <v>142.80000000000001</v>
      </c>
      <c r="H369">
        <v>172.8</v>
      </c>
      <c r="I369">
        <v>120.4</v>
      </c>
      <c r="J369">
        <v>215.5</v>
      </c>
      <c r="K369">
        <v>178.2</v>
      </c>
      <c r="L369">
        <v>190.5</v>
      </c>
      <c r="M369">
        <v>175.5</v>
      </c>
      <c r="N369">
        <v>199.5</v>
      </c>
      <c r="O369">
        <v>190.7</v>
      </c>
      <c r="P369">
        <v>187.3</v>
      </c>
      <c r="Q369">
        <v>190.2</v>
      </c>
      <c r="R369" t="s">
        <v>48</v>
      </c>
      <c r="S369">
        <v>181.5</v>
      </c>
      <c r="T369">
        <v>179.1</v>
      </c>
      <c r="U369">
        <v>187.2</v>
      </c>
      <c r="V369">
        <v>169.4</v>
      </c>
      <c r="W369">
        <v>173.2</v>
      </c>
      <c r="X369">
        <v>179.4</v>
      </c>
      <c r="Y369">
        <v>183.8</v>
      </c>
      <c r="Z369">
        <v>178.9</v>
      </c>
      <c r="AA369">
        <v>178.8</v>
      </c>
    </row>
    <row r="370" spans="1:27" x14ac:dyDescent="0.3">
      <c r="A370">
        <v>174.8</v>
      </c>
      <c r="B370">
        <v>213.7</v>
      </c>
      <c r="C370">
        <v>172.4</v>
      </c>
      <c r="D370">
        <v>178.8</v>
      </c>
      <c r="E370">
        <v>168.7</v>
      </c>
      <c r="F370">
        <v>179.2</v>
      </c>
      <c r="G370">
        <v>179.9</v>
      </c>
      <c r="H370">
        <v>174.7</v>
      </c>
      <c r="I370">
        <v>123.1</v>
      </c>
      <c r="J370">
        <v>207.8</v>
      </c>
      <c r="K370">
        <v>165.5</v>
      </c>
      <c r="L370">
        <v>197</v>
      </c>
      <c r="M370">
        <v>182.1</v>
      </c>
      <c r="N370">
        <v>203.5</v>
      </c>
      <c r="O370">
        <v>181</v>
      </c>
      <c r="P370">
        <v>167.7</v>
      </c>
      <c r="Q370">
        <v>178.9</v>
      </c>
      <c r="R370">
        <v>175.2</v>
      </c>
      <c r="S370">
        <v>182.1</v>
      </c>
      <c r="T370">
        <v>169.6</v>
      </c>
      <c r="U370">
        <v>181.5</v>
      </c>
      <c r="V370">
        <v>160.1</v>
      </c>
      <c r="W370">
        <v>168.8</v>
      </c>
      <c r="X370">
        <v>174.2</v>
      </c>
      <c r="Y370">
        <v>184.4</v>
      </c>
      <c r="Z370">
        <v>170.9</v>
      </c>
      <c r="AA370">
        <v>177.4</v>
      </c>
    </row>
    <row r="371" spans="1:27" x14ac:dyDescent="0.3">
      <c r="A371">
        <v>173.8</v>
      </c>
      <c r="B371">
        <v>209.3</v>
      </c>
      <c r="C371">
        <v>169.6</v>
      </c>
      <c r="D371">
        <v>178.4</v>
      </c>
      <c r="E371">
        <v>174.9</v>
      </c>
      <c r="F371">
        <v>176.3</v>
      </c>
      <c r="G371">
        <v>155.4</v>
      </c>
      <c r="H371">
        <v>173.4</v>
      </c>
      <c r="I371">
        <v>121.3</v>
      </c>
      <c r="J371">
        <v>212.9</v>
      </c>
      <c r="K371">
        <v>172.9</v>
      </c>
      <c r="L371">
        <v>193.5</v>
      </c>
      <c r="M371">
        <v>177.9</v>
      </c>
      <c r="N371">
        <v>200.6</v>
      </c>
      <c r="O371">
        <v>186.9</v>
      </c>
      <c r="P371">
        <v>179.2</v>
      </c>
      <c r="Q371">
        <v>185.7</v>
      </c>
      <c r="R371">
        <v>175.2</v>
      </c>
      <c r="S371">
        <v>181.7</v>
      </c>
      <c r="T371">
        <v>174.6</v>
      </c>
      <c r="U371">
        <v>185</v>
      </c>
      <c r="V371">
        <v>164.5</v>
      </c>
      <c r="W371">
        <v>170.7</v>
      </c>
      <c r="X371">
        <v>176.4</v>
      </c>
      <c r="Y371">
        <v>184</v>
      </c>
      <c r="Z371">
        <v>175</v>
      </c>
      <c r="AA371">
        <v>178.1</v>
      </c>
    </row>
    <row r="372" spans="1:27" x14ac:dyDescent="0.3">
      <c r="A372">
        <v>173.2</v>
      </c>
      <c r="B372">
        <v>211.5</v>
      </c>
      <c r="C372">
        <v>171</v>
      </c>
      <c r="D372">
        <v>179.6</v>
      </c>
      <c r="E372">
        <v>173.3</v>
      </c>
      <c r="F372">
        <v>169</v>
      </c>
      <c r="G372">
        <v>148.69999999999999</v>
      </c>
      <c r="H372">
        <v>174.9</v>
      </c>
      <c r="I372">
        <v>121.9</v>
      </c>
      <c r="J372">
        <v>221</v>
      </c>
      <c r="K372">
        <v>178.7</v>
      </c>
      <c r="L372">
        <v>191.1</v>
      </c>
      <c r="M372">
        <v>176.8</v>
      </c>
      <c r="N372">
        <v>199.9</v>
      </c>
      <c r="O372">
        <v>191.2</v>
      </c>
      <c r="P372">
        <v>187.9</v>
      </c>
      <c r="Q372">
        <v>190.8</v>
      </c>
      <c r="R372" t="s">
        <v>48</v>
      </c>
      <c r="S372">
        <v>182.5</v>
      </c>
      <c r="T372">
        <v>179.8</v>
      </c>
      <c r="U372">
        <v>187.8</v>
      </c>
      <c r="V372">
        <v>169.7</v>
      </c>
      <c r="W372">
        <v>173.8</v>
      </c>
      <c r="X372">
        <v>180.3</v>
      </c>
      <c r="Y372">
        <v>184.9</v>
      </c>
      <c r="Z372">
        <v>179.5</v>
      </c>
      <c r="AA372">
        <v>179.8</v>
      </c>
    </row>
    <row r="373" spans="1:27" x14ac:dyDescent="0.3">
      <c r="A373">
        <v>174.7</v>
      </c>
      <c r="B373">
        <v>219.4</v>
      </c>
      <c r="C373">
        <v>176.7</v>
      </c>
      <c r="D373">
        <v>179.4</v>
      </c>
      <c r="E373">
        <v>164.4</v>
      </c>
      <c r="F373">
        <v>175.8</v>
      </c>
      <c r="G373">
        <v>185</v>
      </c>
      <c r="H373">
        <v>176.9</v>
      </c>
      <c r="I373">
        <v>124.2</v>
      </c>
      <c r="J373">
        <v>211.9</v>
      </c>
      <c r="K373">
        <v>165.9</v>
      </c>
      <c r="L373">
        <v>197.7</v>
      </c>
      <c r="M373">
        <v>183.1</v>
      </c>
      <c r="N373">
        <v>204.2</v>
      </c>
      <c r="O373">
        <v>181.3</v>
      </c>
      <c r="P373">
        <v>168.1</v>
      </c>
      <c r="Q373">
        <v>179.3</v>
      </c>
      <c r="R373">
        <v>175.6</v>
      </c>
      <c r="S373">
        <v>183.4</v>
      </c>
      <c r="T373">
        <v>170.1</v>
      </c>
      <c r="U373">
        <v>182.2</v>
      </c>
      <c r="V373">
        <v>160.4</v>
      </c>
      <c r="W373">
        <v>169.2</v>
      </c>
      <c r="X373">
        <v>174.8</v>
      </c>
      <c r="Y373">
        <v>185.6</v>
      </c>
      <c r="Z373">
        <v>171.6</v>
      </c>
      <c r="AA373">
        <v>178.2</v>
      </c>
    </row>
    <row r="374" spans="1:27" x14ac:dyDescent="0.3">
      <c r="A374">
        <v>173.7</v>
      </c>
      <c r="B374">
        <v>214.3</v>
      </c>
      <c r="C374">
        <v>173.2</v>
      </c>
      <c r="D374">
        <v>179.5</v>
      </c>
      <c r="E374">
        <v>170</v>
      </c>
      <c r="F374">
        <v>172.2</v>
      </c>
      <c r="G374">
        <v>161</v>
      </c>
      <c r="H374">
        <v>175.6</v>
      </c>
      <c r="I374">
        <v>122.7</v>
      </c>
      <c r="J374">
        <v>218</v>
      </c>
      <c r="K374">
        <v>173.4</v>
      </c>
      <c r="L374">
        <v>194.2</v>
      </c>
      <c r="M374">
        <v>179.1</v>
      </c>
      <c r="N374">
        <v>201</v>
      </c>
      <c r="O374">
        <v>187.3</v>
      </c>
      <c r="P374">
        <v>179.7</v>
      </c>
      <c r="Q374">
        <v>186.2</v>
      </c>
      <c r="R374">
        <v>175.6</v>
      </c>
      <c r="S374">
        <v>182.8</v>
      </c>
      <c r="T374">
        <v>175.2</v>
      </c>
      <c r="U374">
        <v>185.7</v>
      </c>
      <c r="V374">
        <v>164.8</v>
      </c>
      <c r="W374">
        <v>171.2</v>
      </c>
      <c r="X374">
        <v>177.1</v>
      </c>
      <c r="Y374">
        <v>185.2</v>
      </c>
      <c r="Z374">
        <v>175.7</v>
      </c>
      <c r="AA374">
        <v>179.1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601DE-29A2-4B58-8E24-B1A1595D829A}">
  <dimension ref="A1:AK31"/>
  <sheetViews>
    <sheetView showGridLines="0" topLeftCell="A7" zoomScale="78" zoomScaleNormal="90" workbookViewId="0">
      <selection activeCell="L29" sqref="L29"/>
    </sheetView>
  </sheetViews>
  <sheetFormatPr defaultRowHeight="14.4" x14ac:dyDescent="0.3"/>
  <cols>
    <col min="1" max="1" width="10.5546875" customWidth="1"/>
    <col min="2" max="2" width="12" customWidth="1"/>
    <col min="3" max="3" width="6.44140625" customWidth="1"/>
    <col min="4" max="4" width="18.33203125" bestFit="1" customWidth="1"/>
    <col min="5" max="5" width="12.21875" bestFit="1" customWidth="1"/>
    <col min="6" max="6" width="13.88671875" customWidth="1"/>
    <col min="7" max="7" width="15.6640625" bestFit="1" customWidth="1"/>
    <col min="8" max="8" width="11.109375" bestFit="1" customWidth="1"/>
    <col min="9" max="9" width="11.5546875" customWidth="1"/>
    <col min="10" max="10" width="10" bestFit="1" customWidth="1"/>
    <col min="11" max="11" width="17.33203125" bestFit="1" customWidth="1"/>
    <col min="12" max="12" width="21.21875" bestFit="1" customWidth="1"/>
    <col min="13" max="13" width="6.109375" bestFit="1" customWidth="1"/>
    <col min="14" max="14" width="21.5546875" bestFit="1" customWidth="1"/>
    <col min="15" max="15" width="30.5546875" bestFit="1" customWidth="1"/>
    <col min="16" max="16" width="17.5546875" bestFit="1" customWidth="1"/>
    <col min="17" max="17" width="24.6640625" bestFit="1" customWidth="1"/>
    <col min="18" max="18" width="7.6640625" bestFit="1" customWidth="1"/>
    <col min="20" max="20" width="19.44140625" bestFit="1" customWidth="1"/>
    <col min="21" max="21" width="7.44140625" bestFit="1" customWidth="1"/>
    <col min="22" max="22" width="11.6640625" bestFit="1" customWidth="1"/>
    <col min="23" max="23" width="25.77734375" bestFit="1" customWidth="1"/>
    <col min="24" max="24" width="6.33203125" bestFit="1" customWidth="1"/>
    <col min="25" max="25" width="25.88671875" bestFit="1" customWidth="1"/>
    <col min="26" max="26" width="23.6640625" bestFit="1" customWidth="1"/>
    <col min="27" max="27" width="9.109375" bestFit="1" customWidth="1"/>
    <col min="28" max="28" width="21.88671875" bestFit="1" customWidth="1"/>
    <col min="29" max="29" width="12.5546875" bestFit="1" customWidth="1"/>
    <col min="30" max="30" width="12.109375" bestFit="1" customWidth="1"/>
    <col min="31" max="31" width="5.109375" bestFit="1" customWidth="1"/>
    <col min="32" max="32" width="7.77734375" bestFit="1" customWidth="1"/>
    <col min="33" max="33" width="9.88671875" bestFit="1" customWidth="1"/>
    <col min="34" max="34" width="9.109375" bestFit="1" customWidth="1"/>
    <col min="35" max="35" width="13.21875" bestFit="1" customWidth="1"/>
    <col min="36" max="36" width="6.44140625" bestFit="1" customWidth="1"/>
    <col min="37" max="37" width="12" bestFit="1" customWidth="1"/>
  </cols>
  <sheetData>
    <row r="1" spans="1:37" ht="15.6" x14ac:dyDescent="0.3">
      <c r="A1" s="32" t="s">
        <v>73</v>
      </c>
      <c r="B1" s="32"/>
      <c r="C1" s="32"/>
      <c r="D1" s="32"/>
      <c r="E1" s="32"/>
      <c r="F1" s="32"/>
      <c r="G1" s="32"/>
      <c r="H1" s="32"/>
      <c r="I1" s="32"/>
      <c r="J1" s="32"/>
      <c r="K1" s="32"/>
      <c r="L1" s="32"/>
      <c r="M1" s="32"/>
      <c r="N1" s="32"/>
      <c r="O1" s="32"/>
      <c r="P1" s="32"/>
      <c r="Q1" s="32"/>
      <c r="R1" s="32"/>
      <c r="S1" s="32"/>
      <c r="T1" s="32"/>
    </row>
    <row r="2" spans="1:37" ht="15.6" x14ac:dyDescent="0.3">
      <c r="A2" s="32"/>
      <c r="B2" s="32"/>
      <c r="C2" s="32"/>
      <c r="D2" s="32"/>
      <c r="E2" s="32"/>
      <c r="F2" s="32"/>
      <c r="G2" s="32"/>
      <c r="H2" s="32"/>
      <c r="I2" s="32"/>
      <c r="J2" s="32"/>
      <c r="K2" s="32"/>
      <c r="L2" s="32"/>
      <c r="M2" s="32"/>
      <c r="N2" s="32"/>
      <c r="O2" s="32"/>
      <c r="P2" s="32"/>
      <c r="Q2" s="32"/>
      <c r="R2" s="32"/>
      <c r="S2" s="32"/>
      <c r="T2" s="32"/>
    </row>
    <row r="3" spans="1:37" ht="15.6" x14ac:dyDescent="0.3">
      <c r="A3" s="32" t="s">
        <v>68</v>
      </c>
      <c r="B3" s="32"/>
      <c r="C3" s="32"/>
      <c r="D3" s="32"/>
      <c r="E3" s="32"/>
      <c r="F3" s="32"/>
      <c r="G3" s="32"/>
      <c r="H3" s="32"/>
      <c r="I3" s="32"/>
      <c r="J3" s="32"/>
      <c r="K3" s="32"/>
      <c r="L3" s="32"/>
      <c r="M3" s="32"/>
      <c r="N3" s="32"/>
      <c r="O3" s="32"/>
      <c r="P3" s="32"/>
      <c r="Q3" s="32"/>
      <c r="R3" s="32"/>
      <c r="S3" s="32"/>
      <c r="T3" s="32"/>
    </row>
    <row r="4" spans="1:37" ht="15.6" x14ac:dyDescent="0.3">
      <c r="A4" s="32"/>
      <c r="B4" s="32"/>
      <c r="C4" s="32"/>
      <c r="D4" s="32"/>
      <c r="E4" s="32"/>
      <c r="F4" s="32"/>
      <c r="G4" s="32"/>
      <c r="H4" s="32"/>
      <c r="I4" s="32"/>
      <c r="J4" s="32"/>
      <c r="K4" s="32"/>
      <c r="L4" s="32"/>
      <c r="M4" s="32"/>
      <c r="N4" s="32"/>
      <c r="O4" s="32"/>
      <c r="P4" s="32"/>
      <c r="Q4" s="32"/>
      <c r="R4" s="32"/>
      <c r="S4" s="32"/>
      <c r="T4" s="32"/>
    </row>
    <row r="5" spans="1:37" ht="15.6" x14ac:dyDescent="0.3">
      <c r="A5" s="32" t="s">
        <v>69</v>
      </c>
      <c r="B5" s="32"/>
      <c r="C5" s="32"/>
      <c r="D5" s="32"/>
      <c r="E5" s="32"/>
      <c r="F5" s="32"/>
      <c r="G5" s="32"/>
      <c r="H5" s="32"/>
      <c r="I5" s="32"/>
      <c r="J5" s="32"/>
      <c r="K5" s="32"/>
      <c r="L5" s="32"/>
      <c r="M5" s="32"/>
      <c r="N5" s="32"/>
      <c r="O5" s="32"/>
      <c r="P5" s="32"/>
      <c r="Q5" s="32"/>
      <c r="R5" s="32"/>
      <c r="S5" s="32"/>
      <c r="T5" s="32"/>
    </row>
    <row r="6" spans="1:37" ht="15.6" x14ac:dyDescent="0.3">
      <c r="A6" s="32"/>
      <c r="B6" s="32"/>
      <c r="C6" s="32"/>
      <c r="D6" s="32"/>
      <c r="E6" s="32"/>
      <c r="F6" s="32"/>
      <c r="G6" s="32"/>
      <c r="H6" s="32"/>
      <c r="I6" s="32"/>
      <c r="J6" s="32"/>
      <c r="K6" s="32"/>
      <c r="L6" s="32"/>
      <c r="M6" s="32"/>
      <c r="N6" s="32"/>
      <c r="O6" s="32"/>
      <c r="P6" s="32"/>
      <c r="Q6" s="32"/>
      <c r="R6" s="32"/>
      <c r="S6" s="32"/>
      <c r="T6" s="32"/>
    </row>
    <row r="7" spans="1:37" ht="15.6" x14ac:dyDescent="0.3">
      <c r="A7" s="32"/>
      <c r="B7" s="32"/>
      <c r="C7" s="32"/>
      <c r="D7" s="32"/>
      <c r="E7" s="32"/>
      <c r="F7" s="32"/>
      <c r="G7" s="32"/>
      <c r="H7" s="32"/>
      <c r="I7" s="32"/>
      <c r="J7" s="32"/>
      <c r="K7" s="32"/>
      <c r="L7" s="32"/>
      <c r="M7" s="32"/>
      <c r="N7" s="32"/>
      <c r="O7" s="32"/>
      <c r="P7" s="32"/>
      <c r="Q7" s="32"/>
      <c r="R7" s="32"/>
      <c r="S7" s="32"/>
      <c r="T7" s="32"/>
    </row>
    <row r="9" spans="1:37" x14ac:dyDescent="0.3">
      <c r="A9" s="51" t="s">
        <v>56</v>
      </c>
      <c r="B9" s="51"/>
      <c r="C9" s="51"/>
      <c r="D9" s="51"/>
      <c r="E9" s="51"/>
      <c r="F9" s="51"/>
      <c r="G9" s="51"/>
    </row>
    <row r="11" spans="1:37" x14ac:dyDescent="0.3">
      <c r="A11" s="1" t="s">
        <v>0</v>
      </c>
      <c r="B11" s="1" t="s">
        <v>1</v>
      </c>
      <c r="C11" s="1" t="s">
        <v>2</v>
      </c>
      <c r="D11" s="1" t="s">
        <v>3</v>
      </c>
      <c r="E11" s="1" t="s">
        <v>4</v>
      </c>
      <c r="F11" s="1" t="s">
        <v>5</v>
      </c>
      <c r="G11" s="1" t="s">
        <v>6</v>
      </c>
      <c r="H11" s="1" t="s">
        <v>7</v>
      </c>
      <c r="I11" s="1" t="s">
        <v>8</v>
      </c>
      <c r="J11" s="1" t="s">
        <v>9</v>
      </c>
      <c r="K11" s="1" t="s">
        <v>10</v>
      </c>
      <c r="L11" s="1" t="s">
        <v>11</v>
      </c>
      <c r="M11" s="1" t="s">
        <v>12</v>
      </c>
      <c r="N11" s="1" t="s">
        <v>13</v>
      </c>
      <c r="O11" s="1" t="s">
        <v>14</v>
      </c>
      <c r="P11" s="1" t="s">
        <v>15</v>
      </c>
      <c r="Q11" s="1" t="s">
        <v>16</v>
      </c>
      <c r="R11" s="1" t="s">
        <v>17</v>
      </c>
      <c r="S11" s="1" t="s">
        <v>18</v>
      </c>
      <c r="T11" s="1" t="s">
        <v>19</v>
      </c>
      <c r="U11" s="1" t="s">
        <v>20</v>
      </c>
      <c r="V11" s="1" t="s">
        <v>21</v>
      </c>
      <c r="W11" s="1" t="s">
        <v>22</v>
      </c>
      <c r="X11" s="1" t="s">
        <v>23</v>
      </c>
      <c r="Y11" s="1" t="s">
        <v>24</v>
      </c>
      <c r="Z11" s="1" t="s">
        <v>25</v>
      </c>
      <c r="AA11" s="1" t="s">
        <v>26</v>
      </c>
      <c r="AB11" s="1" t="s">
        <v>27</v>
      </c>
      <c r="AC11" s="1" t="s">
        <v>28</v>
      </c>
      <c r="AD11" s="1" t="s">
        <v>29</v>
      </c>
      <c r="AE11" s="8" t="s">
        <v>49</v>
      </c>
      <c r="AF11" s="8" t="s">
        <v>50</v>
      </c>
      <c r="AG11" s="8" t="s">
        <v>51</v>
      </c>
      <c r="AH11" s="8" t="s">
        <v>26</v>
      </c>
      <c r="AI11" s="8" t="s">
        <v>54</v>
      </c>
      <c r="AJ11" s="8" t="s">
        <v>52</v>
      </c>
      <c r="AK11" s="8" t="s">
        <v>53</v>
      </c>
    </row>
    <row r="12" spans="1:37" x14ac:dyDescent="0.3">
      <c r="A12" t="s">
        <v>30</v>
      </c>
      <c r="B12">
        <v>2023</v>
      </c>
      <c r="C12" t="s">
        <v>38</v>
      </c>
      <c r="D12">
        <v>173.2</v>
      </c>
      <c r="E12">
        <v>211.5</v>
      </c>
      <c r="F12">
        <v>171</v>
      </c>
      <c r="G12">
        <v>179.6</v>
      </c>
      <c r="H12">
        <v>173.3</v>
      </c>
      <c r="I12">
        <v>169</v>
      </c>
      <c r="J12">
        <v>148.69999999999999</v>
      </c>
      <c r="K12">
        <v>174.9</v>
      </c>
      <c r="L12">
        <v>121.9</v>
      </c>
      <c r="M12">
        <v>221</v>
      </c>
      <c r="N12">
        <v>178.7</v>
      </c>
      <c r="O12">
        <v>191.1</v>
      </c>
      <c r="P12">
        <v>176.8</v>
      </c>
      <c r="Q12">
        <v>199.9</v>
      </c>
      <c r="R12">
        <v>191.2</v>
      </c>
      <c r="S12">
        <v>187.9</v>
      </c>
      <c r="T12">
        <v>190.8</v>
      </c>
      <c r="U12" t="s">
        <v>48</v>
      </c>
      <c r="V12">
        <v>182.5</v>
      </c>
      <c r="W12">
        <v>179.8</v>
      </c>
      <c r="X12">
        <v>187.8</v>
      </c>
      <c r="Y12">
        <v>169.7</v>
      </c>
      <c r="Z12">
        <v>173.8</v>
      </c>
      <c r="AA12">
        <v>180.3</v>
      </c>
      <c r="AB12">
        <v>184.9</v>
      </c>
      <c r="AC12">
        <v>179.5</v>
      </c>
      <c r="AD12">
        <v>179.8</v>
      </c>
      <c r="AE12">
        <v>2290.7000000000007</v>
      </c>
      <c r="AF12">
        <v>1103</v>
      </c>
      <c r="AG12">
        <v>372.70000000000005</v>
      </c>
      <c r="AH12">
        <v>180.3</v>
      </c>
      <c r="AI12">
        <v>169.7</v>
      </c>
      <c r="AJ12">
        <v>182.5</v>
      </c>
      <c r="AK12">
        <v>199.9</v>
      </c>
    </row>
    <row r="13" spans="1:37" x14ac:dyDescent="0.3">
      <c r="A13" t="s">
        <v>33</v>
      </c>
      <c r="B13">
        <v>2023</v>
      </c>
      <c r="C13" t="s">
        <v>38</v>
      </c>
      <c r="D13">
        <v>174.7</v>
      </c>
      <c r="E13">
        <v>219.4</v>
      </c>
      <c r="F13">
        <v>176.7</v>
      </c>
      <c r="G13">
        <v>179.4</v>
      </c>
      <c r="H13">
        <v>164.4</v>
      </c>
      <c r="I13">
        <v>175.8</v>
      </c>
      <c r="J13">
        <v>185</v>
      </c>
      <c r="K13">
        <v>176.9</v>
      </c>
      <c r="L13">
        <v>124.2</v>
      </c>
      <c r="M13">
        <v>211.9</v>
      </c>
      <c r="N13">
        <v>165.9</v>
      </c>
      <c r="O13">
        <v>197.7</v>
      </c>
      <c r="P13">
        <v>183.1</v>
      </c>
      <c r="Q13">
        <v>204.2</v>
      </c>
      <c r="R13">
        <v>181.3</v>
      </c>
      <c r="S13">
        <v>168.1</v>
      </c>
      <c r="T13">
        <v>179.3</v>
      </c>
      <c r="U13">
        <v>175.6</v>
      </c>
      <c r="V13">
        <v>183.4</v>
      </c>
      <c r="W13">
        <v>170.1</v>
      </c>
      <c r="X13">
        <v>182.2</v>
      </c>
      <c r="Y13">
        <v>160.4</v>
      </c>
      <c r="Z13">
        <v>169.2</v>
      </c>
      <c r="AA13">
        <v>174.8</v>
      </c>
      <c r="AB13">
        <v>185.6</v>
      </c>
      <c r="AC13">
        <v>171.6</v>
      </c>
      <c r="AD13">
        <v>178.2</v>
      </c>
      <c r="AE13">
        <v>2335.1</v>
      </c>
      <c r="AF13">
        <v>1215.2</v>
      </c>
      <c r="AG13">
        <v>367.79999999999995</v>
      </c>
      <c r="AH13">
        <v>174.8</v>
      </c>
      <c r="AI13">
        <v>160.4</v>
      </c>
      <c r="AJ13">
        <v>183.4</v>
      </c>
      <c r="AK13">
        <v>204.2</v>
      </c>
    </row>
    <row r="14" spans="1:37" x14ac:dyDescent="0.3">
      <c r="A14" t="s">
        <v>34</v>
      </c>
      <c r="B14">
        <v>2023</v>
      </c>
      <c r="C14" t="s">
        <v>38</v>
      </c>
      <c r="D14">
        <v>173.7</v>
      </c>
      <c r="E14">
        <v>214.3</v>
      </c>
      <c r="F14">
        <v>173.2</v>
      </c>
      <c r="G14">
        <v>179.5</v>
      </c>
      <c r="H14">
        <v>170</v>
      </c>
      <c r="I14">
        <v>172.2</v>
      </c>
      <c r="J14">
        <v>161</v>
      </c>
      <c r="K14">
        <v>175.6</v>
      </c>
      <c r="L14">
        <v>122.7</v>
      </c>
      <c r="M14">
        <v>218</v>
      </c>
      <c r="N14">
        <v>173.4</v>
      </c>
      <c r="O14">
        <v>194.2</v>
      </c>
      <c r="P14">
        <v>179.1</v>
      </c>
      <c r="Q14">
        <v>201</v>
      </c>
      <c r="R14">
        <v>187.3</v>
      </c>
      <c r="S14">
        <v>179.7</v>
      </c>
      <c r="T14">
        <v>186.2</v>
      </c>
      <c r="U14">
        <v>175.6</v>
      </c>
      <c r="V14">
        <v>182.8</v>
      </c>
      <c r="W14">
        <v>175.2</v>
      </c>
      <c r="X14">
        <v>185.7</v>
      </c>
      <c r="Y14">
        <v>164.8</v>
      </c>
      <c r="Z14">
        <v>171.2</v>
      </c>
      <c r="AA14">
        <v>177.1</v>
      </c>
      <c r="AB14">
        <v>185.2</v>
      </c>
      <c r="AC14">
        <v>175.7</v>
      </c>
      <c r="AD14">
        <v>179.1</v>
      </c>
      <c r="AE14">
        <v>2306.9</v>
      </c>
      <c r="AF14">
        <v>1250.9000000000001</v>
      </c>
      <c r="AG14">
        <v>370.9</v>
      </c>
      <c r="AH14">
        <v>177.1</v>
      </c>
      <c r="AI14">
        <v>164.8</v>
      </c>
      <c r="AJ14">
        <v>182.8</v>
      </c>
      <c r="AK14">
        <v>201</v>
      </c>
    </row>
    <row r="17" spans="2:12" x14ac:dyDescent="0.3">
      <c r="B17" s="54" t="s">
        <v>58</v>
      </c>
      <c r="C17" s="54"/>
      <c r="D17" s="54"/>
      <c r="E17" s="54"/>
      <c r="F17" s="54"/>
    </row>
    <row r="19" spans="2:12" x14ac:dyDescent="0.3">
      <c r="D19" s="4"/>
      <c r="E19" s="10" t="s">
        <v>49</v>
      </c>
      <c r="F19" s="10" t="s">
        <v>50</v>
      </c>
      <c r="G19" s="10" t="s">
        <v>51</v>
      </c>
      <c r="H19" s="10" t="s">
        <v>26</v>
      </c>
      <c r="I19" s="10" t="s">
        <v>54</v>
      </c>
      <c r="J19" s="10" t="s">
        <v>52</v>
      </c>
      <c r="K19" s="10" t="s">
        <v>53</v>
      </c>
      <c r="L19" s="9" t="s">
        <v>55</v>
      </c>
    </row>
    <row r="20" spans="2:12" x14ac:dyDescent="0.3">
      <c r="C20" s="52" t="s">
        <v>0</v>
      </c>
      <c r="D20" s="11" t="s">
        <v>30</v>
      </c>
      <c r="E20" s="5">
        <f>SUMIF(sectorrr,$D20,fooddd)</f>
        <v>2290.7000000000007</v>
      </c>
      <c r="F20" s="5">
        <f>SUMIF(sectorrr,$D20,lifestyleee)</f>
        <v>1103</v>
      </c>
      <c r="G20" s="5">
        <f>SUMIF(sectorrr,$D20,healthcareee)</f>
        <v>372.70000000000005</v>
      </c>
      <c r="H20" s="5">
        <f>SUMIF(sectorrr,$D20,educationnn)</f>
        <v>180.3</v>
      </c>
      <c r="I20" s="5">
        <f>SUMIF(sectorrr,$D20,transportationnn)</f>
        <v>169.7</v>
      </c>
      <c r="J20" s="5">
        <f>SUMIF(sectorrr,$D20,eneryyyyyyyy)</f>
        <v>182.5</v>
      </c>
      <c r="K20" s="5">
        <f>SUMIF(sectorrr,$D20,alcoholllllll)</f>
        <v>199.9</v>
      </c>
      <c r="L20" s="5">
        <f>SUM(E20:K20)</f>
        <v>4498.8</v>
      </c>
    </row>
    <row r="21" spans="2:12" x14ac:dyDescent="0.3">
      <c r="C21" s="52"/>
      <c r="D21" s="11" t="s">
        <v>33</v>
      </c>
      <c r="E21" s="5">
        <f>SUMIF(sectorrr,$D21,fooddd)</f>
        <v>2335.1</v>
      </c>
      <c r="F21" s="5">
        <f>SUMIF(sectorrr,$D21,lifestyleee)</f>
        <v>1215.2</v>
      </c>
      <c r="G21" s="5">
        <f>SUMIF(sectorrr,$D21,healthcareee)</f>
        <v>367.79999999999995</v>
      </c>
      <c r="H21" s="5">
        <f>SUMIF(sectorrr,$D21,educationnn)</f>
        <v>174.8</v>
      </c>
      <c r="I21" s="5">
        <f>SUMIF(sectorrr,$D21,transportationnn)</f>
        <v>160.4</v>
      </c>
      <c r="J21" s="5">
        <f>SUMIF(sectorrr,$D21,eneryyyyyyyy)</f>
        <v>183.4</v>
      </c>
      <c r="K21" s="5">
        <f>SUMIF(sectorrr,$D21,alcoholllllll)</f>
        <v>204.2</v>
      </c>
      <c r="L21" s="5">
        <f>SUM(E21:K21)</f>
        <v>4640.8999999999996</v>
      </c>
    </row>
    <row r="22" spans="2:12" x14ac:dyDescent="0.3">
      <c r="C22" s="52"/>
      <c r="D22" s="11" t="s">
        <v>34</v>
      </c>
      <c r="E22" s="5">
        <f>SUMIF(sectorrr,$D22,fooddd)</f>
        <v>2306.9</v>
      </c>
      <c r="F22" s="5">
        <f>SUMIF(sectorrr,$D22,lifestyleee)</f>
        <v>1250.9000000000001</v>
      </c>
      <c r="G22" s="5">
        <f>SUMIF(sectorrr,$D22,healthcareee)</f>
        <v>370.9</v>
      </c>
      <c r="H22" s="5">
        <f>SUMIF(sectorrr,$D22,educationnn)</f>
        <v>177.1</v>
      </c>
      <c r="I22" s="5">
        <f>SUMIF(sectorrr,$D22,transportationnn)</f>
        <v>164.8</v>
      </c>
      <c r="J22" s="5">
        <f>SUMIF(sectorrr,$D22,eneryyyyyyyy)</f>
        <v>182.8</v>
      </c>
      <c r="K22" s="5">
        <f>SUMIF(sectorrr,$D22,alcoholllllll)</f>
        <v>201</v>
      </c>
      <c r="L22" s="5">
        <f t="shared" ref="L22" si="0">SUM(E22:K22)</f>
        <v>4654.4000000000005</v>
      </c>
    </row>
    <row r="23" spans="2:12" x14ac:dyDescent="0.3">
      <c r="D23" s="9" t="s">
        <v>55</v>
      </c>
      <c r="E23" s="5">
        <f>SUM(E20:E22)</f>
        <v>6932.7000000000007</v>
      </c>
      <c r="F23" s="5">
        <f t="shared" ref="F23:I23" si="1">SUM(F20:F22)</f>
        <v>3569.1</v>
      </c>
      <c r="G23" s="5">
        <f t="shared" si="1"/>
        <v>1111.4000000000001</v>
      </c>
      <c r="H23" s="5">
        <f>SUM(H20:H22)</f>
        <v>532.20000000000005</v>
      </c>
      <c r="I23" s="5">
        <f t="shared" si="1"/>
        <v>494.90000000000003</v>
      </c>
      <c r="J23" s="5">
        <f>SUM(J20:J22)</f>
        <v>548.70000000000005</v>
      </c>
      <c r="K23" s="5">
        <f>SUM(K20:K22)</f>
        <v>605.1</v>
      </c>
      <c r="L23" s="5"/>
    </row>
    <row r="25" spans="2:12" x14ac:dyDescent="0.3">
      <c r="D25" s="53" t="s">
        <v>57</v>
      </c>
      <c r="E25" s="53"/>
      <c r="F25" s="53"/>
    </row>
    <row r="27" spans="2:12" x14ac:dyDescent="0.3">
      <c r="D27" s="4"/>
      <c r="E27" s="10" t="s">
        <v>49</v>
      </c>
      <c r="F27" s="10" t="s">
        <v>50</v>
      </c>
      <c r="G27" s="10" t="s">
        <v>51</v>
      </c>
      <c r="H27" s="10" t="s">
        <v>26</v>
      </c>
      <c r="I27" s="10" t="s">
        <v>54</v>
      </c>
      <c r="J27" s="10" t="s">
        <v>52</v>
      </c>
      <c r="K27" s="10" t="s">
        <v>53</v>
      </c>
      <c r="L27" s="9" t="s">
        <v>55</v>
      </c>
    </row>
    <row r="28" spans="2:12" x14ac:dyDescent="0.3">
      <c r="C28" s="52" t="s">
        <v>0</v>
      </c>
      <c r="D28" s="11" t="s">
        <v>30</v>
      </c>
      <c r="E28" s="12">
        <f>E20/$L20</f>
        <v>0.50918022583800138</v>
      </c>
      <c r="F28" s="12">
        <f t="shared" ref="F28:K28" si="2">F20/$L20</f>
        <v>0.24517649150884679</v>
      </c>
      <c r="G28" s="12">
        <f t="shared" si="2"/>
        <v>8.2844314039299372E-2</v>
      </c>
      <c r="H28" s="12">
        <f t="shared" si="2"/>
        <v>4.0077353961056279E-2</v>
      </c>
      <c r="I28" s="12">
        <f t="shared" si="2"/>
        <v>3.772117008980172E-2</v>
      </c>
      <c r="J28" s="12">
        <f t="shared" si="2"/>
        <v>4.0566373255090243E-2</v>
      </c>
      <c r="K28" s="12">
        <f t="shared" si="2"/>
        <v>4.4434071307904333E-2</v>
      </c>
      <c r="L28" s="12">
        <f>SUM(E28:K28)</f>
        <v>1</v>
      </c>
    </row>
    <row r="29" spans="2:12" x14ac:dyDescent="0.3">
      <c r="C29" s="52"/>
      <c r="D29" s="11" t="s">
        <v>33</v>
      </c>
      <c r="E29" s="12">
        <f t="shared" ref="E29:K29" si="3">E21/$L21</f>
        <v>0.50315671529229244</v>
      </c>
      <c r="F29" s="12">
        <f t="shared" si="3"/>
        <v>0.26184576267534315</v>
      </c>
      <c r="G29" s="12">
        <f t="shared" si="3"/>
        <v>7.9251869249499021E-2</v>
      </c>
      <c r="H29" s="12">
        <f t="shared" si="3"/>
        <v>3.766510806093646E-2</v>
      </c>
      <c r="I29" s="12">
        <f t="shared" si="3"/>
        <v>3.4562261630287236E-2</v>
      </c>
      <c r="J29" s="12">
        <f t="shared" si="3"/>
        <v>3.9518196901463083E-2</v>
      </c>
      <c r="K29" s="12">
        <f t="shared" si="3"/>
        <v>4.4000086190178631E-2</v>
      </c>
      <c r="L29" s="12">
        <f t="shared" ref="L29:L30" si="4">SUM(E29:K29)</f>
        <v>1</v>
      </c>
    </row>
    <row r="30" spans="2:12" x14ac:dyDescent="0.3">
      <c r="C30" s="52"/>
      <c r="D30" s="11" t="s">
        <v>34</v>
      </c>
      <c r="E30" s="12">
        <f t="shared" ref="E30:K30" si="5">E22/$L22</f>
        <v>0.49563853557923682</v>
      </c>
      <c r="F30" s="12">
        <f t="shared" si="5"/>
        <v>0.2687564455139223</v>
      </c>
      <c r="G30" s="12">
        <f t="shared" si="5"/>
        <v>7.9688037126160183E-2</v>
      </c>
      <c r="H30" s="12">
        <f t="shared" si="5"/>
        <v>3.8050017188037119E-2</v>
      </c>
      <c r="I30" s="12">
        <f t="shared" si="5"/>
        <v>3.5407356479889997E-2</v>
      </c>
      <c r="J30" s="12">
        <f t="shared" si="5"/>
        <v>3.9274664833276039E-2</v>
      </c>
      <c r="K30" s="12">
        <f t="shared" si="5"/>
        <v>4.3184943279477479E-2</v>
      </c>
      <c r="L30" s="12">
        <f t="shared" si="4"/>
        <v>1</v>
      </c>
    </row>
    <row r="31" spans="2:12" x14ac:dyDescent="0.3">
      <c r="D31" s="9" t="s">
        <v>55</v>
      </c>
      <c r="E31" s="45">
        <f>AVERAGE(E28:E30)</f>
        <v>0.50265849223651016</v>
      </c>
      <c r="F31" s="46">
        <f t="shared" ref="F31:K31" si="6">AVERAGE(F28:F30)</f>
        <v>0.25859289989937079</v>
      </c>
      <c r="G31" s="46">
        <f t="shared" si="6"/>
        <v>8.0594740138319521E-2</v>
      </c>
      <c r="H31" s="46">
        <f t="shared" si="6"/>
        <v>3.8597493070009953E-2</v>
      </c>
      <c r="I31" s="46">
        <f t="shared" si="6"/>
        <v>3.5896929399992984E-2</v>
      </c>
      <c r="J31" s="46">
        <f t="shared" si="6"/>
        <v>3.9786411663276455E-2</v>
      </c>
      <c r="K31" s="46">
        <f t="shared" si="6"/>
        <v>4.387303359252015E-2</v>
      </c>
      <c r="L31" s="12">
        <f>SUM(E31:K31)</f>
        <v>1</v>
      </c>
    </row>
  </sheetData>
  <mergeCells count="5">
    <mergeCell ref="A9:G9"/>
    <mergeCell ref="C20:C22"/>
    <mergeCell ref="C28:C30"/>
    <mergeCell ref="D25:F25"/>
    <mergeCell ref="B17:F1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7CC17-F21D-4419-8E1C-5D3C8BC59ED7}">
  <dimension ref="A1:G29"/>
  <sheetViews>
    <sheetView showGridLines="0" topLeftCell="A5" zoomScale="101" workbookViewId="0">
      <selection activeCell="F36" sqref="F36"/>
    </sheetView>
  </sheetViews>
  <sheetFormatPr defaultRowHeight="14.4" x14ac:dyDescent="0.3"/>
  <cols>
    <col min="3" max="3" width="12.5546875" bestFit="1" customWidth="1"/>
    <col min="4" max="4" width="22.33203125" bestFit="1" customWidth="1"/>
    <col min="5" max="5" width="22.44140625" customWidth="1"/>
    <col min="6" max="6" width="14" customWidth="1"/>
  </cols>
  <sheetData>
    <row r="1" spans="1:7" x14ac:dyDescent="0.3">
      <c r="A1" s="29" t="s">
        <v>72</v>
      </c>
      <c r="B1" s="29"/>
      <c r="C1" s="29"/>
      <c r="D1" s="29"/>
      <c r="E1" s="29"/>
      <c r="F1" s="29"/>
      <c r="G1" s="29"/>
    </row>
    <row r="2" spans="1:7" x14ac:dyDescent="0.3">
      <c r="A2" s="29"/>
      <c r="B2" s="29"/>
      <c r="C2" s="29"/>
      <c r="D2" s="29"/>
      <c r="E2" s="29"/>
      <c r="F2" s="29"/>
      <c r="G2" s="29"/>
    </row>
    <row r="3" spans="1:7" x14ac:dyDescent="0.3">
      <c r="A3" s="29" t="s">
        <v>70</v>
      </c>
      <c r="B3" s="29"/>
      <c r="C3" s="29"/>
      <c r="D3" s="29"/>
      <c r="E3" s="29"/>
      <c r="F3" s="29"/>
      <c r="G3" s="29"/>
    </row>
    <row r="4" spans="1:7" x14ac:dyDescent="0.3">
      <c r="A4" s="29"/>
      <c r="B4" s="29"/>
      <c r="C4" s="29"/>
      <c r="D4" s="29"/>
      <c r="E4" s="29"/>
      <c r="F4" s="29"/>
      <c r="G4" s="29"/>
    </row>
    <row r="5" spans="1:7" x14ac:dyDescent="0.3">
      <c r="A5" s="29" t="s">
        <v>71</v>
      </c>
      <c r="B5" s="29"/>
      <c r="C5" s="29"/>
      <c r="D5" s="29"/>
      <c r="E5" s="29"/>
      <c r="F5" s="29"/>
      <c r="G5" s="29"/>
    </row>
    <row r="7" spans="1:7" x14ac:dyDescent="0.3">
      <c r="C7" s="13" t="s">
        <v>0</v>
      </c>
      <c r="D7" t="s">
        <v>34</v>
      </c>
    </row>
    <row r="9" spans="1:7" x14ac:dyDescent="0.3">
      <c r="C9" s="13" t="s">
        <v>59</v>
      </c>
      <c r="D9" t="s">
        <v>61</v>
      </c>
      <c r="E9" s="15" t="s">
        <v>61</v>
      </c>
      <c r="F9" s="19" t="s">
        <v>62</v>
      </c>
    </row>
    <row r="10" spans="1:7" x14ac:dyDescent="0.3">
      <c r="C10" s="14">
        <v>2017</v>
      </c>
      <c r="D10" s="16">
        <v>133.49999999999997</v>
      </c>
      <c r="E10" s="16">
        <v>133.49999999999997</v>
      </c>
      <c r="F10" s="16">
        <v>0</v>
      </c>
    </row>
    <row r="11" spans="1:7" x14ac:dyDescent="0.3">
      <c r="C11" s="14">
        <v>2018</v>
      </c>
      <c r="D11" s="16">
        <v>138.77500000000001</v>
      </c>
      <c r="E11" s="16">
        <v>138.77500000000001</v>
      </c>
      <c r="F11" s="18">
        <f>(E11-E10)/E10</f>
        <v>3.9513108614232476E-2</v>
      </c>
    </row>
    <row r="12" spans="1:7" x14ac:dyDescent="0.3">
      <c r="C12" s="14">
        <v>2019</v>
      </c>
      <c r="D12" s="16">
        <v>144.18181818181822</v>
      </c>
      <c r="E12" s="16">
        <v>144.18181818181822</v>
      </c>
      <c r="F12" s="18">
        <f>(E12-E11)/E11</f>
        <v>3.8961038961039161E-2</v>
      </c>
    </row>
    <row r="13" spans="1:7" x14ac:dyDescent="0.3">
      <c r="C13" s="14">
        <v>2020</v>
      </c>
      <c r="D13" s="16">
        <v>151.07741347905284</v>
      </c>
      <c r="E13" s="16">
        <v>151.07741347905284</v>
      </c>
      <c r="F13" s="18">
        <f t="shared" ref="F13:F16" si="0">(E13-E12)/E12</f>
        <v>4.7825692477667603E-2</v>
      </c>
    </row>
    <row r="14" spans="1:7" x14ac:dyDescent="0.3">
      <c r="C14" s="14">
        <v>2021</v>
      </c>
      <c r="D14" s="16">
        <v>161.45833333333331</v>
      </c>
      <c r="E14" s="16">
        <v>161.45833333333331</v>
      </c>
      <c r="F14" s="18">
        <f>(E14-E13)/E13</f>
        <v>6.8712586582108853E-2</v>
      </c>
    </row>
    <row r="15" spans="1:7" x14ac:dyDescent="0.3">
      <c r="C15" s="14">
        <v>2022</v>
      </c>
      <c r="D15" s="16">
        <v>172.14999999999998</v>
      </c>
      <c r="E15" s="16">
        <v>172.14999999999998</v>
      </c>
      <c r="F15" s="18">
        <f>(E15-E14)/E14</f>
        <v>6.6219354838709665E-2</v>
      </c>
    </row>
    <row r="16" spans="1:7" x14ac:dyDescent="0.3">
      <c r="C16" s="14">
        <v>2023</v>
      </c>
      <c r="D16" s="16">
        <v>177.61999999999998</v>
      </c>
      <c r="E16" s="16">
        <v>177.61999999999998</v>
      </c>
      <c r="F16" s="18">
        <f t="shared" si="0"/>
        <v>3.1774615161196632E-2</v>
      </c>
    </row>
    <row r="17" spans="3:5" x14ac:dyDescent="0.3">
      <c r="C17" s="14" t="s">
        <v>60</v>
      </c>
      <c r="D17" s="16">
        <v>152.07406528616627</v>
      </c>
      <c r="E17" s="17">
        <v>152.07406528616627</v>
      </c>
    </row>
    <row r="21" spans="3:5" x14ac:dyDescent="0.3">
      <c r="C21" s="20" t="s">
        <v>1</v>
      </c>
      <c r="D21" s="20" t="s">
        <v>61</v>
      </c>
      <c r="E21" s="21" t="s">
        <v>62</v>
      </c>
    </row>
    <row r="22" spans="3:5" x14ac:dyDescent="0.3">
      <c r="C22" s="22">
        <v>2017</v>
      </c>
      <c r="D22" s="22">
        <v>133.49999999999997</v>
      </c>
      <c r="E22" s="5">
        <v>0</v>
      </c>
    </row>
    <row r="23" spans="3:5" x14ac:dyDescent="0.3">
      <c r="C23" s="22">
        <v>2018</v>
      </c>
      <c r="D23" s="22">
        <v>138.77500000000001</v>
      </c>
      <c r="E23" s="25">
        <v>3.9513108614232476E-2</v>
      </c>
    </row>
    <row r="24" spans="3:5" x14ac:dyDescent="0.3">
      <c r="C24" s="22">
        <v>2019</v>
      </c>
      <c r="D24" s="22">
        <v>144.18181818181822</v>
      </c>
      <c r="E24" s="25">
        <v>3.8961038961039161E-2</v>
      </c>
    </row>
    <row r="25" spans="3:5" x14ac:dyDescent="0.3">
      <c r="C25" s="22">
        <v>2020</v>
      </c>
      <c r="D25" s="22">
        <v>151.07741347905284</v>
      </c>
      <c r="E25" s="25">
        <v>4.7825692477667603E-2</v>
      </c>
    </row>
    <row r="26" spans="3:5" x14ac:dyDescent="0.3">
      <c r="C26" s="22">
        <v>2021</v>
      </c>
      <c r="D26" s="22">
        <v>161.45833333333331</v>
      </c>
      <c r="E26" s="25">
        <v>6.8712586582108798E-2</v>
      </c>
    </row>
    <row r="27" spans="3:5" x14ac:dyDescent="0.3">
      <c r="C27" s="22">
        <v>2022</v>
      </c>
      <c r="D27" s="22">
        <v>172.14999999999998</v>
      </c>
      <c r="E27" s="25">
        <v>6.6219354838709665E-2</v>
      </c>
    </row>
    <row r="28" spans="3:5" x14ac:dyDescent="0.3">
      <c r="C28" s="22">
        <v>2023</v>
      </c>
      <c r="D28" s="22">
        <v>177.61999999999998</v>
      </c>
      <c r="E28" s="25">
        <v>3.1774615161196632E-2</v>
      </c>
    </row>
    <row r="29" spans="3:5" x14ac:dyDescent="0.3">
      <c r="C29" s="23" t="s">
        <v>60</v>
      </c>
      <c r="D29" s="24">
        <v>152.07406528616627</v>
      </c>
    </row>
  </sheetData>
  <conditionalFormatting sqref="E22:E28">
    <cfRule type="colorScale" priority="1">
      <colorScale>
        <cfvo type="min"/>
        <cfvo type="max"/>
        <color rgb="FF63BE7B"/>
        <color rgb="FFFFEF9C"/>
      </colorScale>
    </cfRule>
  </conditionalFormatting>
  <conditionalFormatting sqref="F10:F16">
    <cfRule type="colorScale" priority="2">
      <colorScale>
        <cfvo type="min"/>
        <cfvo type="percentile" val="50"/>
        <cfvo type="max"/>
        <color rgb="FF63BE7B"/>
        <color rgb="FFFFEB84"/>
        <color rgb="FFF8696B"/>
      </colorScale>
    </cfRule>
  </conditionalFormatting>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6776B-1955-4E9C-A65F-C4C037ED0C03}">
  <dimension ref="A2:R77"/>
  <sheetViews>
    <sheetView showGridLines="0" topLeftCell="C62" zoomScale="98" zoomScaleNormal="100" workbookViewId="0">
      <selection activeCell="F94" sqref="F94"/>
    </sheetView>
  </sheetViews>
  <sheetFormatPr defaultRowHeight="14.4" x14ac:dyDescent="0.3"/>
  <cols>
    <col min="1" max="1" width="11.33203125" bestFit="1" customWidth="1"/>
    <col min="2" max="2" width="32.88671875" customWidth="1"/>
    <col min="3" max="3" width="23" customWidth="1"/>
    <col min="4" max="4" width="18.88671875" bestFit="1" customWidth="1"/>
    <col min="5" max="5" width="12.5546875" bestFit="1" customWidth="1"/>
    <col min="6" max="6" width="16" customWidth="1"/>
    <col min="7" max="7" width="16" bestFit="1" customWidth="1"/>
    <col min="8" max="8" width="11.5546875" bestFit="1" customWidth="1"/>
    <col min="9" max="9" width="12.44140625" customWidth="1"/>
    <col min="10" max="10" width="10.33203125" bestFit="1" customWidth="1"/>
    <col min="11" max="11" width="17.88671875" bestFit="1" customWidth="1"/>
    <col min="12" max="12" width="21.5546875" bestFit="1" customWidth="1"/>
    <col min="13" max="13" width="11.21875" customWidth="1"/>
    <col min="14" max="14" width="22" bestFit="1" customWidth="1"/>
    <col min="15" max="15" width="31.88671875" bestFit="1" customWidth="1"/>
    <col min="16" max="16" width="17.88671875" bestFit="1" customWidth="1"/>
    <col min="17" max="17" width="18.21875" customWidth="1"/>
  </cols>
  <sheetData>
    <row r="2" spans="1:18" ht="21" x14ac:dyDescent="0.4">
      <c r="A2" s="28" t="s">
        <v>74</v>
      </c>
      <c r="B2" s="28"/>
      <c r="C2" s="28"/>
      <c r="D2" s="28"/>
      <c r="E2" s="28"/>
      <c r="F2" s="28"/>
      <c r="G2" s="28"/>
      <c r="H2" s="28"/>
      <c r="I2" s="28"/>
      <c r="J2" s="28"/>
      <c r="K2" s="28"/>
      <c r="L2" s="28"/>
      <c r="M2" s="28"/>
      <c r="N2" s="29"/>
      <c r="O2" s="29"/>
      <c r="P2" s="29"/>
      <c r="Q2" s="29"/>
      <c r="R2" s="29"/>
    </row>
    <row r="3" spans="1:18" x14ac:dyDescent="0.3">
      <c r="A3" s="29"/>
      <c r="B3" s="29"/>
      <c r="C3" s="29"/>
      <c r="D3" s="29"/>
      <c r="E3" s="29"/>
      <c r="F3" s="29"/>
      <c r="G3" s="29"/>
      <c r="H3" s="29"/>
      <c r="I3" s="29"/>
      <c r="J3" s="29"/>
      <c r="K3" s="29"/>
      <c r="L3" s="29"/>
      <c r="M3" s="29"/>
      <c r="N3" s="29"/>
      <c r="O3" s="29"/>
      <c r="P3" s="29"/>
      <c r="Q3" s="29"/>
      <c r="R3" s="29"/>
    </row>
    <row r="4" spans="1:18" ht="18" x14ac:dyDescent="0.35">
      <c r="A4" s="28" t="s">
        <v>64</v>
      </c>
      <c r="B4" s="28"/>
      <c r="C4" s="28"/>
      <c r="D4" s="28"/>
      <c r="E4" s="28"/>
      <c r="F4" s="28"/>
      <c r="G4" s="28"/>
      <c r="H4" s="28"/>
      <c r="I4" s="28"/>
      <c r="J4" s="28"/>
      <c r="K4" s="28"/>
      <c r="L4" s="28"/>
      <c r="M4" s="29"/>
      <c r="N4" s="29"/>
      <c r="O4" s="29"/>
      <c r="P4" s="29"/>
      <c r="Q4" s="29"/>
      <c r="R4" s="29"/>
    </row>
    <row r="7" spans="1:18" x14ac:dyDescent="0.3">
      <c r="A7" s="21" t="s">
        <v>0</v>
      </c>
      <c r="B7" s="21" t="s">
        <v>1</v>
      </c>
      <c r="C7" s="21" t="s">
        <v>2</v>
      </c>
      <c r="D7" s="21" t="s">
        <v>63</v>
      </c>
      <c r="E7" s="21" t="s">
        <v>62</v>
      </c>
    </row>
    <row r="8" spans="1:18" x14ac:dyDescent="0.3">
      <c r="A8" s="5" t="s">
        <v>34</v>
      </c>
      <c r="B8" s="5">
        <v>2022</v>
      </c>
      <c r="C8" s="5" t="s">
        <v>39</v>
      </c>
      <c r="D8" s="5">
        <v>2261.9</v>
      </c>
      <c r="E8" s="27">
        <v>0</v>
      </c>
    </row>
    <row r="9" spans="1:18" x14ac:dyDescent="0.3">
      <c r="A9" s="5" t="s">
        <v>34</v>
      </c>
      <c r="B9" s="5">
        <v>2022</v>
      </c>
      <c r="C9" s="5" t="s">
        <v>40</v>
      </c>
      <c r="D9" s="5">
        <v>2266.3000000000002</v>
      </c>
      <c r="E9" s="27">
        <f>(D9-D8)/D8</f>
        <v>1.9452672531942573E-3</v>
      </c>
    </row>
    <row r="10" spans="1:18" x14ac:dyDescent="0.3">
      <c r="A10" s="5" t="s">
        <v>34</v>
      </c>
      <c r="B10" s="5">
        <v>2022</v>
      </c>
      <c r="C10" s="5" t="s">
        <v>41</v>
      </c>
      <c r="D10" s="5">
        <v>2269.2000000000003</v>
      </c>
      <c r="E10" s="27">
        <f t="shared" ref="E10:E19" si="0">(D10-D9)/D9</f>
        <v>1.279618761858576E-3</v>
      </c>
    </row>
    <row r="11" spans="1:18" x14ac:dyDescent="0.3">
      <c r="A11" s="5" t="s">
        <v>34</v>
      </c>
      <c r="B11" s="5">
        <v>2022</v>
      </c>
      <c r="C11" s="5" t="s">
        <v>42</v>
      </c>
      <c r="D11" s="5">
        <v>2280.9</v>
      </c>
      <c r="E11" s="27">
        <f t="shared" si="0"/>
        <v>5.1560021152828386E-3</v>
      </c>
    </row>
    <row r="12" spans="1:18" x14ac:dyDescent="0.3">
      <c r="A12" s="5" t="s">
        <v>34</v>
      </c>
      <c r="B12" s="5">
        <v>2022</v>
      </c>
      <c r="C12" s="5" t="s">
        <v>43</v>
      </c>
      <c r="D12" s="5">
        <v>2297.3000000000002</v>
      </c>
      <c r="E12" s="27">
        <f t="shared" si="0"/>
        <v>7.1901442413082953E-3</v>
      </c>
      <c r="G12" s="26"/>
    </row>
    <row r="13" spans="1:18" x14ac:dyDescent="0.3">
      <c r="A13" s="5" t="s">
        <v>34</v>
      </c>
      <c r="B13" s="5">
        <v>2022</v>
      </c>
      <c r="C13" s="5" t="s">
        <v>45</v>
      </c>
      <c r="D13" s="5">
        <v>2296.8000000000002</v>
      </c>
      <c r="E13" s="27">
        <f t="shared" si="0"/>
        <v>-2.1764680276846731E-4</v>
      </c>
    </row>
    <row r="14" spans="1:18" x14ac:dyDescent="0.3">
      <c r="A14" s="5" t="s">
        <v>34</v>
      </c>
      <c r="B14" s="5">
        <v>2022</v>
      </c>
      <c r="C14" s="5" t="s">
        <v>46</v>
      </c>
      <c r="D14" s="5">
        <v>2283.4</v>
      </c>
      <c r="E14" s="27">
        <f t="shared" si="0"/>
        <v>-5.8342041100662182E-3</v>
      </c>
    </row>
    <row r="15" spans="1:18" x14ac:dyDescent="0.3">
      <c r="A15" s="5" t="s">
        <v>34</v>
      </c>
      <c r="B15" s="5">
        <v>2023</v>
      </c>
      <c r="C15" s="5" t="s">
        <v>31</v>
      </c>
      <c r="D15" s="5">
        <v>2292.6999999999998</v>
      </c>
      <c r="E15" s="27">
        <f t="shared" si="0"/>
        <v>4.0728737847068961E-3</v>
      </c>
    </row>
    <row r="16" spans="1:18" x14ac:dyDescent="0.3">
      <c r="A16" s="5" t="s">
        <v>34</v>
      </c>
      <c r="B16" s="5">
        <v>2023</v>
      </c>
      <c r="C16" s="5" t="s">
        <v>35</v>
      </c>
      <c r="D16" s="5">
        <v>2279.1</v>
      </c>
      <c r="E16" s="27">
        <f t="shared" si="0"/>
        <v>-5.9318707201116193E-3</v>
      </c>
    </row>
    <row r="17" spans="1:16" x14ac:dyDescent="0.3">
      <c r="A17" s="5" t="s">
        <v>34</v>
      </c>
      <c r="B17" s="5">
        <v>2023</v>
      </c>
      <c r="C17" s="5" t="s">
        <v>36</v>
      </c>
      <c r="D17" s="5">
        <v>2279.1999999999998</v>
      </c>
      <c r="E17" s="27">
        <f t="shared" si="0"/>
        <v>4.3876968978943027E-5</v>
      </c>
    </row>
    <row r="18" spans="1:16" x14ac:dyDescent="0.3">
      <c r="A18" s="5" t="s">
        <v>34</v>
      </c>
      <c r="B18" s="5">
        <v>2023</v>
      </c>
      <c r="C18" s="5" t="s">
        <v>37</v>
      </c>
      <c r="D18" s="5">
        <v>2289.6000000000004</v>
      </c>
      <c r="E18" s="27">
        <f t="shared" si="0"/>
        <v>4.5630045630048032E-3</v>
      </c>
    </row>
    <row r="19" spans="1:16" x14ac:dyDescent="0.3">
      <c r="A19" s="5" t="s">
        <v>34</v>
      </c>
      <c r="B19" s="5">
        <v>2023</v>
      </c>
      <c r="C19" s="5" t="s">
        <v>38</v>
      </c>
      <c r="D19" s="5">
        <v>2306.9</v>
      </c>
      <c r="E19" s="27">
        <f t="shared" si="0"/>
        <v>7.5559049615652185E-3</v>
      </c>
    </row>
    <row r="29" spans="1:16" ht="18" x14ac:dyDescent="0.35">
      <c r="A29" s="28" t="s">
        <v>65</v>
      </c>
      <c r="B29" s="28"/>
      <c r="C29" s="28"/>
      <c r="D29" s="28"/>
      <c r="E29" s="28"/>
      <c r="F29" s="28"/>
      <c r="G29" s="28"/>
      <c r="H29" s="28"/>
      <c r="I29" s="28"/>
      <c r="J29" s="28"/>
      <c r="K29" s="28"/>
      <c r="L29" s="28"/>
      <c r="M29" s="28"/>
      <c r="N29" s="28"/>
    </row>
    <row r="32" spans="1:16" x14ac:dyDescent="0.3">
      <c r="A32" s="21" t="s">
        <v>0</v>
      </c>
      <c r="B32" s="21" t="s">
        <v>1</v>
      </c>
      <c r="C32" s="21" t="s">
        <v>2</v>
      </c>
      <c r="D32" s="21" t="s">
        <v>3</v>
      </c>
      <c r="E32" s="21" t="s">
        <v>4</v>
      </c>
      <c r="F32" s="21" t="s">
        <v>5</v>
      </c>
      <c r="G32" s="21" t="s">
        <v>6</v>
      </c>
      <c r="H32" s="21" t="s">
        <v>7</v>
      </c>
      <c r="I32" s="21" t="s">
        <v>8</v>
      </c>
      <c r="J32" s="21" t="s">
        <v>9</v>
      </c>
      <c r="K32" s="21" t="s">
        <v>10</v>
      </c>
      <c r="L32" s="21" t="s">
        <v>11</v>
      </c>
      <c r="M32" s="21" t="s">
        <v>12</v>
      </c>
      <c r="N32" s="21" t="s">
        <v>13</v>
      </c>
      <c r="O32" s="21" t="s">
        <v>14</v>
      </c>
      <c r="P32" s="21" t="s">
        <v>15</v>
      </c>
    </row>
    <row r="33" spans="1:16" x14ac:dyDescent="0.3">
      <c r="A33" s="5" t="s">
        <v>34</v>
      </c>
      <c r="B33" s="5">
        <v>2022</v>
      </c>
      <c r="C33" s="5" t="s">
        <v>39</v>
      </c>
      <c r="D33" s="5">
        <v>155</v>
      </c>
      <c r="E33" s="5">
        <v>219.4</v>
      </c>
      <c r="F33" s="5">
        <v>170.8</v>
      </c>
      <c r="G33" s="5">
        <v>165.8</v>
      </c>
      <c r="H33" s="5">
        <v>200.9</v>
      </c>
      <c r="I33" s="5">
        <v>169.7</v>
      </c>
      <c r="J33" s="5">
        <v>182.3</v>
      </c>
      <c r="K33" s="5">
        <v>164.3</v>
      </c>
      <c r="L33" s="5">
        <v>119.9</v>
      </c>
      <c r="M33" s="5">
        <v>187.1</v>
      </c>
      <c r="N33" s="5">
        <v>167.9</v>
      </c>
      <c r="O33" s="5">
        <v>183.9</v>
      </c>
      <c r="P33" s="5">
        <v>174.9</v>
      </c>
    </row>
    <row r="34" spans="1:16" x14ac:dyDescent="0.3">
      <c r="A34" s="5" t="s">
        <v>34</v>
      </c>
      <c r="B34" s="5">
        <v>2022</v>
      </c>
      <c r="C34" s="5" t="s">
        <v>40</v>
      </c>
      <c r="D34" s="5">
        <v>156.5</v>
      </c>
      <c r="E34" s="5">
        <v>213</v>
      </c>
      <c r="F34" s="5">
        <v>175.2</v>
      </c>
      <c r="G34" s="5">
        <v>166.6</v>
      </c>
      <c r="H34" s="5">
        <v>195.8</v>
      </c>
      <c r="I34" s="5">
        <v>174.2</v>
      </c>
      <c r="J34" s="5">
        <v>182.1</v>
      </c>
      <c r="K34" s="5">
        <v>164.3</v>
      </c>
      <c r="L34" s="5">
        <v>120</v>
      </c>
      <c r="M34" s="5">
        <v>190</v>
      </c>
      <c r="N34" s="5">
        <v>168.4</v>
      </c>
      <c r="O34" s="5">
        <v>185.2</v>
      </c>
      <c r="P34" s="5">
        <v>175</v>
      </c>
    </row>
    <row r="35" spans="1:16" x14ac:dyDescent="0.3">
      <c r="A35" s="5" t="s">
        <v>34</v>
      </c>
      <c r="B35" s="5">
        <v>2022</v>
      </c>
      <c r="C35" s="5" t="s">
        <v>41</v>
      </c>
      <c r="D35" s="5">
        <v>160.30000000000001</v>
      </c>
      <c r="E35" s="5">
        <v>206.5</v>
      </c>
      <c r="F35" s="5">
        <v>169.2</v>
      </c>
      <c r="G35" s="5">
        <v>168.1</v>
      </c>
      <c r="H35" s="5">
        <v>192.4</v>
      </c>
      <c r="I35" s="5">
        <v>172.9</v>
      </c>
      <c r="J35" s="5">
        <v>186.7</v>
      </c>
      <c r="K35" s="5">
        <v>167.2</v>
      </c>
      <c r="L35" s="5">
        <v>120.9</v>
      </c>
      <c r="M35" s="5">
        <v>193.6</v>
      </c>
      <c r="N35" s="5">
        <v>168.8</v>
      </c>
      <c r="O35" s="5">
        <v>186.3</v>
      </c>
      <c r="P35" s="5">
        <v>176.3</v>
      </c>
    </row>
    <row r="36" spans="1:16" x14ac:dyDescent="0.3">
      <c r="A36" s="5" t="s">
        <v>34</v>
      </c>
      <c r="B36" s="5">
        <v>2022</v>
      </c>
      <c r="C36" s="5" t="s">
        <v>42</v>
      </c>
      <c r="D36" s="5">
        <v>163.5</v>
      </c>
      <c r="E36" s="5">
        <v>209.2</v>
      </c>
      <c r="F36" s="5">
        <v>169.7</v>
      </c>
      <c r="G36" s="5">
        <v>169.7</v>
      </c>
      <c r="H36" s="5">
        <v>188.7</v>
      </c>
      <c r="I36" s="5">
        <v>165.7</v>
      </c>
      <c r="J36" s="5">
        <v>191.8</v>
      </c>
      <c r="K36" s="5">
        <v>169.1</v>
      </c>
      <c r="L36" s="5">
        <v>121.6</v>
      </c>
      <c r="M36" s="5">
        <v>197.3</v>
      </c>
      <c r="N36" s="5">
        <v>169.4</v>
      </c>
      <c r="O36" s="5">
        <v>187.4</v>
      </c>
      <c r="P36" s="5">
        <v>177.8</v>
      </c>
    </row>
    <row r="37" spans="1:16" x14ac:dyDescent="0.3">
      <c r="A37" s="5" t="s">
        <v>34</v>
      </c>
      <c r="B37" s="5">
        <v>2022</v>
      </c>
      <c r="C37" s="5" t="s">
        <v>43</v>
      </c>
      <c r="D37" s="5">
        <v>165.2</v>
      </c>
      <c r="E37" s="5">
        <v>210.9</v>
      </c>
      <c r="F37" s="5">
        <v>170.9</v>
      </c>
      <c r="G37" s="5">
        <v>170.9</v>
      </c>
      <c r="H37" s="5">
        <v>186.5</v>
      </c>
      <c r="I37" s="5">
        <v>163.80000000000001</v>
      </c>
      <c r="J37" s="5">
        <v>199.7</v>
      </c>
      <c r="K37" s="5">
        <v>169.8</v>
      </c>
      <c r="L37" s="5">
        <v>121.9</v>
      </c>
      <c r="M37" s="5">
        <v>199.9</v>
      </c>
      <c r="N37" s="5">
        <v>169.9</v>
      </c>
      <c r="O37" s="5">
        <v>188.3</v>
      </c>
      <c r="P37" s="5">
        <v>179.6</v>
      </c>
    </row>
    <row r="38" spans="1:16" x14ac:dyDescent="0.3">
      <c r="A38" s="5" t="s">
        <v>34</v>
      </c>
      <c r="B38" s="5">
        <v>2022</v>
      </c>
      <c r="C38" s="5" t="s">
        <v>45</v>
      </c>
      <c r="D38" s="5">
        <v>167.4</v>
      </c>
      <c r="E38" s="5">
        <v>209.4</v>
      </c>
      <c r="F38" s="5">
        <v>181.4</v>
      </c>
      <c r="G38" s="5">
        <v>172.3</v>
      </c>
      <c r="H38" s="5">
        <v>188.9</v>
      </c>
      <c r="I38" s="5">
        <v>160.69999999999999</v>
      </c>
      <c r="J38" s="5">
        <v>183.1</v>
      </c>
      <c r="K38" s="5">
        <v>170.5</v>
      </c>
      <c r="L38" s="5">
        <v>122.1</v>
      </c>
      <c r="M38" s="5">
        <v>202.8</v>
      </c>
      <c r="N38" s="5">
        <v>170.4</v>
      </c>
      <c r="O38" s="5">
        <v>189.5</v>
      </c>
      <c r="P38" s="5">
        <v>178.3</v>
      </c>
    </row>
    <row r="39" spans="1:16" x14ac:dyDescent="0.3">
      <c r="A39" s="5" t="s">
        <v>34</v>
      </c>
      <c r="B39" s="5">
        <v>2022</v>
      </c>
      <c r="C39" s="5" t="s">
        <v>46</v>
      </c>
      <c r="D39" s="5">
        <v>169.2</v>
      </c>
      <c r="E39" s="5">
        <v>209</v>
      </c>
      <c r="F39" s="5">
        <v>190.2</v>
      </c>
      <c r="G39" s="5">
        <v>173.6</v>
      </c>
      <c r="H39" s="5">
        <v>188.5</v>
      </c>
      <c r="I39" s="5">
        <v>158</v>
      </c>
      <c r="J39" s="5">
        <v>159.9</v>
      </c>
      <c r="K39" s="5">
        <v>170.8</v>
      </c>
      <c r="L39" s="5">
        <v>121.8</v>
      </c>
      <c r="M39" s="5">
        <v>205.2</v>
      </c>
      <c r="N39" s="5">
        <v>171</v>
      </c>
      <c r="O39" s="5">
        <v>190.3</v>
      </c>
      <c r="P39" s="5">
        <v>175.9</v>
      </c>
    </row>
    <row r="40" spans="1:16" x14ac:dyDescent="0.3">
      <c r="A40" s="5" t="s">
        <v>34</v>
      </c>
      <c r="B40" s="5">
        <v>2023</v>
      </c>
      <c r="C40" s="5" t="s">
        <v>31</v>
      </c>
      <c r="D40" s="5">
        <v>173.8</v>
      </c>
      <c r="E40" s="5">
        <v>210.7</v>
      </c>
      <c r="F40" s="5">
        <v>194.5</v>
      </c>
      <c r="G40" s="5">
        <v>174.6</v>
      </c>
      <c r="H40" s="5">
        <v>187.2</v>
      </c>
      <c r="I40" s="5">
        <v>158.30000000000001</v>
      </c>
      <c r="J40" s="5">
        <v>153.9</v>
      </c>
      <c r="K40" s="5">
        <v>170.9</v>
      </c>
      <c r="L40" s="5">
        <v>121.1</v>
      </c>
      <c r="M40" s="5">
        <v>208.4</v>
      </c>
      <c r="N40" s="5">
        <v>171.4</v>
      </c>
      <c r="O40" s="5">
        <v>191.2</v>
      </c>
      <c r="P40" s="5">
        <v>176.7</v>
      </c>
    </row>
    <row r="41" spans="1:16" x14ac:dyDescent="0.3">
      <c r="A41" s="5" t="s">
        <v>34</v>
      </c>
      <c r="B41" s="5">
        <v>2023</v>
      </c>
      <c r="C41" s="5" t="s">
        <v>35</v>
      </c>
      <c r="D41" s="5">
        <v>174.4</v>
      </c>
      <c r="E41" s="5">
        <v>207.7</v>
      </c>
      <c r="F41" s="5">
        <v>175.2</v>
      </c>
      <c r="G41" s="5">
        <v>177.3</v>
      </c>
      <c r="H41" s="5">
        <v>179.3</v>
      </c>
      <c r="I41" s="5">
        <v>169.5</v>
      </c>
      <c r="J41" s="5">
        <v>152.69999999999999</v>
      </c>
      <c r="K41" s="5">
        <v>171</v>
      </c>
      <c r="L41" s="5">
        <v>120</v>
      </c>
      <c r="M41" s="5">
        <v>209.7</v>
      </c>
      <c r="N41" s="5">
        <v>172.3</v>
      </c>
      <c r="O41" s="5">
        <v>193</v>
      </c>
      <c r="P41" s="5">
        <v>177</v>
      </c>
    </row>
    <row r="42" spans="1:16" x14ac:dyDescent="0.3">
      <c r="A42" s="5" t="s">
        <v>34</v>
      </c>
      <c r="B42" s="5">
        <v>2023</v>
      </c>
      <c r="C42" s="5" t="s">
        <v>36</v>
      </c>
      <c r="D42" s="5">
        <v>174.4</v>
      </c>
      <c r="E42" s="5">
        <v>207.7</v>
      </c>
      <c r="F42" s="5">
        <v>175.2</v>
      </c>
      <c r="G42" s="5">
        <v>177.3</v>
      </c>
      <c r="H42" s="5">
        <v>179.2</v>
      </c>
      <c r="I42" s="5">
        <v>169.5</v>
      </c>
      <c r="J42" s="5">
        <v>152.80000000000001</v>
      </c>
      <c r="K42" s="5">
        <v>171.1</v>
      </c>
      <c r="L42" s="5">
        <v>120</v>
      </c>
      <c r="M42" s="5">
        <v>209.7</v>
      </c>
      <c r="N42" s="5">
        <v>172.3</v>
      </c>
      <c r="O42" s="5">
        <v>193</v>
      </c>
      <c r="P42" s="5">
        <v>177</v>
      </c>
    </row>
    <row r="43" spans="1:16" x14ac:dyDescent="0.3">
      <c r="A43" s="5" t="s">
        <v>34</v>
      </c>
      <c r="B43" s="5">
        <v>2023</v>
      </c>
      <c r="C43" s="5" t="s">
        <v>37</v>
      </c>
      <c r="D43" s="5">
        <v>173.8</v>
      </c>
      <c r="E43" s="5">
        <v>209.3</v>
      </c>
      <c r="F43" s="5">
        <v>169.6</v>
      </c>
      <c r="G43" s="5">
        <v>178.4</v>
      </c>
      <c r="H43" s="5">
        <v>174.9</v>
      </c>
      <c r="I43" s="5">
        <v>176.3</v>
      </c>
      <c r="J43" s="5">
        <v>155.4</v>
      </c>
      <c r="K43" s="5">
        <v>173.4</v>
      </c>
      <c r="L43" s="5">
        <v>121.3</v>
      </c>
      <c r="M43" s="5">
        <v>212.9</v>
      </c>
      <c r="N43" s="5">
        <v>172.9</v>
      </c>
      <c r="O43" s="5">
        <v>193.5</v>
      </c>
      <c r="P43" s="5">
        <v>177.9</v>
      </c>
    </row>
    <row r="44" spans="1:16" x14ac:dyDescent="0.3">
      <c r="A44" s="5" t="s">
        <v>34</v>
      </c>
      <c r="B44" s="5">
        <v>2023</v>
      </c>
      <c r="C44" s="5" t="s">
        <v>38</v>
      </c>
      <c r="D44" s="5">
        <v>173.7</v>
      </c>
      <c r="E44" s="5">
        <v>214.3</v>
      </c>
      <c r="F44" s="5">
        <v>173.2</v>
      </c>
      <c r="G44" s="5">
        <v>179.5</v>
      </c>
      <c r="H44" s="5">
        <v>170</v>
      </c>
      <c r="I44" s="5">
        <v>172.2</v>
      </c>
      <c r="J44" s="5">
        <v>161</v>
      </c>
      <c r="K44" s="5">
        <v>175.6</v>
      </c>
      <c r="L44" s="5">
        <v>122.7</v>
      </c>
      <c r="M44" s="5">
        <v>218</v>
      </c>
      <c r="N44" s="5">
        <v>173.4</v>
      </c>
      <c r="O44" s="5">
        <v>194.2</v>
      </c>
      <c r="P44" s="5">
        <v>179.1</v>
      </c>
    </row>
    <row r="46" spans="1:16" ht="18" x14ac:dyDescent="0.35">
      <c r="A46" s="55" t="s">
        <v>67</v>
      </c>
      <c r="B46" s="55"/>
    </row>
    <row r="48" spans="1:16" x14ac:dyDescent="0.3">
      <c r="A48" s="20" t="s">
        <v>0</v>
      </c>
      <c r="B48" s="20" t="s">
        <v>1</v>
      </c>
      <c r="C48" s="20" t="s">
        <v>2</v>
      </c>
      <c r="D48" s="20" t="s">
        <v>3</v>
      </c>
      <c r="E48" s="20" t="s">
        <v>4</v>
      </c>
      <c r="F48" s="20" t="s">
        <v>5</v>
      </c>
      <c r="G48" s="20" t="s">
        <v>6</v>
      </c>
      <c r="H48" s="20" t="s">
        <v>7</v>
      </c>
      <c r="I48" s="20" t="s">
        <v>8</v>
      </c>
      <c r="J48" s="20" t="s">
        <v>9</v>
      </c>
      <c r="K48" s="20" t="s">
        <v>10</v>
      </c>
      <c r="L48" s="20" t="s">
        <v>11</v>
      </c>
      <c r="M48" s="20" t="s">
        <v>12</v>
      </c>
      <c r="N48" s="20" t="s">
        <v>13</v>
      </c>
      <c r="O48" s="20" t="s">
        <v>14</v>
      </c>
      <c r="P48" s="20" t="s">
        <v>15</v>
      </c>
    </row>
    <row r="49" spans="1:16" x14ac:dyDescent="0.3">
      <c r="A49" s="5" t="s">
        <v>34</v>
      </c>
      <c r="B49" s="5">
        <v>2022</v>
      </c>
      <c r="C49" s="5" t="s">
        <v>39</v>
      </c>
      <c r="D49" s="27">
        <v>0</v>
      </c>
      <c r="E49" s="27">
        <v>0</v>
      </c>
      <c r="F49" s="27">
        <v>0</v>
      </c>
      <c r="G49" s="27">
        <v>0</v>
      </c>
      <c r="H49" s="27">
        <v>0</v>
      </c>
      <c r="I49" s="27">
        <v>0</v>
      </c>
      <c r="J49" s="27">
        <v>0</v>
      </c>
      <c r="K49" s="27">
        <v>0</v>
      </c>
      <c r="L49" s="27">
        <v>0</v>
      </c>
      <c r="M49" s="27">
        <v>0</v>
      </c>
      <c r="N49" s="27">
        <v>0</v>
      </c>
      <c r="O49" s="27">
        <v>0</v>
      </c>
      <c r="P49" s="27">
        <v>0</v>
      </c>
    </row>
    <row r="50" spans="1:16" x14ac:dyDescent="0.3">
      <c r="A50" s="5" t="s">
        <v>34</v>
      </c>
      <c r="B50" s="5">
        <v>2022</v>
      </c>
      <c r="C50" s="5" t="s">
        <v>40</v>
      </c>
      <c r="D50" s="27">
        <f>(D34-D33)/D33</f>
        <v>9.6774193548387101E-3</v>
      </c>
      <c r="E50" s="27">
        <f t="shared" ref="E50:P50" si="1">(E34-E33)/E33</f>
        <v>-2.9170464904284436E-2</v>
      </c>
      <c r="F50" s="27">
        <f t="shared" si="1"/>
        <v>2.5761124121779725E-2</v>
      </c>
      <c r="G50" s="27">
        <f t="shared" si="1"/>
        <v>4.8250904704462173E-3</v>
      </c>
      <c r="H50" s="27">
        <f t="shared" si="1"/>
        <v>-2.5385764061722219E-2</v>
      </c>
      <c r="I50" s="27">
        <f t="shared" si="1"/>
        <v>2.6517383618149679E-2</v>
      </c>
      <c r="J50" s="27">
        <f t="shared" si="1"/>
        <v>-1.0970927043336097E-3</v>
      </c>
      <c r="K50" s="27">
        <f t="shared" si="1"/>
        <v>0</v>
      </c>
      <c r="L50" s="27">
        <f t="shared" si="1"/>
        <v>8.3402835696408937E-4</v>
      </c>
      <c r="M50" s="27">
        <f t="shared" si="1"/>
        <v>1.5499732763228252E-2</v>
      </c>
      <c r="N50" s="27">
        <f t="shared" si="1"/>
        <v>2.9779630732578916E-3</v>
      </c>
      <c r="O50" s="27">
        <f t="shared" si="1"/>
        <v>7.0690592713430287E-3</v>
      </c>
      <c r="P50" s="27">
        <f t="shared" si="1"/>
        <v>5.7175528873638828E-4</v>
      </c>
    </row>
    <row r="51" spans="1:16" x14ac:dyDescent="0.3">
      <c r="A51" s="5" t="s">
        <v>34</v>
      </c>
      <c r="B51" s="5">
        <v>2022</v>
      </c>
      <c r="C51" s="5" t="s">
        <v>41</v>
      </c>
      <c r="D51" s="27">
        <f t="shared" ref="D51" si="2">(D35-D34)/D34</f>
        <v>2.4281150159744483E-2</v>
      </c>
      <c r="E51" s="27">
        <f t="shared" ref="E51:P51" si="3">(E35-E34)/E34</f>
        <v>-3.0516431924882629E-2</v>
      </c>
      <c r="F51" s="27">
        <f t="shared" si="3"/>
        <v>-3.4246575342465758E-2</v>
      </c>
      <c r="G51" s="27">
        <f t="shared" si="3"/>
        <v>9.00360144057623E-3</v>
      </c>
      <c r="H51" s="27">
        <f t="shared" si="3"/>
        <v>-1.7364657814096043E-2</v>
      </c>
      <c r="I51" s="27">
        <f t="shared" si="3"/>
        <v>-7.4626865671640818E-3</v>
      </c>
      <c r="J51" s="27">
        <f t="shared" si="3"/>
        <v>2.5260845689181737E-2</v>
      </c>
      <c r="K51" s="27">
        <f t="shared" si="3"/>
        <v>1.7650639074862917E-2</v>
      </c>
      <c r="L51" s="27">
        <f t="shared" si="3"/>
        <v>7.5000000000000474E-3</v>
      </c>
      <c r="M51" s="27">
        <f t="shared" si="3"/>
        <v>1.8947368421052602E-2</v>
      </c>
      <c r="N51" s="27">
        <f t="shared" si="3"/>
        <v>2.3752969121140478E-3</v>
      </c>
      <c r="O51" s="27">
        <f t="shared" si="3"/>
        <v>5.9395248380130824E-3</v>
      </c>
      <c r="P51" s="27">
        <f t="shared" si="3"/>
        <v>7.4285714285714935E-3</v>
      </c>
    </row>
    <row r="52" spans="1:16" x14ac:dyDescent="0.3">
      <c r="A52" s="5" t="s">
        <v>34</v>
      </c>
      <c r="B52" s="5">
        <v>2022</v>
      </c>
      <c r="C52" s="5" t="s">
        <v>42</v>
      </c>
      <c r="D52" s="27">
        <f t="shared" ref="D52" si="4">(D36-D35)/D35</f>
        <v>1.9962570180910719E-2</v>
      </c>
      <c r="E52" s="27">
        <f t="shared" ref="E52:P52" si="5">(E36-E35)/E35</f>
        <v>1.3075060532687597E-2</v>
      </c>
      <c r="F52" s="27">
        <f t="shared" si="5"/>
        <v>2.9550827423167852E-3</v>
      </c>
      <c r="G52" s="27">
        <f t="shared" si="5"/>
        <v>9.5181439619273899E-3</v>
      </c>
      <c r="H52" s="27">
        <f t="shared" si="5"/>
        <v>-1.9230769230769319E-2</v>
      </c>
      <c r="I52" s="27">
        <f t="shared" si="5"/>
        <v>-4.1642567958357531E-2</v>
      </c>
      <c r="J52" s="27">
        <f t="shared" si="5"/>
        <v>2.7316550615961558E-2</v>
      </c>
      <c r="K52" s="27">
        <f t="shared" si="5"/>
        <v>1.1363636363636399E-2</v>
      </c>
      <c r="L52" s="27">
        <f t="shared" si="5"/>
        <v>5.7899090157153728E-3</v>
      </c>
      <c r="M52" s="27">
        <f t="shared" si="5"/>
        <v>1.9111570247933973E-2</v>
      </c>
      <c r="N52" s="27">
        <f t="shared" si="5"/>
        <v>3.5545023696682125E-3</v>
      </c>
      <c r="O52" s="27">
        <f t="shared" si="5"/>
        <v>5.9044551798174676E-3</v>
      </c>
      <c r="P52" s="27">
        <f t="shared" si="5"/>
        <v>8.5082246171298923E-3</v>
      </c>
    </row>
    <row r="53" spans="1:16" x14ac:dyDescent="0.3">
      <c r="A53" s="5" t="s">
        <v>34</v>
      </c>
      <c r="B53" s="5">
        <v>2022</v>
      </c>
      <c r="C53" s="5" t="s">
        <v>43</v>
      </c>
      <c r="D53" s="27">
        <f t="shared" ref="D53" si="6">(D37-D36)/D36</f>
        <v>1.0397553516819502E-2</v>
      </c>
      <c r="E53" s="27">
        <f t="shared" ref="E53:P53" si="7">(E37-E36)/E36</f>
        <v>8.1261950286807706E-3</v>
      </c>
      <c r="F53" s="27">
        <f t="shared" si="7"/>
        <v>7.0713022981733478E-3</v>
      </c>
      <c r="G53" s="27">
        <f t="shared" si="7"/>
        <v>7.0713022981733478E-3</v>
      </c>
      <c r="H53" s="27">
        <f t="shared" si="7"/>
        <v>-1.1658717541070422E-2</v>
      </c>
      <c r="I53" s="27">
        <f t="shared" si="7"/>
        <v>-1.1466505733252729E-2</v>
      </c>
      <c r="J53" s="27">
        <f t="shared" si="7"/>
        <v>4.118873826903012E-2</v>
      </c>
      <c r="K53" s="27">
        <f t="shared" si="7"/>
        <v>4.1395623891189656E-3</v>
      </c>
      <c r="L53" s="27">
        <f t="shared" si="7"/>
        <v>2.4671052631579883E-3</v>
      </c>
      <c r="M53" s="27">
        <f t="shared" si="7"/>
        <v>1.3177901672579798E-2</v>
      </c>
      <c r="N53" s="27">
        <f t="shared" si="7"/>
        <v>2.9515938606847697E-3</v>
      </c>
      <c r="O53" s="27">
        <f t="shared" si="7"/>
        <v>4.8025613660619302E-3</v>
      </c>
      <c r="P53" s="27">
        <f t="shared" si="7"/>
        <v>1.0123734533183255E-2</v>
      </c>
    </row>
    <row r="54" spans="1:16" x14ac:dyDescent="0.3">
      <c r="A54" s="5" t="s">
        <v>34</v>
      </c>
      <c r="B54" s="5">
        <v>2022</v>
      </c>
      <c r="C54" s="5" t="s">
        <v>45</v>
      </c>
      <c r="D54" s="27">
        <f t="shared" ref="D54" si="8">(D38-D37)/D37</f>
        <v>1.3317191283293082E-2</v>
      </c>
      <c r="E54" s="27">
        <f t="shared" ref="E54:P54" si="9">(E38-E37)/E37</f>
        <v>-7.1123755334281651E-3</v>
      </c>
      <c r="F54" s="27">
        <f t="shared" si="9"/>
        <v>6.1439438267992974E-2</v>
      </c>
      <c r="G54" s="27">
        <f t="shared" si="9"/>
        <v>8.1919251023990971E-3</v>
      </c>
      <c r="H54" s="27">
        <f t="shared" si="9"/>
        <v>1.286863270777483E-2</v>
      </c>
      <c r="I54" s="27">
        <f t="shared" si="9"/>
        <v>-1.8925518925519063E-2</v>
      </c>
      <c r="J54" s="27">
        <f t="shared" si="9"/>
        <v>-8.3124687030545791E-2</v>
      </c>
      <c r="K54" s="27">
        <f t="shared" si="9"/>
        <v>4.1224970553591792E-3</v>
      </c>
      <c r="L54" s="27">
        <f t="shared" si="9"/>
        <v>1.640689089417462E-3</v>
      </c>
      <c r="M54" s="27">
        <f t="shared" si="9"/>
        <v>1.4507253626813434E-2</v>
      </c>
      <c r="N54" s="27">
        <f t="shared" si="9"/>
        <v>2.942907592701589E-3</v>
      </c>
      <c r="O54" s="27">
        <f t="shared" si="9"/>
        <v>6.3728093467869812E-3</v>
      </c>
      <c r="P54" s="27">
        <f t="shared" si="9"/>
        <v>-7.2383073496658295E-3</v>
      </c>
    </row>
    <row r="55" spans="1:16" x14ac:dyDescent="0.3">
      <c r="A55" s="5" t="s">
        <v>34</v>
      </c>
      <c r="B55" s="5">
        <v>2022</v>
      </c>
      <c r="C55" s="5" t="s">
        <v>46</v>
      </c>
      <c r="D55" s="27">
        <f t="shared" ref="D55" si="10">(D39-D38)/D38</f>
        <v>1.0752688172042909E-2</v>
      </c>
      <c r="E55" s="27">
        <f t="shared" ref="E55:P55" si="11">(E39-E38)/E38</f>
        <v>-1.9102196752626823E-3</v>
      </c>
      <c r="F55" s="27">
        <f t="shared" si="11"/>
        <v>4.8511576626240255E-2</v>
      </c>
      <c r="G55" s="27">
        <f t="shared" si="11"/>
        <v>7.5449796865930518E-3</v>
      </c>
      <c r="H55" s="27">
        <f t="shared" si="11"/>
        <v>-2.1175224986765785E-3</v>
      </c>
      <c r="I55" s="27">
        <f t="shared" si="11"/>
        <v>-1.6801493466085806E-2</v>
      </c>
      <c r="J55" s="27">
        <f t="shared" si="11"/>
        <v>-0.12670671764063349</v>
      </c>
      <c r="K55" s="27">
        <f t="shared" si="11"/>
        <v>1.7595307917889231E-3</v>
      </c>
      <c r="L55" s="27">
        <f t="shared" si="11"/>
        <v>-2.457002457002434E-3</v>
      </c>
      <c r="M55" s="27">
        <f t="shared" si="11"/>
        <v>1.1834319526627106E-2</v>
      </c>
      <c r="N55" s="27">
        <f t="shared" si="11"/>
        <v>3.521126760563347E-3</v>
      </c>
      <c r="O55" s="27">
        <f t="shared" si="11"/>
        <v>4.2216358839050729E-3</v>
      </c>
      <c r="P55" s="27">
        <f t="shared" si="11"/>
        <v>-1.3460459899046581E-2</v>
      </c>
    </row>
    <row r="56" spans="1:16" x14ac:dyDescent="0.3">
      <c r="A56" s="5" t="s">
        <v>34</v>
      </c>
      <c r="B56" s="5">
        <v>2023</v>
      </c>
      <c r="C56" s="5" t="s">
        <v>31</v>
      </c>
      <c r="D56" s="27">
        <f t="shared" ref="D56" si="12">(D40-D39)/D39</f>
        <v>2.7186761229314557E-2</v>
      </c>
      <c r="E56" s="27">
        <f t="shared" ref="E56:P56" si="13">(E40-E39)/E39</f>
        <v>8.1339712918659744E-3</v>
      </c>
      <c r="F56" s="27">
        <f t="shared" si="13"/>
        <v>2.2607781282860208E-2</v>
      </c>
      <c r="G56" s="27">
        <f t="shared" si="13"/>
        <v>5.7603686635944703E-3</v>
      </c>
      <c r="H56" s="27">
        <f t="shared" si="13"/>
        <v>-6.8965517241379917E-3</v>
      </c>
      <c r="I56" s="27">
        <f t="shared" si="13"/>
        <v>1.8987341772152618E-3</v>
      </c>
      <c r="J56" s="27">
        <f t="shared" si="13"/>
        <v>-3.7523452157598496E-2</v>
      </c>
      <c r="K56" s="27">
        <f t="shared" si="13"/>
        <v>5.854800936767817E-4</v>
      </c>
      <c r="L56" s="27">
        <f t="shared" si="13"/>
        <v>-5.7471264367816325E-3</v>
      </c>
      <c r="M56" s="27">
        <f t="shared" si="13"/>
        <v>1.5594541910331468E-2</v>
      </c>
      <c r="N56" s="27">
        <f t="shared" si="13"/>
        <v>2.339181286549741E-3</v>
      </c>
      <c r="O56" s="27">
        <f t="shared" si="13"/>
        <v>4.7293746715710832E-3</v>
      </c>
      <c r="P56" s="27">
        <f t="shared" si="13"/>
        <v>4.5480386583284984E-3</v>
      </c>
    </row>
    <row r="57" spans="1:16" x14ac:dyDescent="0.3">
      <c r="A57" s="5" t="s">
        <v>34</v>
      </c>
      <c r="B57" s="5">
        <v>2023</v>
      </c>
      <c r="C57" s="5" t="s">
        <v>35</v>
      </c>
      <c r="D57" s="27">
        <f t="shared" ref="D57" si="14">(D41-D40)/D40</f>
        <v>3.4522439585730398E-3</v>
      </c>
      <c r="E57" s="27">
        <f t="shared" ref="E57:P57" si="15">(E41-E40)/E40</f>
        <v>-1.423825344091125E-2</v>
      </c>
      <c r="F57" s="27">
        <f t="shared" si="15"/>
        <v>-9.9228791773778982E-2</v>
      </c>
      <c r="G57" s="27">
        <f t="shared" si="15"/>
        <v>1.5463917525773294E-2</v>
      </c>
      <c r="H57" s="27">
        <f t="shared" si="15"/>
        <v>-4.2200854700854579E-2</v>
      </c>
      <c r="I57" s="27">
        <f t="shared" si="15"/>
        <v>7.0751737207833149E-2</v>
      </c>
      <c r="J57" s="27">
        <f t="shared" si="15"/>
        <v>-7.7972709551658026E-3</v>
      </c>
      <c r="K57" s="27">
        <f t="shared" si="15"/>
        <v>5.8513750731418557E-4</v>
      </c>
      <c r="L57" s="27">
        <f t="shared" si="15"/>
        <v>-9.0834021469859156E-3</v>
      </c>
      <c r="M57" s="27">
        <f t="shared" si="15"/>
        <v>6.2380038387715112E-3</v>
      </c>
      <c r="N57" s="27">
        <f t="shared" si="15"/>
        <v>5.2508751458576761E-3</v>
      </c>
      <c r="O57" s="27">
        <f t="shared" si="15"/>
        <v>9.4142259414226534E-3</v>
      </c>
      <c r="P57" s="27">
        <f t="shared" si="15"/>
        <v>1.6977928692700134E-3</v>
      </c>
    </row>
    <row r="58" spans="1:16" x14ac:dyDescent="0.3">
      <c r="A58" s="5" t="s">
        <v>34</v>
      </c>
      <c r="B58" s="5">
        <v>2023</v>
      </c>
      <c r="C58" s="5" t="s">
        <v>36</v>
      </c>
      <c r="D58" s="27">
        <f t="shared" ref="D58" si="16">(D42-D41)/D41</f>
        <v>0</v>
      </c>
      <c r="E58" s="27">
        <f t="shared" ref="E58:P58" si="17">(E42-E41)/E41</f>
        <v>0</v>
      </c>
      <c r="F58" s="27">
        <f t="shared" si="17"/>
        <v>0</v>
      </c>
      <c r="G58" s="27">
        <f t="shared" si="17"/>
        <v>0</v>
      </c>
      <c r="H58" s="27">
        <f t="shared" si="17"/>
        <v>-5.5772448410497898E-4</v>
      </c>
      <c r="I58" s="27">
        <f t="shared" si="17"/>
        <v>0</v>
      </c>
      <c r="J58" s="27">
        <f t="shared" si="17"/>
        <v>6.5487884741337755E-4</v>
      </c>
      <c r="K58" s="27">
        <f t="shared" si="17"/>
        <v>5.8479532163739363E-4</v>
      </c>
      <c r="L58" s="27">
        <f t="shared" si="17"/>
        <v>0</v>
      </c>
      <c r="M58" s="27">
        <f t="shared" si="17"/>
        <v>0</v>
      </c>
      <c r="N58" s="27">
        <f t="shared" si="17"/>
        <v>0</v>
      </c>
      <c r="O58" s="27">
        <f t="shared" si="17"/>
        <v>0</v>
      </c>
      <c r="P58" s="27">
        <f t="shared" si="17"/>
        <v>0</v>
      </c>
    </row>
    <row r="59" spans="1:16" x14ac:dyDescent="0.3">
      <c r="A59" s="5" t="s">
        <v>34</v>
      </c>
      <c r="B59" s="5">
        <v>2023</v>
      </c>
      <c r="C59" s="5" t="s">
        <v>37</v>
      </c>
      <c r="D59" s="27">
        <f t="shared" ref="D59" si="18">(D43-D42)/D42</f>
        <v>-3.4403669724770315E-3</v>
      </c>
      <c r="E59" s="27">
        <f t="shared" ref="E59:P59" si="19">(E43-E42)/E42</f>
        <v>7.7034183919115207E-3</v>
      </c>
      <c r="F59" s="27">
        <f t="shared" si="19"/>
        <v>-3.1963470319634674E-2</v>
      </c>
      <c r="G59" s="27">
        <f t="shared" si="19"/>
        <v>6.2041737168640398E-3</v>
      </c>
      <c r="H59" s="27">
        <f t="shared" si="19"/>
        <v>-2.3995535714285622E-2</v>
      </c>
      <c r="I59" s="27">
        <f t="shared" si="19"/>
        <v>4.0117994100295054E-2</v>
      </c>
      <c r="J59" s="27">
        <f t="shared" si="19"/>
        <v>1.7015706806282685E-2</v>
      </c>
      <c r="K59" s="27">
        <f t="shared" si="19"/>
        <v>1.3442431326709593E-2</v>
      </c>
      <c r="L59" s="27">
        <f t="shared" si="19"/>
        <v>1.0833333333333309E-2</v>
      </c>
      <c r="M59" s="27">
        <f t="shared" si="19"/>
        <v>1.5259895088221351E-2</v>
      </c>
      <c r="N59" s="27">
        <f t="shared" si="19"/>
        <v>3.4822983168891135E-3</v>
      </c>
      <c r="O59" s="27">
        <f t="shared" si="19"/>
        <v>2.5906735751295338E-3</v>
      </c>
      <c r="P59" s="27">
        <f t="shared" si="19"/>
        <v>5.0847457627118961E-3</v>
      </c>
    </row>
    <row r="60" spans="1:16" x14ac:dyDescent="0.3">
      <c r="A60" s="5" t="s">
        <v>34</v>
      </c>
      <c r="B60" s="5">
        <v>2023</v>
      </c>
      <c r="C60" s="5" t="s">
        <v>38</v>
      </c>
      <c r="D60" s="27">
        <f t="shared" ref="D60" si="20">(D44-D43)/D43</f>
        <v>-5.7537399309564284E-4</v>
      </c>
      <c r="E60" s="27">
        <f t="shared" ref="E60:P60" si="21">(E44-E43)/E43</f>
        <v>2.3889154323936932E-2</v>
      </c>
      <c r="F60" s="27">
        <f t="shared" si="21"/>
        <v>2.122641509433959E-2</v>
      </c>
      <c r="G60" s="27">
        <f t="shared" si="21"/>
        <v>6.1659192825111791E-3</v>
      </c>
      <c r="H60" s="27">
        <f t="shared" si="21"/>
        <v>-2.801600914808465E-2</v>
      </c>
      <c r="I60" s="27">
        <f t="shared" si="21"/>
        <v>-2.32558139534885E-2</v>
      </c>
      <c r="J60" s="27">
        <f t="shared" si="21"/>
        <v>3.6036036036036001E-2</v>
      </c>
      <c r="K60" s="27">
        <f t="shared" si="21"/>
        <v>1.2687427912341341E-2</v>
      </c>
      <c r="L60" s="27">
        <f t="shared" si="21"/>
        <v>1.1541632316570533E-2</v>
      </c>
      <c r="M60" s="27">
        <f t="shared" si="21"/>
        <v>2.3954908407703118E-2</v>
      </c>
      <c r="N60" s="27">
        <f t="shared" si="21"/>
        <v>2.8918449971081549E-3</v>
      </c>
      <c r="O60" s="27">
        <f t="shared" si="21"/>
        <v>3.6175710594314658E-3</v>
      </c>
      <c r="P60" s="27">
        <f t="shared" si="21"/>
        <v>6.7453625632377095E-3</v>
      </c>
    </row>
    <row r="61" spans="1:16" x14ac:dyDescent="0.3">
      <c r="A61" s="30"/>
      <c r="B61" s="30"/>
      <c r="C61" s="30"/>
      <c r="D61" s="30"/>
      <c r="E61" s="30"/>
      <c r="F61" s="30"/>
      <c r="G61" s="30"/>
      <c r="H61" s="30"/>
      <c r="I61" s="30"/>
      <c r="J61" s="30"/>
      <c r="K61" s="30"/>
      <c r="L61" s="30"/>
      <c r="M61" s="30"/>
      <c r="N61" s="30"/>
      <c r="O61" s="30"/>
      <c r="P61" s="30"/>
    </row>
    <row r="62" spans="1:16" x14ac:dyDescent="0.3">
      <c r="A62" s="30"/>
      <c r="B62" s="30"/>
      <c r="C62" s="30"/>
      <c r="D62" s="30"/>
      <c r="E62" s="30"/>
      <c r="F62" s="30"/>
      <c r="G62" s="30"/>
      <c r="H62" s="30"/>
      <c r="I62" s="30"/>
      <c r="J62" s="30"/>
      <c r="K62" s="30"/>
      <c r="L62" s="30"/>
      <c r="M62" s="30"/>
      <c r="N62" s="30"/>
      <c r="O62" s="30"/>
      <c r="P62" s="30"/>
    </row>
    <row r="64" spans="1:16" x14ac:dyDescent="0.3">
      <c r="B64" s="21" t="s">
        <v>66</v>
      </c>
      <c r="C64" s="21" t="s">
        <v>62</v>
      </c>
    </row>
    <row r="65" spans="2:3" x14ac:dyDescent="0.3">
      <c r="B65" s="20" t="s">
        <v>3</v>
      </c>
      <c r="C65" s="31">
        <f>SUM(D49:D60)</f>
        <v>0.11501183688996432</v>
      </c>
    </row>
    <row r="66" spans="2:3" x14ac:dyDescent="0.3">
      <c r="B66" s="20" t="s">
        <v>4</v>
      </c>
      <c r="C66" s="31">
        <f>SUM(E49:E60)</f>
        <v>-2.2019945909686377E-2</v>
      </c>
    </row>
    <row r="67" spans="2:3" x14ac:dyDescent="0.3">
      <c r="B67" s="20" t="s">
        <v>5</v>
      </c>
      <c r="C67" s="31">
        <f>SUM(F49:F60)</f>
        <v>2.4133882997823472E-2</v>
      </c>
    </row>
    <row r="68" spans="2:3" x14ac:dyDescent="0.3">
      <c r="B68" s="20" t="s">
        <v>6</v>
      </c>
      <c r="C68" s="31">
        <f>SUM(G49:G60)</f>
        <v>7.9749422148858315E-2</v>
      </c>
    </row>
    <row r="69" spans="2:3" x14ac:dyDescent="0.3">
      <c r="B69" s="20" t="s">
        <v>7</v>
      </c>
      <c r="C69" s="31">
        <f>SUM(H49:H60)</f>
        <v>-0.16455547421002759</v>
      </c>
    </row>
    <row r="70" spans="2:3" x14ac:dyDescent="0.3">
      <c r="B70" s="20" t="s">
        <v>8</v>
      </c>
      <c r="C70" s="31">
        <f>SUM(I49:I60)</f>
        <v>1.973126249962542E-2</v>
      </c>
    </row>
    <row r="71" spans="2:3" x14ac:dyDescent="0.3">
      <c r="B71" s="20" t="s">
        <v>9</v>
      </c>
      <c r="C71" s="31">
        <f>SUM(J49:J60)</f>
        <v>-0.10877646422437171</v>
      </c>
    </row>
    <row r="72" spans="2:3" x14ac:dyDescent="0.3">
      <c r="B72" s="20" t="s">
        <v>10</v>
      </c>
      <c r="C72" s="31">
        <f>SUM(K49:K60)</f>
        <v>6.6921137836445682E-2</v>
      </c>
    </row>
    <row r="73" spans="2:3" x14ac:dyDescent="0.3">
      <c r="B73" s="20" t="s">
        <v>11</v>
      </c>
      <c r="C73" s="31">
        <f>SUM(L49:L60)</f>
        <v>2.3319166334388818E-2</v>
      </c>
    </row>
    <row r="74" spans="2:3" x14ac:dyDescent="0.3">
      <c r="B74" s="20" t="s">
        <v>12</v>
      </c>
      <c r="C74" s="31">
        <f>SUM(M49:M60)</f>
        <v>0.1541254955032626</v>
      </c>
    </row>
    <row r="75" spans="2:3" x14ac:dyDescent="0.3">
      <c r="B75" s="20" t="s">
        <v>13</v>
      </c>
      <c r="C75" s="31">
        <f>SUM(N49:N60)</f>
        <v>3.2287590315394542E-2</v>
      </c>
    </row>
    <row r="76" spans="2:3" x14ac:dyDescent="0.3">
      <c r="B76" s="20" t="s">
        <v>14</v>
      </c>
      <c r="C76" s="31">
        <f>SUM(O49:O60)</f>
        <v>5.4661891133482306E-2</v>
      </c>
    </row>
    <row r="77" spans="2:3" x14ac:dyDescent="0.3">
      <c r="B77" s="20" t="s">
        <v>15</v>
      </c>
      <c r="C77" s="31">
        <f>SUM(P49:P60)</f>
        <v>2.4009458472456738E-2</v>
      </c>
    </row>
  </sheetData>
  <mergeCells count="1">
    <mergeCell ref="A46:B46"/>
  </mergeCells>
  <conditionalFormatting sqref="A8:E19">
    <cfRule type="colorScale" priority="2">
      <colorScale>
        <cfvo type="min"/>
        <cfvo type="percentile" val="50"/>
        <cfvo type="max"/>
        <color rgb="FFF8696B"/>
        <color rgb="FFFCFCFF"/>
        <color rgb="FF5A8AC6"/>
      </colorScale>
    </cfRule>
  </conditionalFormatting>
  <conditionalFormatting sqref="C65:C77">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6A552-8F51-4BCA-8ED3-27F852346C11}">
  <dimension ref="A1:AA110"/>
  <sheetViews>
    <sheetView showGridLines="0" tabSelected="1" topLeftCell="A95" zoomScale="90" zoomScaleNormal="102" workbookViewId="0">
      <selection activeCell="N120" sqref="N120"/>
    </sheetView>
  </sheetViews>
  <sheetFormatPr defaultRowHeight="14.4" x14ac:dyDescent="0.3"/>
  <cols>
    <col min="2" max="2" width="11.5546875" customWidth="1"/>
    <col min="3" max="3" width="15.21875" customWidth="1"/>
    <col min="4" max="4" width="14.77734375" customWidth="1"/>
    <col min="5" max="5" width="12.21875" customWidth="1"/>
    <col min="6" max="6" width="17.5546875" customWidth="1"/>
    <col min="7" max="7" width="12.21875" customWidth="1"/>
    <col min="8" max="8" width="19.88671875" customWidth="1"/>
    <col min="9" max="9" width="12.21875" bestFit="1" customWidth="1"/>
    <col min="10" max="10" width="27" customWidth="1"/>
    <col min="11" max="11" width="11.6640625" customWidth="1"/>
  </cols>
  <sheetData>
    <row r="1" spans="1:27" ht="18" x14ac:dyDescent="0.35">
      <c r="A1" s="32" t="s">
        <v>76</v>
      </c>
      <c r="B1" s="32"/>
      <c r="C1" s="32"/>
      <c r="D1" s="32"/>
      <c r="E1" s="32"/>
      <c r="F1" s="32"/>
      <c r="G1" s="32"/>
      <c r="H1" s="32"/>
      <c r="I1" s="32"/>
      <c r="J1" s="32"/>
      <c r="K1" s="32"/>
      <c r="L1" s="32"/>
      <c r="M1" s="32"/>
      <c r="N1" s="32"/>
      <c r="O1" s="32"/>
      <c r="P1" s="32"/>
      <c r="Q1" s="32"/>
      <c r="R1" s="32"/>
      <c r="S1" s="32"/>
      <c r="T1" s="32"/>
      <c r="U1" s="32"/>
      <c r="V1" s="32"/>
      <c r="W1" s="32"/>
      <c r="X1" s="32"/>
      <c r="Y1" s="32"/>
      <c r="Z1" s="32"/>
      <c r="AA1" s="32"/>
    </row>
    <row r="2" spans="1:27" ht="15.6" x14ac:dyDescent="0.3">
      <c r="A2" s="32"/>
      <c r="B2" s="32"/>
      <c r="C2" s="32"/>
      <c r="D2" s="32"/>
      <c r="E2" s="32"/>
      <c r="F2" s="32"/>
      <c r="G2" s="32"/>
      <c r="H2" s="32"/>
      <c r="I2" s="32"/>
      <c r="J2" s="32"/>
      <c r="K2" s="32"/>
      <c r="L2" s="32"/>
      <c r="M2" s="32"/>
      <c r="N2" s="32"/>
      <c r="O2" s="32"/>
      <c r="P2" s="32"/>
      <c r="Q2" s="32"/>
      <c r="R2" s="32"/>
      <c r="S2" s="32"/>
      <c r="T2" s="32"/>
      <c r="U2" s="32"/>
      <c r="V2" s="32"/>
      <c r="W2" s="32"/>
      <c r="X2" s="32"/>
      <c r="Y2" s="32"/>
      <c r="Z2" s="32"/>
      <c r="AA2" s="32"/>
    </row>
    <row r="3" spans="1:27" ht="15.6" x14ac:dyDescent="0.3">
      <c r="A3" s="32" t="s">
        <v>75</v>
      </c>
      <c r="B3" s="32"/>
      <c r="C3" s="32"/>
      <c r="D3" s="32"/>
      <c r="E3" s="32"/>
      <c r="F3" s="32"/>
      <c r="G3" s="32"/>
      <c r="H3" s="32"/>
      <c r="I3" s="32"/>
      <c r="J3" s="32"/>
      <c r="K3" s="32"/>
      <c r="L3" s="32"/>
      <c r="M3" s="32"/>
      <c r="N3" s="32"/>
      <c r="O3" s="32"/>
      <c r="P3" s="32"/>
      <c r="Q3" s="32"/>
      <c r="R3" s="32"/>
      <c r="S3" s="32"/>
      <c r="T3" s="32"/>
      <c r="U3" s="32"/>
      <c r="V3" s="32"/>
      <c r="W3" s="32"/>
      <c r="X3" s="32"/>
      <c r="Y3" s="32"/>
      <c r="Z3" s="32"/>
      <c r="AA3" s="32"/>
    </row>
    <row r="6" spans="1:27" ht="18" x14ac:dyDescent="0.35">
      <c r="B6" s="55" t="s">
        <v>84</v>
      </c>
      <c r="C6" s="55"/>
      <c r="D6" s="55"/>
    </row>
    <row r="8" spans="1:27" x14ac:dyDescent="0.3">
      <c r="B8" s="21" t="s">
        <v>0</v>
      </c>
      <c r="C8" s="21" t="s">
        <v>1</v>
      </c>
      <c r="D8" s="21" t="s">
        <v>2</v>
      </c>
      <c r="E8" s="21" t="s">
        <v>49</v>
      </c>
      <c r="F8" s="21" t="s">
        <v>80</v>
      </c>
      <c r="G8" s="21" t="s">
        <v>50</v>
      </c>
      <c r="H8" s="21" t="s">
        <v>81</v>
      </c>
      <c r="I8" s="21" t="s">
        <v>51</v>
      </c>
      <c r="J8" s="21" t="s">
        <v>82</v>
      </c>
    </row>
    <row r="9" spans="1:27" x14ac:dyDescent="0.3">
      <c r="B9" s="20" t="s">
        <v>34</v>
      </c>
      <c r="C9" s="20">
        <v>2018</v>
      </c>
      <c r="D9" s="20" t="s">
        <v>31</v>
      </c>
      <c r="E9" s="22">
        <v>1779.9</v>
      </c>
      <c r="F9" s="25">
        <v>0</v>
      </c>
      <c r="G9" s="22">
        <v>955.4</v>
      </c>
      <c r="H9" s="25">
        <v>0</v>
      </c>
      <c r="I9" s="22">
        <v>260.60000000000002</v>
      </c>
      <c r="J9" s="25">
        <v>0</v>
      </c>
    </row>
    <row r="10" spans="1:27" x14ac:dyDescent="0.3">
      <c r="B10" s="20" t="s">
        <v>34</v>
      </c>
      <c r="C10" s="20">
        <v>2018</v>
      </c>
      <c r="D10" s="20" t="s">
        <v>35</v>
      </c>
      <c r="E10" s="22">
        <v>1760.3999999999996</v>
      </c>
      <c r="F10" s="25">
        <f>(E10-E9)/E9</f>
        <v>-1.0955671666947836E-2</v>
      </c>
      <c r="G10" s="22">
        <v>958</v>
      </c>
      <c r="H10" s="25">
        <f>(G10-G9)/G9</f>
        <v>2.7213732468076438E-3</v>
      </c>
      <c r="I10" s="22">
        <v>261.5</v>
      </c>
      <c r="J10" s="25">
        <f>(I10-I9)/I9</f>
        <v>3.453568687643811E-3</v>
      </c>
    </row>
    <row r="11" spans="1:27" x14ac:dyDescent="0.3">
      <c r="B11" s="20" t="s">
        <v>34</v>
      </c>
      <c r="C11" s="20">
        <v>2018</v>
      </c>
      <c r="D11" s="20" t="s">
        <v>36</v>
      </c>
      <c r="E11" s="22">
        <v>1756</v>
      </c>
      <c r="F11" s="25">
        <f t="shared" ref="F11:F67" si="0">(E11-E10)/E10</f>
        <v>-2.499431947284502E-3</v>
      </c>
      <c r="G11" s="22">
        <v>961.90000000000009</v>
      </c>
      <c r="H11" s="25">
        <f t="shared" ref="H11:H67" si="1">(G11-G10)/G10</f>
        <v>4.0709812108560449E-3</v>
      </c>
      <c r="I11" s="22">
        <v>262.5</v>
      </c>
      <c r="J11" s="25">
        <f t="shared" ref="J11:J67" si="2">(I11-I10)/I10</f>
        <v>3.8240917782026767E-3</v>
      </c>
    </row>
    <row r="12" spans="1:27" x14ac:dyDescent="0.3">
      <c r="B12" s="20" t="s">
        <v>34</v>
      </c>
      <c r="C12" s="20">
        <v>2018</v>
      </c>
      <c r="D12" s="20" t="s">
        <v>37</v>
      </c>
      <c r="E12" s="22">
        <v>1757.1000000000001</v>
      </c>
      <c r="F12" s="25">
        <f t="shared" si="0"/>
        <v>6.2642369020508913E-4</v>
      </c>
      <c r="G12" s="22">
        <v>968.09999999999991</v>
      </c>
      <c r="H12" s="25">
        <f t="shared" si="1"/>
        <v>6.4455764632496285E-3</v>
      </c>
      <c r="I12" s="22">
        <v>264.39999999999998</v>
      </c>
      <c r="J12" s="25">
        <f t="shared" si="2"/>
        <v>7.2380952380951512E-3</v>
      </c>
    </row>
    <row r="13" spans="1:27" x14ac:dyDescent="0.3">
      <c r="B13" s="20" t="s">
        <v>34</v>
      </c>
      <c r="C13" s="20">
        <v>2018</v>
      </c>
      <c r="D13" s="20" t="s">
        <v>38</v>
      </c>
      <c r="E13" s="22">
        <v>1759.8</v>
      </c>
      <c r="F13" s="25">
        <f t="shared" si="0"/>
        <v>1.5366228444595174E-3</v>
      </c>
      <c r="G13" s="22">
        <v>972.6</v>
      </c>
      <c r="H13" s="25">
        <f t="shared" si="1"/>
        <v>4.6482801363496688E-3</v>
      </c>
      <c r="I13" s="22">
        <v>265.89999999999998</v>
      </c>
      <c r="J13" s="25">
        <f t="shared" si="2"/>
        <v>5.6732223903177012E-3</v>
      </c>
    </row>
    <row r="14" spans="1:27" x14ac:dyDescent="0.3">
      <c r="B14" s="20" t="s">
        <v>34</v>
      </c>
      <c r="C14" s="20">
        <v>2018</v>
      </c>
      <c r="D14" s="20" t="s">
        <v>39</v>
      </c>
      <c r="E14" s="22">
        <v>1774.1000000000001</v>
      </c>
      <c r="F14" s="25">
        <f t="shared" si="0"/>
        <v>8.1259234003865106E-3</v>
      </c>
      <c r="G14" s="22">
        <v>975.30000000000007</v>
      </c>
      <c r="H14" s="25">
        <f t="shared" si="1"/>
        <v>2.776064157927252E-3</v>
      </c>
      <c r="I14" s="22">
        <v>266.29999999999995</v>
      </c>
      <c r="J14" s="25">
        <f t="shared" si="2"/>
        <v>1.5043249341856987E-3</v>
      </c>
    </row>
    <row r="15" spans="1:27" x14ac:dyDescent="0.3">
      <c r="B15" s="20" t="s">
        <v>34</v>
      </c>
      <c r="C15" s="20">
        <v>2018</v>
      </c>
      <c r="D15" s="20" t="s">
        <v>40</v>
      </c>
      <c r="E15" s="22">
        <v>1795.3</v>
      </c>
      <c r="F15" s="25">
        <f>(E15-E14)/E14</f>
        <v>1.1949720985288213E-2</v>
      </c>
      <c r="G15" s="22">
        <v>979.30000000000018</v>
      </c>
      <c r="H15" s="25">
        <f t="shared" si="1"/>
        <v>4.1013021634370072E-3</v>
      </c>
      <c r="I15" s="22">
        <v>267.10000000000002</v>
      </c>
      <c r="J15" s="25">
        <f t="shared" si="2"/>
        <v>3.004130679684823E-3</v>
      </c>
    </row>
    <row r="16" spans="1:27" x14ac:dyDescent="0.3">
      <c r="B16" s="20" t="s">
        <v>34</v>
      </c>
      <c r="C16" s="20">
        <v>2018</v>
      </c>
      <c r="D16" s="20" t="s">
        <v>41</v>
      </c>
      <c r="E16" s="22">
        <v>1798.7000000000003</v>
      </c>
      <c r="F16" s="25">
        <f t="shared" si="0"/>
        <v>1.8938338996269807E-3</v>
      </c>
      <c r="G16" s="22">
        <v>983.7</v>
      </c>
      <c r="H16" s="25">
        <f t="shared" si="1"/>
        <v>4.4930052078013503E-3</v>
      </c>
      <c r="I16" s="22">
        <v>267.79999999999995</v>
      </c>
      <c r="J16" s="25">
        <f t="shared" si="2"/>
        <v>2.6207412953947276E-3</v>
      </c>
    </row>
    <row r="17" spans="2:10" x14ac:dyDescent="0.3">
      <c r="B17" s="20" t="s">
        <v>34</v>
      </c>
      <c r="C17" s="20">
        <v>2018</v>
      </c>
      <c r="D17" s="20" t="s">
        <v>42</v>
      </c>
      <c r="E17" s="22">
        <v>1779.5</v>
      </c>
      <c r="F17" s="25">
        <f t="shared" si="0"/>
        <v>-1.0674375938177723E-2</v>
      </c>
      <c r="G17" s="22">
        <v>987.5</v>
      </c>
      <c r="H17" s="25">
        <f t="shared" si="1"/>
        <v>3.8629663515298918E-3</v>
      </c>
      <c r="I17" s="22">
        <v>269.3</v>
      </c>
      <c r="J17" s="25">
        <f t="shared" si="2"/>
        <v>5.6011949215834843E-3</v>
      </c>
    </row>
    <row r="18" spans="2:10" x14ac:dyDescent="0.3">
      <c r="B18" s="20" t="s">
        <v>34</v>
      </c>
      <c r="C18" s="20">
        <v>2018</v>
      </c>
      <c r="D18" s="20" t="s">
        <v>43</v>
      </c>
      <c r="E18" s="22">
        <v>1776.2</v>
      </c>
      <c r="F18" s="25">
        <f t="shared" si="0"/>
        <v>-1.8544534981736187E-3</v>
      </c>
      <c r="G18" s="22">
        <v>995.89999999999986</v>
      </c>
      <c r="H18" s="25">
        <f t="shared" si="1"/>
        <v>8.5063291139239119E-3</v>
      </c>
      <c r="I18" s="22">
        <v>274.10000000000002</v>
      </c>
      <c r="J18" s="25">
        <f t="shared" si="2"/>
        <v>1.7823988117341295E-2</v>
      </c>
    </row>
    <row r="19" spans="2:10" x14ac:dyDescent="0.3">
      <c r="B19" s="20" t="s">
        <v>34</v>
      </c>
      <c r="C19" s="20">
        <v>2018</v>
      </c>
      <c r="D19" s="20" t="s">
        <v>45</v>
      </c>
      <c r="E19" s="22">
        <v>1775.7000000000003</v>
      </c>
      <c r="F19" s="25">
        <f t="shared" si="0"/>
        <v>-2.8149983109997334E-4</v>
      </c>
      <c r="G19" s="22">
        <v>995.7</v>
      </c>
      <c r="H19" s="25">
        <f t="shared" si="1"/>
        <v>-2.0082337584076526E-4</v>
      </c>
      <c r="I19" s="22">
        <v>274.10000000000002</v>
      </c>
      <c r="J19" s="25">
        <f t="shared" si="2"/>
        <v>0</v>
      </c>
    </row>
    <row r="20" spans="2:10" x14ac:dyDescent="0.3">
      <c r="B20" s="20" t="s">
        <v>34</v>
      </c>
      <c r="C20" s="20">
        <v>2018</v>
      </c>
      <c r="D20" s="20" t="s">
        <v>46</v>
      </c>
      <c r="E20" s="22">
        <v>1762.7999999999997</v>
      </c>
      <c r="F20" s="25">
        <f t="shared" si="0"/>
        <v>-7.2647406656532881E-3</v>
      </c>
      <c r="G20" s="22">
        <v>997.59999999999991</v>
      </c>
      <c r="H20" s="25">
        <f t="shared" si="1"/>
        <v>1.9082052827155403E-3</v>
      </c>
      <c r="I20" s="22">
        <v>277.10000000000002</v>
      </c>
      <c r="J20" s="25">
        <f t="shared" si="2"/>
        <v>1.0944910616563297E-2</v>
      </c>
    </row>
    <row r="21" spans="2:10" x14ac:dyDescent="0.3">
      <c r="B21" s="20" t="s">
        <v>34</v>
      </c>
      <c r="C21" s="20">
        <v>2019</v>
      </c>
      <c r="D21" s="20" t="s">
        <v>31</v>
      </c>
      <c r="E21" s="22">
        <v>1753.3999999999999</v>
      </c>
      <c r="F21" s="25">
        <f t="shared" si="0"/>
        <v>-5.3324256864079106E-3</v>
      </c>
      <c r="G21" s="22">
        <v>997.9</v>
      </c>
      <c r="H21" s="25">
        <f t="shared" si="1"/>
        <v>3.0072173215724563E-4</v>
      </c>
      <c r="I21" s="22">
        <v>277.89999999999998</v>
      </c>
      <c r="J21" s="25">
        <f t="shared" si="2"/>
        <v>2.8870443883073061E-3</v>
      </c>
    </row>
    <row r="22" spans="2:10" x14ac:dyDescent="0.3">
      <c r="B22" s="20" t="s">
        <v>34</v>
      </c>
      <c r="C22" s="20">
        <v>2019</v>
      </c>
      <c r="D22" s="20" t="s">
        <v>35</v>
      </c>
      <c r="E22" s="22">
        <v>1757.1</v>
      </c>
      <c r="F22" s="25">
        <f t="shared" si="0"/>
        <v>2.1101859244895891E-3</v>
      </c>
      <c r="G22" s="22">
        <v>1000.5999999999999</v>
      </c>
      <c r="H22" s="25">
        <f t="shared" si="1"/>
        <v>2.7056819320572523E-3</v>
      </c>
      <c r="I22" s="22">
        <v>279.7</v>
      </c>
      <c r="J22" s="25">
        <f t="shared" si="2"/>
        <v>6.4771500539762923E-3</v>
      </c>
    </row>
    <row r="23" spans="2:10" x14ac:dyDescent="0.3">
      <c r="B23" s="20" t="s">
        <v>34</v>
      </c>
      <c r="C23" s="20">
        <v>2019</v>
      </c>
      <c r="D23" s="20" t="s">
        <v>36</v>
      </c>
      <c r="E23" s="22">
        <v>1762.9</v>
      </c>
      <c r="F23" s="25">
        <f t="shared" si="0"/>
        <v>3.3008935177281785E-3</v>
      </c>
      <c r="G23" s="22">
        <v>1002.7</v>
      </c>
      <c r="H23" s="25">
        <f t="shared" si="1"/>
        <v>2.0987407555468087E-3</v>
      </c>
      <c r="I23" s="22">
        <v>279.60000000000002</v>
      </c>
      <c r="J23" s="25">
        <f t="shared" si="2"/>
        <v>-3.5752592062912369E-4</v>
      </c>
    </row>
    <row r="24" spans="2:10" x14ac:dyDescent="0.3">
      <c r="B24" s="20" t="s">
        <v>34</v>
      </c>
      <c r="C24" s="20">
        <v>2019</v>
      </c>
      <c r="D24" s="20" t="s">
        <v>38</v>
      </c>
      <c r="E24" s="22">
        <v>1791.9000000000003</v>
      </c>
      <c r="F24" s="25">
        <f t="shared" si="0"/>
        <v>1.6450167337909254E-2</v>
      </c>
      <c r="G24" s="22">
        <v>1007.3000000000002</v>
      </c>
      <c r="H24" s="25">
        <f t="shared" si="1"/>
        <v>4.5876134437021401E-3</v>
      </c>
      <c r="I24" s="22">
        <v>280.3</v>
      </c>
      <c r="J24" s="25">
        <f t="shared" si="2"/>
        <v>2.5035765379112611E-3</v>
      </c>
    </row>
    <row r="25" spans="2:10" x14ac:dyDescent="0.3">
      <c r="B25" s="20" t="s">
        <v>34</v>
      </c>
      <c r="C25" s="20">
        <v>2019</v>
      </c>
      <c r="D25" s="20" t="s">
        <v>39</v>
      </c>
      <c r="E25" s="22">
        <v>1814.1000000000001</v>
      </c>
      <c r="F25" s="25">
        <f t="shared" si="0"/>
        <v>1.2389084212288529E-2</v>
      </c>
      <c r="G25" s="22">
        <v>1007.8</v>
      </c>
      <c r="H25" s="25">
        <f t="shared" si="1"/>
        <v>4.9637645190089602E-4</v>
      </c>
      <c r="I25" s="22">
        <v>281.70000000000005</v>
      </c>
      <c r="J25" s="25">
        <f t="shared" si="2"/>
        <v>4.9946485907956979E-3</v>
      </c>
    </row>
    <row r="26" spans="2:10" x14ac:dyDescent="0.3">
      <c r="B26" s="20" t="s">
        <v>34</v>
      </c>
      <c r="C26" s="20">
        <v>2019</v>
      </c>
      <c r="D26" s="20" t="s">
        <v>40</v>
      </c>
      <c r="E26" s="22">
        <v>1837.5</v>
      </c>
      <c r="F26" s="25">
        <f t="shared" si="0"/>
        <v>1.289895816107153E-2</v>
      </c>
      <c r="G26" s="22">
        <v>1011.8</v>
      </c>
      <c r="H26" s="25">
        <f t="shared" si="1"/>
        <v>3.9690414764834295E-3</v>
      </c>
      <c r="I26" s="22">
        <v>283.60000000000002</v>
      </c>
      <c r="J26" s="25">
        <f t="shared" si="2"/>
        <v>6.7447639332622539E-3</v>
      </c>
    </row>
    <row r="27" spans="2:10" x14ac:dyDescent="0.3">
      <c r="B27" s="20" t="s">
        <v>34</v>
      </c>
      <c r="C27" s="20">
        <v>2019</v>
      </c>
      <c r="D27" s="20" t="s">
        <v>41</v>
      </c>
      <c r="E27" s="22">
        <v>1846.5</v>
      </c>
      <c r="F27" s="25">
        <f t="shared" si="0"/>
        <v>4.8979591836734691E-3</v>
      </c>
      <c r="G27" s="22">
        <v>1014.8</v>
      </c>
      <c r="H27" s="25">
        <f t="shared" si="1"/>
        <v>2.96501284838901E-3</v>
      </c>
      <c r="I27" s="22">
        <v>286.89999999999998</v>
      </c>
      <c r="J27" s="25">
        <f t="shared" si="2"/>
        <v>1.1636107193229739E-2</v>
      </c>
    </row>
    <row r="28" spans="2:10" x14ac:dyDescent="0.3">
      <c r="B28" s="20" t="s">
        <v>34</v>
      </c>
      <c r="C28" s="20">
        <v>2019</v>
      </c>
      <c r="D28" s="20" t="s">
        <v>42</v>
      </c>
      <c r="E28" s="22">
        <v>1857.6999999999998</v>
      </c>
      <c r="F28" s="25">
        <f t="shared" si="0"/>
        <v>6.0655293799078353E-3</v>
      </c>
      <c r="G28" s="22">
        <v>1016.5</v>
      </c>
      <c r="H28" s="25">
        <f t="shared" si="1"/>
        <v>1.6752069373275971E-3</v>
      </c>
      <c r="I28" s="22">
        <v>288.7</v>
      </c>
      <c r="J28" s="25">
        <f t="shared" si="2"/>
        <v>6.2739630533287264E-3</v>
      </c>
    </row>
    <row r="29" spans="2:10" x14ac:dyDescent="0.3">
      <c r="B29" s="20" t="s">
        <v>34</v>
      </c>
      <c r="C29" s="20">
        <v>2019</v>
      </c>
      <c r="D29" s="20" t="s">
        <v>43</v>
      </c>
      <c r="E29" s="22">
        <v>1885.5999999999997</v>
      </c>
      <c r="F29" s="25">
        <f t="shared" si="0"/>
        <v>1.501857135167135E-2</v>
      </c>
      <c r="G29" s="22">
        <v>1019.1000000000001</v>
      </c>
      <c r="H29" s="25">
        <f t="shared" si="1"/>
        <v>2.5577963600591602E-3</v>
      </c>
      <c r="I29" s="22">
        <v>289.39999999999998</v>
      </c>
      <c r="J29" s="25">
        <f t="shared" si="2"/>
        <v>2.4246622791825032E-3</v>
      </c>
    </row>
    <row r="30" spans="2:10" x14ac:dyDescent="0.3">
      <c r="B30" s="20" t="s">
        <v>34</v>
      </c>
      <c r="C30" s="20">
        <v>2019</v>
      </c>
      <c r="D30" s="20" t="s">
        <v>45</v>
      </c>
      <c r="E30" s="22">
        <v>1910.9</v>
      </c>
      <c r="F30" s="25">
        <f t="shared" si="0"/>
        <v>1.3417479847263689E-2</v>
      </c>
      <c r="G30" s="22">
        <v>1021.7</v>
      </c>
      <c r="H30" s="25">
        <f t="shared" si="1"/>
        <v>2.5512707290745841E-3</v>
      </c>
      <c r="I30" s="22">
        <v>290.20000000000005</v>
      </c>
      <c r="J30" s="25">
        <f t="shared" si="2"/>
        <v>2.7643400138219359E-3</v>
      </c>
    </row>
    <row r="31" spans="2:10" x14ac:dyDescent="0.3">
      <c r="B31" s="20" t="s">
        <v>34</v>
      </c>
      <c r="C31" s="20">
        <v>2019</v>
      </c>
      <c r="D31" s="20" t="s">
        <v>46</v>
      </c>
      <c r="E31" s="22">
        <v>1946.1000000000001</v>
      </c>
      <c r="F31" s="25">
        <f t="shared" si="0"/>
        <v>1.8420639489245928E-2</v>
      </c>
      <c r="G31" s="22">
        <v>1024</v>
      </c>
      <c r="H31" s="25">
        <f t="shared" si="1"/>
        <v>2.2511500440441953E-3</v>
      </c>
      <c r="I31" s="22">
        <v>290.8</v>
      </c>
      <c r="J31" s="25">
        <f t="shared" si="2"/>
        <v>2.0675396278427493E-3</v>
      </c>
    </row>
    <row r="32" spans="2:10" x14ac:dyDescent="0.3">
      <c r="B32" s="20" t="s">
        <v>34</v>
      </c>
      <c r="C32" s="20">
        <v>2020</v>
      </c>
      <c r="D32" s="20" t="s">
        <v>31</v>
      </c>
      <c r="E32" s="22">
        <v>1940.3999999999999</v>
      </c>
      <c r="F32" s="25">
        <f t="shared" si="0"/>
        <v>-2.9289347926623878E-3</v>
      </c>
      <c r="G32" s="22">
        <v>1027.5</v>
      </c>
      <c r="H32" s="25">
        <f t="shared" si="1"/>
        <v>3.41796875E-3</v>
      </c>
      <c r="I32" s="22">
        <v>293.5</v>
      </c>
      <c r="J32" s="25">
        <f t="shared" si="2"/>
        <v>9.2847317744153661E-3</v>
      </c>
    </row>
    <row r="33" spans="2:10" x14ac:dyDescent="0.3">
      <c r="B33" s="20" t="s">
        <v>34</v>
      </c>
      <c r="C33" s="20">
        <v>2020</v>
      </c>
      <c r="D33" s="20" t="s">
        <v>35</v>
      </c>
      <c r="E33" s="22">
        <v>1911.6</v>
      </c>
      <c r="F33" s="25">
        <f t="shared" si="0"/>
        <v>-1.4842300556586249E-2</v>
      </c>
      <c r="G33" s="22">
        <v>1029.9999999999998</v>
      </c>
      <c r="H33" s="25">
        <f t="shared" si="1"/>
        <v>2.4330900243306791E-3</v>
      </c>
      <c r="I33" s="22">
        <v>295.10000000000002</v>
      </c>
      <c r="J33" s="25">
        <f t="shared" si="2"/>
        <v>5.4514480408859381E-3</v>
      </c>
    </row>
    <row r="34" spans="2:10" x14ac:dyDescent="0.3">
      <c r="B34" s="33" t="s">
        <v>34</v>
      </c>
      <c r="C34" s="33">
        <v>2020</v>
      </c>
      <c r="D34" s="33" t="s">
        <v>36</v>
      </c>
      <c r="E34" s="33">
        <v>1895.4</v>
      </c>
      <c r="F34" s="34">
        <f t="shared" si="0"/>
        <v>-8.4745762711863452E-3</v>
      </c>
      <c r="G34" s="33">
        <v>1031.3</v>
      </c>
      <c r="H34" s="34">
        <f t="shared" si="1"/>
        <v>1.262135922330274E-3</v>
      </c>
      <c r="I34" s="33">
        <v>297.5</v>
      </c>
      <c r="J34" s="34">
        <f t="shared" si="2"/>
        <v>8.1328363266688474E-3</v>
      </c>
    </row>
    <row r="35" spans="2:10" x14ac:dyDescent="0.3">
      <c r="B35" s="20" t="s">
        <v>34</v>
      </c>
      <c r="C35" s="20">
        <v>2020</v>
      </c>
      <c r="D35" s="20" t="s">
        <v>37</v>
      </c>
      <c r="E35" s="22">
        <v>1928.0519125683061</v>
      </c>
      <c r="F35" s="25">
        <f t="shared" si="0"/>
        <v>1.7226924431943645E-2</v>
      </c>
      <c r="G35" s="22">
        <v>980.72978142076488</v>
      </c>
      <c r="H35" s="25">
        <f t="shared" si="1"/>
        <v>-4.9035410238761831E-2</v>
      </c>
      <c r="I35" s="22">
        <v>284.04999999999995</v>
      </c>
      <c r="J35" s="25">
        <f t="shared" si="2"/>
        <v>-4.5210084033613596E-2</v>
      </c>
    </row>
    <row r="36" spans="2:10" x14ac:dyDescent="0.3">
      <c r="B36" s="20" t="s">
        <v>34</v>
      </c>
      <c r="C36" s="20">
        <v>2020</v>
      </c>
      <c r="D36" s="20" t="s">
        <v>38</v>
      </c>
      <c r="E36" s="22">
        <v>1825.3608556577371</v>
      </c>
      <c r="F36" s="25">
        <f t="shared" si="0"/>
        <v>-5.3261562223071546E-2</v>
      </c>
      <c r="G36" s="22">
        <v>964.38587898174046</v>
      </c>
      <c r="H36" s="25">
        <f t="shared" si="1"/>
        <v>-1.6665041430012774E-2</v>
      </c>
      <c r="I36" s="22">
        <v>271.86680216802176</v>
      </c>
      <c r="J36" s="25">
        <f t="shared" si="2"/>
        <v>-4.2891032677268764E-2</v>
      </c>
    </row>
    <row r="37" spans="2:10" x14ac:dyDescent="0.3">
      <c r="B37" s="20" t="s">
        <v>34</v>
      </c>
      <c r="C37" s="20">
        <v>2020</v>
      </c>
      <c r="D37" s="20" t="s">
        <v>39</v>
      </c>
      <c r="E37" s="22">
        <v>1966.8000000000002</v>
      </c>
      <c r="F37" s="25">
        <f t="shared" si="0"/>
        <v>7.7485579853358855E-2</v>
      </c>
      <c r="G37" s="22">
        <v>1044.7</v>
      </c>
      <c r="H37" s="25">
        <f t="shared" si="1"/>
        <v>8.3280067417681708E-2</v>
      </c>
      <c r="I37" s="22">
        <v>306</v>
      </c>
      <c r="J37" s="25">
        <f t="shared" si="2"/>
        <v>0.12555118006237079</v>
      </c>
    </row>
    <row r="38" spans="2:10" x14ac:dyDescent="0.3">
      <c r="B38" s="20" t="s">
        <v>34</v>
      </c>
      <c r="C38" s="20">
        <v>2020</v>
      </c>
      <c r="D38" s="20" t="s">
        <v>40</v>
      </c>
      <c r="E38" s="22">
        <v>1966.8000000000002</v>
      </c>
      <c r="F38" s="25">
        <f t="shared" si="0"/>
        <v>0</v>
      </c>
      <c r="G38" s="22">
        <v>1044.7</v>
      </c>
      <c r="H38" s="25">
        <f t="shared" si="1"/>
        <v>0</v>
      </c>
      <c r="I38" s="22">
        <v>306</v>
      </c>
      <c r="J38" s="25">
        <f t="shared" si="2"/>
        <v>0</v>
      </c>
    </row>
    <row r="39" spans="2:10" x14ac:dyDescent="0.3">
      <c r="B39" s="20" t="s">
        <v>34</v>
      </c>
      <c r="C39" s="20">
        <v>2020</v>
      </c>
      <c r="D39" s="20" t="s">
        <v>41</v>
      </c>
      <c r="E39" s="22">
        <v>1995.1999999999998</v>
      </c>
      <c r="F39" s="25">
        <f t="shared" si="0"/>
        <v>1.4439699003457207E-2</v>
      </c>
      <c r="G39" s="22">
        <v>1047.0999999999999</v>
      </c>
      <c r="H39" s="25">
        <f t="shared" si="1"/>
        <v>2.2973102326025304E-3</v>
      </c>
      <c r="I39" s="22">
        <v>309.3</v>
      </c>
      <c r="J39" s="25">
        <f t="shared" si="2"/>
        <v>1.0784313725490234E-2</v>
      </c>
    </row>
    <row r="40" spans="2:10" x14ac:dyDescent="0.3">
      <c r="B40" s="20" t="s">
        <v>34</v>
      </c>
      <c r="C40" s="20">
        <v>2020</v>
      </c>
      <c r="D40" s="20" t="s">
        <v>42</v>
      </c>
      <c r="E40" s="22">
        <v>2007</v>
      </c>
      <c r="F40" s="25">
        <f t="shared" si="0"/>
        <v>5.9141940657579106E-3</v>
      </c>
      <c r="G40" s="22">
        <v>1051.3000000000002</v>
      </c>
      <c r="H40" s="25">
        <f t="shared" si="1"/>
        <v>4.0110782160254731E-3</v>
      </c>
      <c r="I40" s="22">
        <v>314</v>
      </c>
      <c r="J40" s="25">
        <f t="shared" si="2"/>
        <v>1.5195602974458417E-2</v>
      </c>
    </row>
    <row r="41" spans="2:10" x14ac:dyDescent="0.3">
      <c r="B41" s="20" t="s">
        <v>34</v>
      </c>
      <c r="C41" s="20">
        <v>2020</v>
      </c>
      <c r="D41" s="20" t="s">
        <v>43</v>
      </c>
      <c r="E41" s="22">
        <v>2048.6000000000004</v>
      </c>
      <c r="F41" s="25">
        <f t="shared" si="0"/>
        <v>2.0727453911310596E-2</v>
      </c>
      <c r="G41" s="22">
        <v>1052.7</v>
      </c>
      <c r="H41" s="25">
        <f t="shared" si="1"/>
        <v>1.3316845809948287E-3</v>
      </c>
      <c r="I41" s="22">
        <v>313.3</v>
      </c>
      <c r="J41" s="25">
        <f t="shared" si="2"/>
        <v>-2.2292993630572888E-3</v>
      </c>
    </row>
    <row r="42" spans="2:10" x14ac:dyDescent="0.3">
      <c r="B42" s="20" t="s">
        <v>34</v>
      </c>
      <c r="C42" s="20">
        <v>2020</v>
      </c>
      <c r="D42" s="20" t="s">
        <v>45</v>
      </c>
      <c r="E42" s="22">
        <v>2095.6</v>
      </c>
      <c r="F42" s="25">
        <f t="shared" si="0"/>
        <v>2.2942497315239448E-2</v>
      </c>
      <c r="G42" s="22">
        <v>1058.3</v>
      </c>
      <c r="H42" s="25">
        <f t="shared" si="1"/>
        <v>5.3196542224754522E-3</v>
      </c>
      <c r="I42" s="22">
        <v>314.10000000000002</v>
      </c>
      <c r="J42" s="25">
        <f t="shared" si="2"/>
        <v>2.5534631343760335E-3</v>
      </c>
    </row>
    <row r="43" spans="2:10" x14ac:dyDescent="0.3">
      <c r="B43" s="20" t="s">
        <v>34</v>
      </c>
      <c r="C43" s="20">
        <v>2020</v>
      </c>
      <c r="D43" s="20" t="s">
        <v>46</v>
      </c>
      <c r="E43" s="22">
        <v>2109.1</v>
      </c>
      <c r="F43" s="25">
        <f t="shared" si="0"/>
        <v>6.4420690971559464E-3</v>
      </c>
      <c r="G43" s="22">
        <v>1061.8</v>
      </c>
      <c r="H43" s="25">
        <f t="shared" si="1"/>
        <v>3.3071907776622885E-3</v>
      </c>
      <c r="I43" s="22">
        <v>315.39999999999998</v>
      </c>
      <c r="J43" s="25">
        <f t="shared" si="2"/>
        <v>4.1388092964022745E-3</v>
      </c>
    </row>
    <row r="44" spans="2:10" x14ac:dyDescent="0.3">
      <c r="B44" s="20" t="s">
        <v>34</v>
      </c>
      <c r="C44" s="20">
        <v>2021</v>
      </c>
      <c r="D44" s="20" t="s">
        <v>31</v>
      </c>
      <c r="E44" s="22">
        <v>2076.5</v>
      </c>
      <c r="F44" s="25">
        <f t="shared" si="0"/>
        <v>-1.5456829927457167E-2</v>
      </c>
      <c r="G44" s="22">
        <v>1065</v>
      </c>
      <c r="H44" s="25">
        <f t="shared" si="1"/>
        <v>3.0137502354492802E-3</v>
      </c>
      <c r="I44" s="22">
        <v>316.10000000000002</v>
      </c>
      <c r="J44" s="25">
        <f t="shared" si="2"/>
        <v>2.2194039315156801E-3</v>
      </c>
    </row>
    <row r="45" spans="2:10" x14ac:dyDescent="0.3">
      <c r="B45" s="20" t="s">
        <v>34</v>
      </c>
      <c r="C45" s="20">
        <v>2021</v>
      </c>
      <c r="D45" s="20" t="s">
        <v>35</v>
      </c>
      <c r="E45" s="22">
        <v>2039.3000000000002</v>
      </c>
      <c r="F45" s="25">
        <f t="shared" si="0"/>
        <v>-1.7914760414158352E-2</v>
      </c>
      <c r="G45" s="22">
        <v>1076</v>
      </c>
      <c r="H45" s="25">
        <f t="shared" si="1"/>
        <v>1.0328638497652582E-2</v>
      </c>
      <c r="I45" s="22">
        <v>317.10000000000002</v>
      </c>
      <c r="J45" s="25">
        <f t="shared" si="2"/>
        <v>3.1635558367605187E-3</v>
      </c>
    </row>
    <row r="46" spans="2:10" x14ac:dyDescent="0.3">
      <c r="B46" s="20" t="s">
        <v>34</v>
      </c>
      <c r="C46" s="20">
        <v>2021</v>
      </c>
      <c r="D46" s="20" t="s">
        <v>36</v>
      </c>
      <c r="E46" s="22">
        <v>2039.3999999999999</v>
      </c>
      <c r="F46" s="25">
        <f t="shared" si="0"/>
        <v>4.9036434070358294E-5</v>
      </c>
      <c r="G46" s="22">
        <v>1079.6000000000001</v>
      </c>
      <c r="H46" s="25">
        <f t="shared" si="1"/>
        <v>3.3457249070633238E-3</v>
      </c>
      <c r="I46" s="22">
        <v>315.5</v>
      </c>
      <c r="J46" s="25">
        <f t="shared" si="2"/>
        <v>-5.0457269000316069E-3</v>
      </c>
    </row>
    <row r="47" spans="2:10" x14ac:dyDescent="0.3">
      <c r="B47" s="20" t="s">
        <v>34</v>
      </c>
      <c r="C47" s="20">
        <v>2021</v>
      </c>
      <c r="D47" s="20" t="s">
        <v>37</v>
      </c>
      <c r="E47" s="22">
        <v>2064.1</v>
      </c>
      <c r="F47" s="25">
        <f t="shared" si="0"/>
        <v>1.2111405315288834E-2</v>
      </c>
      <c r="G47" s="22">
        <v>1085.4000000000001</v>
      </c>
      <c r="H47" s="25">
        <f t="shared" si="1"/>
        <v>5.3723601333826917E-3</v>
      </c>
      <c r="I47" s="22">
        <v>317.70000000000005</v>
      </c>
      <c r="J47" s="25">
        <f t="shared" si="2"/>
        <v>6.9730586370841379E-3</v>
      </c>
    </row>
    <row r="48" spans="2:10" x14ac:dyDescent="0.3">
      <c r="B48" s="20" t="s">
        <v>34</v>
      </c>
      <c r="C48" s="20">
        <v>2021</v>
      </c>
      <c r="D48" s="20" t="s">
        <v>38</v>
      </c>
      <c r="E48" s="22">
        <v>2105.7000000000003</v>
      </c>
      <c r="F48" s="25">
        <f t="shared" si="0"/>
        <v>2.0154062303183163E-2</v>
      </c>
      <c r="G48" s="22">
        <v>1103.1999999999998</v>
      </c>
      <c r="H48" s="25">
        <f t="shared" si="1"/>
        <v>1.6399484061175352E-2</v>
      </c>
      <c r="I48" s="22">
        <v>324.39999999999998</v>
      </c>
      <c r="J48" s="25">
        <f t="shared" si="2"/>
        <v>2.1089077746301324E-2</v>
      </c>
    </row>
    <row r="49" spans="2:10" x14ac:dyDescent="0.3">
      <c r="B49" s="20" t="s">
        <v>34</v>
      </c>
      <c r="C49" s="20">
        <v>2021</v>
      </c>
      <c r="D49" s="20" t="s">
        <v>39</v>
      </c>
      <c r="E49" s="22">
        <v>2133.9</v>
      </c>
      <c r="F49" s="25">
        <f t="shared" si="0"/>
        <v>1.3392221114118733E-2</v>
      </c>
      <c r="G49" s="22">
        <v>1102.5</v>
      </c>
      <c r="H49" s="25">
        <f t="shared" si="1"/>
        <v>-6.3451776649729719E-4</v>
      </c>
      <c r="I49" s="22">
        <v>325.10000000000002</v>
      </c>
      <c r="J49" s="25">
        <f t="shared" si="2"/>
        <v>2.1578298397042094E-3</v>
      </c>
    </row>
    <row r="50" spans="2:10" x14ac:dyDescent="0.3">
      <c r="B50" s="20" t="s">
        <v>34</v>
      </c>
      <c r="C50" s="20">
        <v>2021</v>
      </c>
      <c r="D50" s="20" t="s">
        <v>40</v>
      </c>
      <c r="E50" s="22">
        <v>2147</v>
      </c>
      <c r="F50" s="25">
        <f t="shared" si="0"/>
        <v>6.1389943296311488E-3</v>
      </c>
      <c r="G50" s="22">
        <v>1108.8999999999999</v>
      </c>
      <c r="H50" s="25">
        <f t="shared" si="1"/>
        <v>5.8049886621313954E-3</v>
      </c>
      <c r="I50" s="22">
        <v>327.10000000000002</v>
      </c>
      <c r="J50" s="25">
        <f t="shared" si="2"/>
        <v>6.1519532451553361E-3</v>
      </c>
    </row>
    <row r="51" spans="2:10" x14ac:dyDescent="0.3">
      <c r="B51" s="20" t="s">
        <v>34</v>
      </c>
      <c r="C51" s="20">
        <v>2021</v>
      </c>
      <c r="D51" s="20" t="s">
        <v>41</v>
      </c>
      <c r="E51" s="22">
        <v>2142</v>
      </c>
      <c r="F51" s="25">
        <f t="shared" si="0"/>
        <v>-2.328830926874709E-3</v>
      </c>
      <c r="G51" s="22">
        <v>1120.2</v>
      </c>
      <c r="H51" s="25">
        <f t="shared" si="1"/>
        <v>1.0190278654522666E-2</v>
      </c>
      <c r="I51" s="22">
        <v>328.4</v>
      </c>
      <c r="J51" s="25">
        <f t="shared" si="2"/>
        <v>3.9743197798836885E-3</v>
      </c>
    </row>
    <row r="52" spans="2:10" x14ac:dyDescent="0.3">
      <c r="B52" s="20" t="s">
        <v>34</v>
      </c>
      <c r="C52" s="20">
        <v>2021</v>
      </c>
      <c r="D52" s="20" t="s">
        <v>42</v>
      </c>
      <c r="E52" s="22">
        <v>2142</v>
      </c>
      <c r="F52" s="25">
        <f t="shared" si="0"/>
        <v>0</v>
      </c>
      <c r="G52" s="22">
        <v>1120.5</v>
      </c>
      <c r="H52" s="25">
        <f t="shared" si="1"/>
        <v>2.6780931976428719E-4</v>
      </c>
      <c r="I52" s="22">
        <v>328.4</v>
      </c>
      <c r="J52" s="25">
        <f t="shared" si="2"/>
        <v>0</v>
      </c>
    </row>
    <row r="53" spans="2:10" x14ac:dyDescent="0.3">
      <c r="B53" s="20" t="s">
        <v>34</v>
      </c>
      <c r="C53" s="20">
        <v>2021</v>
      </c>
      <c r="D53" s="20" t="s">
        <v>43</v>
      </c>
      <c r="E53" s="22">
        <v>2175.5</v>
      </c>
      <c r="F53" s="25">
        <f t="shared" si="0"/>
        <v>1.5639589169000934E-2</v>
      </c>
      <c r="G53" s="22">
        <v>1127.9000000000001</v>
      </c>
      <c r="H53" s="25">
        <f t="shared" si="1"/>
        <v>6.6041945560018659E-3</v>
      </c>
      <c r="I53" s="22">
        <v>329.9</v>
      </c>
      <c r="J53" s="25">
        <f t="shared" si="2"/>
        <v>4.5676004872107186E-3</v>
      </c>
    </row>
    <row r="54" spans="2:10" x14ac:dyDescent="0.3">
      <c r="B54" s="20" t="s">
        <v>34</v>
      </c>
      <c r="C54" s="20">
        <v>2021</v>
      </c>
      <c r="D54" s="20" t="s">
        <v>45</v>
      </c>
      <c r="E54" s="22">
        <v>2194.1</v>
      </c>
      <c r="F54" s="25">
        <f t="shared" si="0"/>
        <v>8.5497586761663566E-3</v>
      </c>
      <c r="G54" s="22">
        <v>1135.1000000000001</v>
      </c>
      <c r="H54" s="25">
        <f t="shared" si="1"/>
        <v>6.3835446404823517E-3</v>
      </c>
      <c r="I54" s="22">
        <v>332.1</v>
      </c>
      <c r="J54" s="25">
        <f t="shared" si="2"/>
        <v>6.6686874810550035E-3</v>
      </c>
    </row>
    <row r="55" spans="2:10" x14ac:dyDescent="0.3">
      <c r="B55" s="20" t="s">
        <v>34</v>
      </c>
      <c r="C55" s="20">
        <v>2021</v>
      </c>
      <c r="D55" s="20" t="s">
        <v>46</v>
      </c>
      <c r="E55" s="22">
        <v>2180.9</v>
      </c>
      <c r="F55" s="25">
        <f t="shared" si="0"/>
        <v>-6.0161341780227973E-3</v>
      </c>
      <c r="G55" s="22">
        <v>1140.4000000000001</v>
      </c>
      <c r="H55" s="25">
        <f t="shared" si="1"/>
        <v>4.6691921416614872E-3</v>
      </c>
      <c r="I55" s="22">
        <v>333.2</v>
      </c>
      <c r="J55" s="25">
        <f t="shared" si="2"/>
        <v>3.3122553447755671E-3</v>
      </c>
    </row>
    <row r="56" spans="2:10" x14ac:dyDescent="0.3">
      <c r="B56" s="20" t="s">
        <v>34</v>
      </c>
      <c r="C56" s="20">
        <v>2022</v>
      </c>
      <c r="D56" s="20" t="s">
        <v>31</v>
      </c>
      <c r="E56" s="22">
        <v>2164.1999999999998</v>
      </c>
      <c r="F56" s="25">
        <f t="shared" si="0"/>
        <v>-7.6573891512679501E-3</v>
      </c>
      <c r="G56" s="22">
        <v>1148.6000000000001</v>
      </c>
      <c r="H56" s="25">
        <f t="shared" si="1"/>
        <v>7.1904594878990221E-3</v>
      </c>
      <c r="I56" s="22">
        <v>334.4</v>
      </c>
      <c r="J56" s="25">
        <f t="shared" si="2"/>
        <v>3.6014405762304583E-3</v>
      </c>
    </row>
    <row r="57" spans="2:10" x14ac:dyDescent="0.3">
      <c r="B57" s="20" t="s">
        <v>34</v>
      </c>
      <c r="C57" s="20">
        <v>2022</v>
      </c>
      <c r="D57" s="20" t="s">
        <v>35</v>
      </c>
      <c r="E57" s="22">
        <v>2161.2000000000003</v>
      </c>
      <c r="F57" s="25">
        <f t="shared" si="0"/>
        <v>-1.386193512614151E-3</v>
      </c>
      <c r="G57" s="22">
        <v>1155.7000000000003</v>
      </c>
      <c r="H57" s="25">
        <f t="shared" si="1"/>
        <v>6.1814382726799021E-3</v>
      </c>
      <c r="I57" s="22">
        <v>336.6</v>
      </c>
      <c r="J57" s="25">
        <f t="shared" si="2"/>
        <v>6.5789473684211893E-3</v>
      </c>
    </row>
    <row r="58" spans="2:10" x14ac:dyDescent="0.3">
      <c r="B58" s="20" t="s">
        <v>34</v>
      </c>
      <c r="C58" s="20">
        <v>2022</v>
      </c>
      <c r="D58" s="20" t="s">
        <v>36</v>
      </c>
      <c r="E58" s="22">
        <v>2184.2000000000003</v>
      </c>
      <c r="F58" s="25">
        <f t="shared" si="0"/>
        <v>1.0642235794928743E-2</v>
      </c>
      <c r="G58" s="22">
        <v>1163.7999999999997</v>
      </c>
      <c r="H58" s="25">
        <f t="shared" si="1"/>
        <v>7.0087392922033856E-3</v>
      </c>
      <c r="I58" s="22">
        <v>340.2</v>
      </c>
      <c r="J58" s="25">
        <f t="shared" si="2"/>
        <v>1.06951871657753E-2</v>
      </c>
    </row>
    <row r="59" spans="2:10" x14ac:dyDescent="0.3">
      <c r="B59" s="20" t="s">
        <v>34</v>
      </c>
      <c r="C59" s="20">
        <v>2022</v>
      </c>
      <c r="D59" s="20" t="s">
        <v>37</v>
      </c>
      <c r="E59" s="22">
        <v>2214.3000000000002</v>
      </c>
      <c r="F59" s="25">
        <f t="shared" si="0"/>
        <v>1.3780789305008655E-2</v>
      </c>
      <c r="G59" s="22">
        <v>1175.4000000000001</v>
      </c>
      <c r="H59" s="25">
        <f t="shared" si="1"/>
        <v>9.9673483416397712E-3</v>
      </c>
      <c r="I59" s="22">
        <v>342.8</v>
      </c>
      <c r="J59" s="25">
        <f t="shared" si="2"/>
        <v>7.6425631981188206E-3</v>
      </c>
    </row>
    <row r="60" spans="2:10" x14ac:dyDescent="0.3">
      <c r="B60" s="20" t="s">
        <v>34</v>
      </c>
      <c r="C60" s="20">
        <v>2022</v>
      </c>
      <c r="D60" s="20" t="s">
        <v>38</v>
      </c>
      <c r="E60" s="22">
        <v>2238.9000000000005</v>
      </c>
      <c r="F60" s="25">
        <f t="shared" si="0"/>
        <v>1.1109605744479232E-2</v>
      </c>
      <c r="G60" s="22">
        <v>1183.9000000000001</v>
      </c>
      <c r="H60" s="25">
        <f t="shared" si="1"/>
        <v>7.2315807384720088E-3</v>
      </c>
      <c r="I60" s="22">
        <v>343.20000000000005</v>
      </c>
      <c r="J60" s="25">
        <f t="shared" si="2"/>
        <v>1.1668611435240201E-3</v>
      </c>
    </row>
    <row r="61" spans="2:10" x14ac:dyDescent="0.3">
      <c r="B61" s="20" t="s">
        <v>34</v>
      </c>
      <c r="C61" s="20">
        <v>2022</v>
      </c>
      <c r="D61" s="20" t="s">
        <v>39</v>
      </c>
      <c r="E61" s="22">
        <v>2261.9</v>
      </c>
      <c r="F61" s="25">
        <f t="shared" si="0"/>
        <v>1.0272901871454526E-2</v>
      </c>
      <c r="G61" s="22">
        <v>1189.5</v>
      </c>
      <c r="H61" s="25">
        <f t="shared" si="1"/>
        <v>4.7301292338879199E-3</v>
      </c>
      <c r="I61" s="22">
        <v>344.8</v>
      </c>
      <c r="J61" s="25">
        <f t="shared" si="2"/>
        <v>4.6620046620045623E-3</v>
      </c>
    </row>
    <row r="62" spans="2:10" x14ac:dyDescent="0.3">
      <c r="B62" s="20" t="s">
        <v>34</v>
      </c>
      <c r="C62" s="20">
        <v>2022</v>
      </c>
      <c r="D62" s="20" t="s">
        <v>40</v>
      </c>
      <c r="E62" s="22">
        <v>2266.3000000000002</v>
      </c>
      <c r="F62" s="25">
        <f t="shared" si="0"/>
        <v>1.9452672531942573E-3</v>
      </c>
      <c r="G62" s="22">
        <v>1196.8000000000002</v>
      </c>
      <c r="H62" s="25">
        <f t="shared" si="1"/>
        <v>6.1370323665407159E-3</v>
      </c>
      <c r="I62" s="22">
        <v>345.79999999999995</v>
      </c>
      <c r="J62" s="25">
        <f>(I62-I61)/I61</f>
        <v>2.90023201856132E-3</v>
      </c>
    </row>
    <row r="63" spans="2:10" x14ac:dyDescent="0.3">
      <c r="B63" s="20" t="s">
        <v>34</v>
      </c>
      <c r="C63" s="20">
        <v>2022</v>
      </c>
      <c r="D63" s="20" t="s">
        <v>41</v>
      </c>
      <c r="E63" s="22">
        <v>2269.2000000000003</v>
      </c>
      <c r="F63" s="25">
        <f t="shared" si="0"/>
        <v>1.279618761858576E-3</v>
      </c>
      <c r="G63" s="22">
        <v>1204.2</v>
      </c>
      <c r="H63" s="25">
        <f t="shared" si="1"/>
        <v>6.1831550802137888E-3</v>
      </c>
      <c r="I63" s="22">
        <v>348</v>
      </c>
      <c r="J63" s="25">
        <f t="shared" si="2"/>
        <v>6.3620589936380732E-3</v>
      </c>
    </row>
    <row r="64" spans="2:10" x14ac:dyDescent="0.3">
      <c r="B64" s="20" t="s">
        <v>34</v>
      </c>
      <c r="C64" s="20">
        <v>2022</v>
      </c>
      <c r="D64" s="20" t="s">
        <v>42</v>
      </c>
      <c r="E64" s="22">
        <v>2280.9</v>
      </c>
      <c r="F64" s="25">
        <f t="shared" si="0"/>
        <v>5.1560021152828386E-3</v>
      </c>
      <c r="G64" s="22">
        <v>1211.4000000000001</v>
      </c>
      <c r="H64" s="25">
        <f t="shared" si="1"/>
        <v>5.9790732436472722E-3</v>
      </c>
      <c r="I64" s="22">
        <v>348.70000000000005</v>
      </c>
      <c r="J64" s="25">
        <f t="shared" si="2"/>
        <v>2.0114942528736937E-3</v>
      </c>
    </row>
    <row r="65" spans="2:10" x14ac:dyDescent="0.3">
      <c r="B65" s="20" t="s">
        <v>34</v>
      </c>
      <c r="C65" s="20">
        <v>2022</v>
      </c>
      <c r="D65" s="20" t="s">
        <v>43</v>
      </c>
      <c r="E65" s="22">
        <v>2297.3000000000002</v>
      </c>
      <c r="F65" s="25">
        <f t="shared" si="0"/>
        <v>7.1901442413082953E-3</v>
      </c>
      <c r="G65" s="22">
        <v>1218.5</v>
      </c>
      <c r="H65" s="25">
        <f t="shared" si="1"/>
        <v>5.860987287435949E-3</v>
      </c>
      <c r="I65" s="22">
        <v>350.79999999999995</v>
      </c>
      <c r="J65" s="25">
        <f t="shared" si="2"/>
        <v>6.0223687983937731E-3</v>
      </c>
    </row>
    <row r="66" spans="2:10" x14ac:dyDescent="0.3">
      <c r="B66" s="20" t="s">
        <v>34</v>
      </c>
      <c r="C66" s="20">
        <v>2022</v>
      </c>
      <c r="D66" s="20" t="s">
        <v>45</v>
      </c>
      <c r="E66" s="22">
        <v>2296.8000000000002</v>
      </c>
      <c r="F66" s="25">
        <f t="shared" si="0"/>
        <v>-2.1764680276846731E-4</v>
      </c>
      <c r="G66" s="22">
        <v>1224.1999999999998</v>
      </c>
      <c r="H66" s="25">
        <f t="shared" si="1"/>
        <v>4.677882642593203E-3</v>
      </c>
      <c r="I66" s="22">
        <v>353.4</v>
      </c>
      <c r="J66" s="25">
        <f t="shared" si="2"/>
        <v>7.4116305587229852E-3</v>
      </c>
    </row>
    <row r="67" spans="2:10" x14ac:dyDescent="0.3">
      <c r="B67" s="20" t="s">
        <v>34</v>
      </c>
      <c r="C67" s="20">
        <v>2022</v>
      </c>
      <c r="D67" s="20" t="s">
        <v>46</v>
      </c>
      <c r="E67" s="22">
        <v>2283.4</v>
      </c>
      <c r="F67" s="25">
        <f t="shared" si="0"/>
        <v>-5.8342041100662182E-3</v>
      </c>
      <c r="G67" s="22">
        <v>1227.7</v>
      </c>
      <c r="H67" s="25">
        <f t="shared" si="1"/>
        <v>2.8590099656920667E-3</v>
      </c>
      <c r="I67" s="22">
        <v>356.9</v>
      </c>
      <c r="J67" s="25">
        <f t="shared" si="2"/>
        <v>9.903791737408036E-3</v>
      </c>
    </row>
    <row r="70" spans="2:10" ht="21" x14ac:dyDescent="0.4">
      <c r="B70" s="56" t="s">
        <v>85</v>
      </c>
      <c r="C70" s="56"/>
      <c r="D70" s="56"/>
    </row>
    <row r="72" spans="2:10" x14ac:dyDescent="0.3">
      <c r="B72" s="22" t="s">
        <v>1</v>
      </c>
      <c r="C72" s="22" t="s">
        <v>49</v>
      </c>
      <c r="D72" s="22" t="s">
        <v>62</v>
      </c>
    </row>
    <row r="73" spans="2:10" x14ac:dyDescent="0.3">
      <c r="B73" s="35">
        <v>2018</v>
      </c>
      <c r="C73" s="36">
        <v>21275.5</v>
      </c>
      <c r="D73" s="38">
        <v>0</v>
      </c>
    </row>
    <row r="74" spans="2:10" x14ac:dyDescent="0.3">
      <c r="B74" s="35">
        <v>2019</v>
      </c>
      <c r="C74" s="36">
        <v>20163.699999999997</v>
      </c>
      <c r="D74" s="39">
        <f>(C74-C73)/C73</f>
        <v>-5.2257291250499535E-2</v>
      </c>
    </row>
    <row r="75" spans="2:10" x14ac:dyDescent="0.3">
      <c r="B75" s="35">
        <v>2020</v>
      </c>
      <c r="C75" s="36">
        <v>23689.912768226037</v>
      </c>
      <c r="D75" s="39">
        <f t="shared" ref="D75:D77" si="3">(C75-C74)/C74</f>
        <v>0.17487925173584412</v>
      </c>
    </row>
    <row r="76" spans="2:10" x14ac:dyDescent="0.3">
      <c r="B76" s="35">
        <v>2021</v>
      </c>
      <c r="C76" s="36">
        <v>25440.400000000001</v>
      </c>
      <c r="D76" s="39">
        <f t="shared" si="3"/>
        <v>7.3891670640585716E-2</v>
      </c>
    </row>
    <row r="77" spans="2:10" x14ac:dyDescent="0.3">
      <c r="B77" s="35">
        <v>2022</v>
      </c>
      <c r="C77" s="36">
        <v>26918.600000000006</v>
      </c>
      <c r="D77" s="39">
        <f t="shared" si="3"/>
        <v>5.8104432320246709E-2</v>
      </c>
    </row>
    <row r="82" spans="2:5" ht="21" x14ac:dyDescent="0.4">
      <c r="B82" s="56" t="s">
        <v>86</v>
      </c>
      <c r="C82" s="56"/>
      <c r="D82" s="56"/>
    </row>
    <row r="84" spans="2:5" x14ac:dyDescent="0.3">
      <c r="B84" s="22" t="s">
        <v>1</v>
      </c>
      <c r="C84" s="22" t="s">
        <v>50</v>
      </c>
      <c r="D84" s="22" t="s">
        <v>62</v>
      </c>
    </row>
    <row r="85" spans="2:5" x14ac:dyDescent="0.3">
      <c r="B85" s="35">
        <v>2018</v>
      </c>
      <c r="C85" s="37">
        <v>11731</v>
      </c>
      <c r="D85" s="38">
        <v>0</v>
      </c>
    </row>
    <row r="86" spans="2:5" x14ac:dyDescent="0.3">
      <c r="B86" s="35">
        <v>2019</v>
      </c>
      <c r="C86" s="37">
        <v>11124.2</v>
      </c>
      <c r="D86" s="39">
        <f>(C86-C85)/C85</f>
        <v>-5.172619555025141E-2</v>
      </c>
    </row>
    <row r="87" spans="2:5" x14ac:dyDescent="0.3">
      <c r="B87" s="35">
        <v>2020</v>
      </c>
      <c r="C87" s="37">
        <v>12394.515660402503</v>
      </c>
      <c r="D87" s="39">
        <f t="shared" ref="D87:D89" si="4">(C87-C86)/C86</f>
        <v>0.11419388903494206</v>
      </c>
    </row>
    <row r="88" spans="2:5" x14ac:dyDescent="0.3">
      <c r="B88" s="35">
        <v>2021</v>
      </c>
      <c r="C88" s="37">
        <v>13264.699999999999</v>
      </c>
      <c r="D88" s="39">
        <f t="shared" si="4"/>
        <v>7.0207208045855743E-2</v>
      </c>
    </row>
    <row r="89" spans="2:5" x14ac:dyDescent="0.3">
      <c r="B89" s="35">
        <v>2022</v>
      </c>
      <c r="C89" s="37">
        <v>14299.7</v>
      </c>
      <c r="D89" s="39">
        <f t="shared" si="4"/>
        <v>7.8026642140417948E-2</v>
      </c>
    </row>
    <row r="94" spans="2:5" ht="21" x14ac:dyDescent="0.4">
      <c r="B94" s="56" t="s">
        <v>87</v>
      </c>
      <c r="C94" s="56"/>
      <c r="D94" s="56"/>
      <c r="E94" s="56"/>
    </row>
    <row r="96" spans="2:5" x14ac:dyDescent="0.3">
      <c r="B96" s="22" t="s">
        <v>1</v>
      </c>
      <c r="C96" s="22" t="s">
        <v>51</v>
      </c>
      <c r="D96" s="22" t="s">
        <v>62</v>
      </c>
    </row>
    <row r="97" spans="2:6" x14ac:dyDescent="0.3">
      <c r="B97" s="35">
        <v>2018</v>
      </c>
      <c r="C97" s="37">
        <v>3210.7000000000003</v>
      </c>
      <c r="D97" s="38">
        <v>0</v>
      </c>
    </row>
    <row r="98" spans="2:6" x14ac:dyDescent="0.3">
      <c r="B98" s="35">
        <v>2019</v>
      </c>
      <c r="C98" s="37">
        <v>3128.8</v>
      </c>
      <c r="D98" s="39">
        <f>(C98-C97)/C97</f>
        <v>-2.5508456099915932E-2</v>
      </c>
    </row>
    <row r="99" spans="2:6" x14ac:dyDescent="0.3">
      <c r="B99" s="35">
        <v>2020</v>
      </c>
      <c r="C99" s="37">
        <v>3620.1168021680223</v>
      </c>
      <c r="D99" s="39">
        <f t="shared" ref="D99:D101" si="5">(C99-C98)/C98</f>
        <v>0.15703042769369155</v>
      </c>
    </row>
    <row r="100" spans="2:6" x14ac:dyDescent="0.3">
      <c r="B100" s="35">
        <v>2021</v>
      </c>
      <c r="C100" s="37">
        <v>3895</v>
      </c>
      <c r="D100" s="39">
        <f t="shared" si="5"/>
        <v>7.5932135025962452E-2</v>
      </c>
    </row>
    <row r="101" spans="2:6" x14ac:dyDescent="0.3">
      <c r="B101" s="35">
        <v>2022</v>
      </c>
      <c r="C101" s="37">
        <v>4145.6000000000004</v>
      </c>
      <c r="D101" s="39">
        <f t="shared" si="5"/>
        <v>6.4338896020539244E-2</v>
      </c>
    </row>
    <row r="107" spans="2:6" x14ac:dyDescent="0.3">
      <c r="B107" s="9" t="s">
        <v>93</v>
      </c>
      <c r="C107" s="50">
        <v>2019</v>
      </c>
      <c r="D107" s="50">
        <v>2020</v>
      </c>
      <c r="E107" s="50">
        <v>2021</v>
      </c>
      <c r="F107" s="50">
        <v>2022</v>
      </c>
    </row>
    <row r="108" spans="2:6" x14ac:dyDescent="0.3">
      <c r="B108" s="50" t="s">
        <v>49</v>
      </c>
      <c r="C108" s="47">
        <v>-0.05</v>
      </c>
      <c r="D108" s="47">
        <v>0.17</v>
      </c>
      <c r="E108" s="47">
        <v>7.0000000000000007E-2</v>
      </c>
      <c r="F108" s="47">
        <v>0.06</v>
      </c>
    </row>
    <row r="109" spans="2:6" x14ac:dyDescent="0.3">
      <c r="B109" s="50" t="s">
        <v>50</v>
      </c>
      <c r="C109" s="48">
        <v>-0.05</v>
      </c>
      <c r="D109" s="48">
        <v>0.11</v>
      </c>
      <c r="E109" s="48">
        <v>7.0000000000000007E-2</v>
      </c>
      <c r="F109" s="48">
        <v>0.08</v>
      </c>
    </row>
    <row r="110" spans="2:6" x14ac:dyDescent="0.3">
      <c r="B110" s="50" t="s">
        <v>51</v>
      </c>
      <c r="C110" s="49">
        <v>-0.03</v>
      </c>
      <c r="D110" s="49">
        <v>0.16</v>
      </c>
      <c r="E110" s="49">
        <v>0.08</v>
      </c>
      <c r="F110" s="49">
        <v>0.06</v>
      </c>
    </row>
  </sheetData>
  <mergeCells count="4">
    <mergeCell ref="B6:D6"/>
    <mergeCell ref="B70:D70"/>
    <mergeCell ref="B82:D82"/>
    <mergeCell ref="B94:E94"/>
  </mergeCells>
  <conditionalFormatting sqref="D73:D77 D85:D89 D97:D101">
    <cfRule type="colorScale" priority="1">
      <colorScale>
        <cfvo type="min"/>
        <cfvo type="percentile" val="50"/>
        <cfvo type="max"/>
        <color rgb="FF63BE7B"/>
        <color rgb="FFFFEB84"/>
        <color rgb="FFF8696B"/>
      </colorScale>
    </cfRule>
  </conditionalFormatting>
  <conditionalFormatting sqref="F9:F67">
    <cfRule type="colorScale" priority="4">
      <colorScale>
        <cfvo type="min"/>
        <cfvo type="max"/>
        <color rgb="FF63BE7B"/>
        <color rgb="FFFCFCFF"/>
      </colorScale>
    </cfRule>
    <cfRule type="colorScale" priority="7">
      <colorScale>
        <cfvo type="min"/>
        <cfvo type="percentile" val="50"/>
        <cfvo type="max"/>
        <color rgb="FF5A8AC6"/>
        <color rgb="FFFCFCFF"/>
        <color rgb="FFF8696B"/>
      </colorScale>
    </cfRule>
  </conditionalFormatting>
  <conditionalFormatting sqref="H9:H67">
    <cfRule type="colorScale" priority="3">
      <colorScale>
        <cfvo type="min"/>
        <cfvo type="max"/>
        <color rgb="FF63BE7B"/>
        <color rgb="FFFCFCFF"/>
      </colorScale>
    </cfRule>
    <cfRule type="colorScale" priority="6">
      <colorScale>
        <cfvo type="min"/>
        <cfvo type="percentile" val="50"/>
        <cfvo type="max"/>
        <color rgb="FF5A8AC6"/>
        <color rgb="FFFCFCFF"/>
        <color rgb="FFF8696B"/>
      </colorScale>
    </cfRule>
  </conditionalFormatting>
  <conditionalFormatting sqref="J9:J67">
    <cfRule type="colorScale" priority="2">
      <colorScale>
        <cfvo type="min"/>
        <cfvo type="max"/>
        <color rgb="FF63BE7B"/>
        <color rgb="FFFCFCFF"/>
      </colorScale>
    </cfRule>
    <cfRule type="colorScale" priority="5">
      <colorScale>
        <cfvo type="min"/>
        <cfvo type="percentile" val="50"/>
        <cfvo type="max"/>
        <color rgb="FF5A8AC6"/>
        <color rgb="FFFCFCFF"/>
        <color rgb="FFF8696B"/>
      </colorScale>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4A55E-07E9-49FC-99E6-0272ED154C1D}">
  <dimension ref="A1:AG43"/>
  <sheetViews>
    <sheetView showGridLines="0" topLeftCell="E9" zoomScaleNormal="85" workbookViewId="0">
      <selection activeCell="L47" sqref="L47"/>
    </sheetView>
  </sheetViews>
  <sheetFormatPr defaultRowHeight="14.4" x14ac:dyDescent="0.3"/>
  <cols>
    <col min="3" max="3" width="8.21875" bestFit="1" customWidth="1"/>
    <col min="4" max="4" width="13" bestFit="1" customWidth="1"/>
    <col min="5" max="5" width="11.5546875" bestFit="1" customWidth="1"/>
    <col min="6" max="6" width="5.33203125" customWidth="1"/>
    <col min="7" max="7" width="10.109375" bestFit="1" customWidth="1"/>
    <col min="8" max="8" width="18.88671875" bestFit="1" customWidth="1"/>
    <col min="9" max="9" width="12.44140625" bestFit="1" customWidth="1"/>
    <col min="10" max="10" width="6.44140625" bestFit="1" customWidth="1"/>
    <col min="11" max="11" width="16.21875" bestFit="1" customWidth="1"/>
    <col min="12" max="12" width="10.5546875" customWidth="1"/>
    <col min="13" max="13" width="12.6640625" customWidth="1"/>
    <col min="14" max="14" width="10.109375" bestFit="1" customWidth="1"/>
    <col min="15" max="15" width="18" bestFit="1" customWidth="1"/>
    <col min="16" max="16" width="21.77734375" bestFit="1" customWidth="1"/>
    <col min="17" max="17" width="6.44140625" bestFit="1" customWidth="1"/>
    <col min="18" max="18" width="21.6640625" bestFit="1" customWidth="1"/>
    <col min="19" max="19" width="31.44140625" bestFit="1" customWidth="1"/>
    <col min="20" max="20" width="18" bestFit="1" customWidth="1"/>
    <col min="21" max="21" width="25.109375" bestFit="1" customWidth="1"/>
    <col min="22" max="22" width="7.88671875" bestFit="1" customWidth="1"/>
    <col min="23" max="23" width="9" bestFit="1" customWidth="1"/>
    <col min="24" max="24" width="19.77734375" bestFit="1" customWidth="1"/>
    <col min="25" max="25" width="7.88671875" bestFit="1" customWidth="1"/>
    <col min="26" max="26" width="12.109375" bestFit="1" customWidth="1"/>
    <col min="27" max="27" width="26.6640625" bestFit="1" customWidth="1"/>
    <col min="28" max="28" width="6.44140625" bestFit="1" customWidth="1"/>
    <col min="29" max="29" width="26.5546875" bestFit="1" customWidth="1"/>
    <col min="30" max="30" width="24.21875" bestFit="1" customWidth="1"/>
    <col min="31" max="31" width="9.21875" bestFit="1" customWidth="1"/>
    <col min="32" max="32" width="22.21875" bestFit="1" customWidth="1"/>
    <col min="33" max="33" width="12.88671875" bestFit="1" customWidth="1"/>
  </cols>
  <sheetData>
    <row r="1" spans="1:33" ht="15.6" x14ac:dyDescent="0.3">
      <c r="A1" s="29" t="s">
        <v>79</v>
      </c>
      <c r="B1" s="29"/>
      <c r="C1" s="29"/>
      <c r="D1" s="29"/>
      <c r="E1" s="29"/>
      <c r="F1" s="29"/>
      <c r="G1" s="29"/>
      <c r="H1" s="29"/>
      <c r="I1" s="29"/>
      <c r="J1" s="29"/>
      <c r="K1" s="29"/>
      <c r="L1" s="29"/>
      <c r="M1" s="29"/>
      <c r="N1" s="29"/>
      <c r="O1" s="29"/>
      <c r="P1" s="29"/>
      <c r="Q1" s="29"/>
      <c r="R1" s="29"/>
      <c r="S1" s="29"/>
      <c r="T1" s="29"/>
      <c r="U1" s="29"/>
      <c r="V1" s="29"/>
      <c r="W1" s="29"/>
      <c r="X1" s="29"/>
      <c r="Y1" s="29"/>
      <c r="Z1" s="29"/>
      <c r="AA1" s="29"/>
    </row>
    <row r="2" spans="1:33" x14ac:dyDescent="0.3">
      <c r="A2" s="29"/>
      <c r="B2" s="29"/>
      <c r="C2" s="29"/>
      <c r="D2" s="29"/>
      <c r="E2" s="29"/>
      <c r="F2" s="29"/>
      <c r="G2" s="29"/>
      <c r="H2" s="29"/>
      <c r="I2" s="29"/>
      <c r="J2" s="29"/>
      <c r="K2" s="29"/>
      <c r="L2" s="29"/>
      <c r="M2" s="29"/>
      <c r="N2" s="29"/>
      <c r="O2" s="29"/>
      <c r="P2" s="29"/>
      <c r="Q2" s="29"/>
      <c r="R2" s="29"/>
      <c r="S2" s="29"/>
      <c r="T2" s="29"/>
      <c r="U2" s="29"/>
      <c r="V2" s="29"/>
      <c r="W2" s="29"/>
      <c r="X2" s="29"/>
      <c r="Y2" s="29"/>
      <c r="Z2" s="29"/>
      <c r="AA2" s="29"/>
    </row>
    <row r="3" spans="1:33" x14ac:dyDescent="0.3">
      <c r="A3" s="29" t="s">
        <v>77</v>
      </c>
      <c r="B3" s="29"/>
      <c r="C3" s="29"/>
      <c r="D3" s="29"/>
      <c r="E3" s="29"/>
      <c r="F3" s="29"/>
      <c r="G3" s="29"/>
      <c r="H3" s="29"/>
      <c r="I3" s="29"/>
      <c r="J3" s="29"/>
      <c r="K3" s="29"/>
      <c r="L3" s="29"/>
      <c r="M3" s="29"/>
      <c r="N3" s="29"/>
      <c r="O3" s="29"/>
      <c r="P3" s="29"/>
      <c r="Q3" s="29"/>
      <c r="R3" s="29"/>
      <c r="S3" s="29"/>
      <c r="T3" s="29"/>
      <c r="U3" s="29"/>
      <c r="V3" s="29"/>
      <c r="W3" s="29"/>
      <c r="X3" s="29"/>
      <c r="Y3" s="29"/>
      <c r="Z3" s="29"/>
      <c r="AA3" s="29"/>
    </row>
    <row r="4" spans="1:33" x14ac:dyDescent="0.3">
      <c r="A4" s="29"/>
      <c r="B4" s="29"/>
      <c r="C4" s="29"/>
      <c r="D4" s="29"/>
      <c r="E4" s="29"/>
      <c r="F4" s="29"/>
      <c r="G4" s="29"/>
      <c r="H4" s="29"/>
      <c r="I4" s="29"/>
      <c r="J4" s="29"/>
      <c r="K4" s="29"/>
      <c r="L4" s="29"/>
      <c r="M4" s="29"/>
      <c r="N4" s="29"/>
      <c r="O4" s="29"/>
      <c r="P4" s="29"/>
      <c r="Q4" s="29"/>
      <c r="R4" s="29"/>
      <c r="S4" s="29"/>
      <c r="T4" s="29"/>
      <c r="U4" s="29"/>
      <c r="V4" s="29"/>
      <c r="W4" s="29"/>
      <c r="X4" s="29"/>
      <c r="Y4" s="29"/>
      <c r="Z4" s="29"/>
      <c r="AA4" s="29"/>
    </row>
    <row r="5" spans="1:33" x14ac:dyDescent="0.3">
      <c r="A5" s="29" t="s">
        <v>78</v>
      </c>
      <c r="B5" s="29"/>
      <c r="C5" s="29"/>
      <c r="D5" s="29"/>
      <c r="E5" s="29"/>
      <c r="F5" s="29"/>
      <c r="G5" s="29"/>
      <c r="H5" s="29"/>
      <c r="I5" s="29"/>
      <c r="J5" s="29"/>
      <c r="K5" s="29"/>
      <c r="L5" s="29"/>
      <c r="M5" s="29"/>
      <c r="N5" s="29"/>
      <c r="O5" s="29"/>
      <c r="P5" s="29"/>
      <c r="Q5" s="29"/>
      <c r="R5" s="29"/>
      <c r="S5" s="29"/>
      <c r="T5" s="29"/>
      <c r="U5" s="29"/>
      <c r="V5" s="29"/>
      <c r="W5" s="29"/>
      <c r="X5" s="29"/>
      <c r="Y5" s="29"/>
      <c r="Z5" s="29"/>
      <c r="AA5" s="29"/>
    </row>
    <row r="6" spans="1:33" x14ac:dyDescent="0.3">
      <c r="A6" s="29"/>
      <c r="B6" s="29"/>
      <c r="C6" s="29"/>
      <c r="D6" s="29"/>
      <c r="E6" s="29"/>
      <c r="F6" s="29"/>
      <c r="G6" s="29"/>
      <c r="H6" s="29"/>
      <c r="I6" s="29"/>
      <c r="J6" s="29"/>
      <c r="K6" s="29"/>
      <c r="L6" s="29"/>
      <c r="M6" s="29"/>
      <c r="N6" s="29"/>
      <c r="O6" s="29"/>
      <c r="P6" s="29"/>
      <c r="Q6" s="29"/>
      <c r="R6" s="29"/>
      <c r="S6" s="29"/>
      <c r="T6" s="29"/>
      <c r="U6" s="29"/>
      <c r="V6" s="29"/>
      <c r="W6" s="29"/>
      <c r="X6" s="29"/>
      <c r="Y6" s="29"/>
      <c r="Z6" s="29"/>
      <c r="AA6" s="29"/>
    </row>
    <row r="11" spans="1:33" x14ac:dyDescent="0.3">
      <c r="C11" s="9" t="s">
        <v>1</v>
      </c>
      <c r="D11" s="9" t="s">
        <v>92</v>
      </c>
      <c r="E11" s="9" t="s">
        <v>0</v>
      </c>
      <c r="F11" s="9" t="s">
        <v>1</v>
      </c>
      <c r="G11" s="9" t="s">
        <v>2</v>
      </c>
      <c r="H11" s="9" t="s">
        <v>3</v>
      </c>
      <c r="I11" s="9" t="s">
        <v>4</v>
      </c>
      <c r="J11" s="9" t="s">
        <v>5</v>
      </c>
      <c r="K11" s="9" t="s">
        <v>6</v>
      </c>
      <c r="L11" s="9" t="s">
        <v>7</v>
      </c>
      <c r="M11" s="9" t="s">
        <v>8</v>
      </c>
      <c r="N11" s="9" t="s">
        <v>9</v>
      </c>
      <c r="O11" s="9" t="s">
        <v>10</v>
      </c>
      <c r="P11" s="9" t="s">
        <v>11</v>
      </c>
      <c r="Q11" s="9" t="s">
        <v>12</v>
      </c>
      <c r="R11" s="9" t="s">
        <v>13</v>
      </c>
      <c r="S11" s="9" t="s">
        <v>14</v>
      </c>
      <c r="T11" s="9" t="s">
        <v>15</v>
      </c>
      <c r="U11" s="9" t="s">
        <v>16</v>
      </c>
      <c r="V11" s="9" t="s">
        <v>17</v>
      </c>
      <c r="W11" s="9" t="s">
        <v>18</v>
      </c>
      <c r="X11" s="9" t="s">
        <v>19</v>
      </c>
      <c r="Y11" s="9" t="s">
        <v>20</v>
      </c>
      <c r="Z11" s="9" t="s">
        <v>21</v>
      </c>
      <c r="AA11" s="9" t="s">
        <v>22</v>
      </c>
      <c r="AB11" s="9" t="s">
        <v>23</v>
      </c>
      <c r="AC11" s="9" t="s">
        <v>24</v>
      </c>
      <c r="AD11" s="9" t="s">
        <v>25</v>
      </c>
      <c r="AE11" s="9" t="s">
        <v>26</v>
      </c>
      <c r="AF11" s="9" t="s">
        <v>27</v>
      </c>
      <c r="AG11" s="9" t="s">
        <v>28</v>
      </c>
    </row>
    <row r="12" spans="1:33" x14ac:dyDescent="0.3">
      <c r="C12" s="40" t="s">
        <v>88</v>
      </c>
      <c r="D12" s="40">
        <v>91468.397684187716</v>
      </c>
      <c r="E12" s="42" t="s">
        <v>34</v>
      </c>
      <c r="F12" s="42">
        <v>2021</v>
      </c>
      <c r="G12" s="42" t="s">
        <v>31</v>
      </c>
      <c r="H12" s="42">
        <v>144.9</v>
      </c>
      <c r="I12" s="42">
        <v>190.1</v>
      </c>
      <c r="J12" s="42">
        <v>175.3</v>
      </c>
      <c r="K12" s="42">
        <v>154.1</v>
      </c>
      <c r="L12" s="42">
        <v>150.9</v>
      </c>
      <c r="M12" s="42">
        <v>149.6</v>
      </c>
      <c r="N12" s="42">
        <v>194.2</v>
      </c>
      <c r="O12" s="42">
        <v>160.4</v>
      </c>
      <c r="P12" s="42">
        <v>114.6</v>
      </c>
      <c r="Q12" s="42">
        <v>164</v>
      </c>
      <c r="R12" s="42">
        <v>151.80000000000001</v>
      </c>
      <c r="S12" s="42">
        <v>165.6</v>
      </c>
      <c r="T12" s="42">
        <v>161</v>
      </c>
      <c r="U12" s="42">
        <v>186.5</v>
      </c>
      <c r="V12" s="42">
        <v>155.5</v>
      </c>
      <c r="W12" s="42">
        <v>146.1</v>
      </c>
      <c r="X12" s="42">
        <v>154.19999999999999</v>
      </c>
      <c r="Y12" s="42">
        <v>157.69999999999999</v>
      </c>
      <c r="Z12" s="42">
        <v>147.9</v>
      </c>
      <c r="AA12" s="42">
        <v>150</v>
      </c>
      <c r="AB12" s="42">
        <v>159.30000000000001</v>
      </c>
      <c r="AC12" s="42">
        <v>141.9</v>
      </c>
      <c r="AD12" s="42">
        <v>149.6</v>
      </c>
      <c r="AE12" s="42">
        <v>159.19999999999999</v>
      </c>
      <c r="AF12" s="42">
        <v>156.80000000000001</v>
      </c>
      <c r="AG12" s="42">
        <v>151.9</v>
      </c>
    </row>
    <row r="13" spans="1:33" x14ac:dyDescent="0.3">
      <c r="C13" s="40" t="s">
        <v>88</v>
      </c>
      <c r="D13" s="40">
        <v>3894.802988808085</v>
      </c>
      <c r="E13" s="42" t="s">
        <v>34</v>
      </c>
      <c r="F13" s="42">
        <v>2021</v>
      </c>
      <c r="G13" s="42" t="s">
        <v>35</v>
      </c>
      <c r="H13" s="42">
        <v>144.30000000000001</v>
      </c>
      <c r="I13" s="42">
        <v>186.5</v>
      </c>
      <c r="J13" s="42">
        <v>168.7</v>
      </c>
      <c r="K13" s="42">
        <v>154.69999999999999</v>
      </c>
      <c r="L13" s="42">
        <v>158.69999999999999</v>
      </c>
      <c r="M13" s="42">
        <v>150.69999999999999</v>
      </c>
      <c r="N13" s="42">
        <v>160</v>
      </c>
      <c r="O13" s="42">
        <v>158.80000000000001</v>
      </c>
      <c r="P13" s="42">
        <v>112.8</v>
      </c>
      <c r="Q13" s="42">
        <v>164.2</v>
      </c>
      <c r="R13" s="42">
        <v>155.5</v>
      </c>
      <c r="S13" s="42">
        <v>167.5</v>
      </c>
      <c r="T13" s="42">
        <v>156.9</v>
      </c>
      <c r="U13" s="42">
        <v>188.3</v>
      </c>
      <c r="V13" s="42">
        <v>157.19999999999999</v>
      </c>
      <c r="W13" s="42">
        <v>147.4</v>
      </c>
      <c r="X13" s="42">
        <v>155.80000000000001</v>
      </c>
      <c r="Y13" s="42">
        <v>159.80000000000001</v>
      </c>
      <c r="Z13" s="42">
        <v>152.4</v>
      </c>
      <c r="AA13" s="42">
        <v>150.9</v>
      </c>
      <c r="AB13" s="42">
        <v>161.30000000000001</v>
      </c>
      <c r="AC13" s="42">
        <v>145.1</v>
      </c>
      <c r="AD13" s="42">
        <v>151.5</v>
      </c>
      <c r="AE13" s="42">
        <v>159.5</v>
      </c>
      <c r="AF13" s="42">
        <v>155.80000000000001</v>
      </c>
      <c r="AG13" s="42">
        <v>153.4</v>
      </c>
    </row>
    <row r="14" spans="1:33" x14ac:dyDescent="0.3">
      <c r="C14" s="40" t="s">
        <v>88</v>
      </c>
      <c r="D14" s="40">
        <v>1498.7954844522751</v>
      </c>
      <c r="E14" s="42" t="s">
        <v>34</v>
      </c>
      <c r="F14" s="42">
        <v>2021</v>
      </c>
      <c r="G14" s="42" t="s">
        <v>36</v>
      </c>
      <c r="H14" s="42">
        <v>144.1</v>
      </c>
      <c r="I14" s="42">
        <v>192.2</v>
      </c>
      <c r="J14" s="42">
        <v>163.80000000000001</v>
      </c>
      <c r="K14" s="42">
        <v>154.9</v>
      </c>
      <c r="L14" s="42">
        <v>163.9</v>
      </c>
      <c r="M14" s="42">
        <v>153.69999999999999</v>
      </c>
      <c r="N14" s="42">
        <v>149.5</v>
      </c>
      <c r="O14" s="42">
        <v>159.80000000000001</v>
      </c>
      <c r="P14" s="42">
        <v>112.6</v>
      </c>
      <c r="Q14" s="42">
        <v>163.5</v>
      </c>
      <c r="R14" s="42">
        <v>156.5</v>
      </c>
      <c r="S14" s="42">
        <v>168.2</v>
      </c>
      <c r="T14" s="42">
        <v>156.69999999999999</v>
      </c>
      <c r="U14" s="42">
        <v>188.1</v>
      </c>
      <c r="V14" s="42">
        <v>157.80000000000001</v>
      </c>
      <c r="W14" s="42">
        <v>147.9</v>
      </c>
      <c r="X14" s="42">
        <v>156.4</v>
      </c>
      <c r="Y14" s="42">
        <v>159.9</v>
      </c>
      <c r="Z14" s="42">
        <v>155.5</v>
      </c>
      <c r="AA14" s="42">
        <v>151.19999999999999</v>
      </c>
      <c r="AB14" s="42">
        <v>161.69999999999999</v>
      </c>
      <c r="AC14" s="42">
        <v>146.19999999999999</v>
      </c>
      <c r="AD14" s="42">
        <v>152.6</v>
      </c>
      <c r="AE14" s="42">
        <v>160.19999999999999</v>
      </c>
      <c r="AF14" s="42">
        <v>153.80000000000001</v>
      </c>
      <c r="AG14" s="42">
        <v>153.80000000000001</v>
      </c>
    </row>
    <row r="15" spans="1:33" x14ac:dyDescent="0.3">
      <c r="C15" s="40" t="s">
        <v>88</v>
      </c>
      <c r="D15" s="40">
        <v>0</v>
      </c>
      <c r="E15" s="42" t="s">
        <v>34</v>
      </c>
      <c r="F15" s="42">
        <v>2021</v>
      </c>
      <c r="G15" s="42" t="s">
        <v>37</v>
      </c>
      <c r="H15" s="42">
        <v>144.30000000000001</v>
      </c>
      <c r="I15" s="42">
        <v>198</v>
      </c>
      <c r="J15" s="42">
        <v>164.6</v>
      </c>
      <c r="K15" s="42">
        <v>155.4</v>
      </c>
      <c r="L15" s="42">
        <v>170.1</v>
      </c>
      <c r="M15" s="42">
        <v>164.4</v>
      </c>
      <c r="N15" s="42">
        <v>144.1</v>
      </c>
      <c r="O15" s="42">
        <v>161.69999999999999</v>
      </c>
      <c r="P15" s="42">
        <v>113.1</v>
      </c>
      <c r="Q15" s="42">
        <v>163.9</v>
      </c>
      <c r="R15" s="42">
        <v>157.6</v>
      </c>
      <c r="S15" s="42">
        <v>168.9</v>
      </c>
      <c r="T15" s="42">
        <v>158</v>
      </c>
      <c r="U15" s="42">
        <v>188.8</v>
      </c>
      <c r="V15" s="42">
        <v>158.80000000000001</v>
      </c>
      <c r="W15" s="42">
        <v>148.5</v>
      </c>
      <c r="X15" s="42">
        <v>157.30000000000001</v>
      </c>
      <c r="Y15" s="42">
        <v>161.4</v>
      </c>
      <c r="Z15" s="42">
        <v>155.6</v>
      </c>
      <c r="AA15" s="42">
        <v>151.80000000000001</v>
      </c>
      <c r="AB15" s="42">
        <v>162.30000000000001</v>
      </c>
      <c r="AC15" s="42">
        <v>146.6</v>
      </c>
      <c r="AD15" s="42">
        <v>153.19999999999999</v>
      </c>
      <c r="AE15" s="42">
        <v>160.30000000000001</v>
      </c>
      <c r="AF15" s="42">
        <v>155.4</v>
      </c>
      <c r="AG15" s="42">
        <v>154.4</v>
      </c>
    </row>
    <row r="16" spans="1:33" x14ac:dyDescent="0.3">
      <c r="C16" s="40" t="s">
        <v>88</v>
      </c>
      <c r="D16" s="40">
        <v>0</v>
      </c>
      <c r="E16" s="42" t="s">
        <v>34</v>
      </c>
      <c r="F16" s="42">
        <v>2021</v>
      </c>
      <c r="G16" s="42" t="s">
        <v>38</v>
      </c>
      <c r="H16" s="42">
        <v>146.30000000000001</v>
      </c>
      <c r="I16" s="42">
        <v>200.5</v>
      </c>
      <c r="J16" s="42">
        <v>170.3</v>
      </c>
      <c r="K16" s="42">
        <v>156.1</v>
      </c>
      <c r="L16" s="42">
        <v>178.7</v>
      </c>
      <c r="M16" s="42">
        <v>167.1</v>
      </c>
      <c r="N16" s="42">
        <v>147.9</v>
      </c>
      <c r="O16" s="42">
        <v>165.4</v>
      </c>
      <c r="P16" s="42">
        <v>114.8</v>
      </c>
      <c r="Q16" s="42">
        <v>168.2</v>
      </c>
      <c r="R16" s="42">
        <v>159.30000000000001</v>
      </c>
      <c r="S16" s="42">
        <v>170.4</v>
      </c>
      <c r="T16" s="42">
        <v>160.69999999999999</v>
      </c>
      <c r="U16" s="42">
        <v>191.9</v>
      </c>
      <c r="V16" s="42">
        <v>161.80000000000001</v>
      </c>
      <c r="W16" s="42">
        <v>152.1</v>
      </c>
      <c r="X16" s="42">
        <v>160.4</v>
      </c>
      <c r="Y16" s="42">
        <v>161.6</v>
      </c>
      <c r="Z16" s="42">
        <v>159.4</v>
      </c>
      <c r="AA16" s="42">
        <v>154.69999999999999</v>
      </c>
      <c r="AB16" s="42">
        <v>165.8</v>
      </c>
      <c r="AC16" s="42">
        <v>148.9</v>
      </c>
      <c r="AD16" s="42">
        <v>155.80000000000001</v>
      </c>
      <c r="AE16" s="42">
        <v>161.19999999999999</v>
      </c>
      <c r="AF16" s="42">
        <v>158.6</v>
      </c>
      <c r="AG16" s="42">
        <v>156.80000000000001</v>
      </c>
    </row>
    <row r="17" spans="3:33" x14ac:dyDescent="0.3">
      <c r="C17" s="40" t="s">
        <v>88</v>
      </c>
      <c r="D17" s="40">
        <v>252.98603920000002</v>
      </c>
      <c r="E17" s="42" t="s">
        <v>34</v>
      </c>
      <c r="F17" s="42">
        <v>2021</v>
      </c>
      <c r="G17" s="42" t="s">
        <v>39</v>
      </c>
      <c r="H17" s="42">
        <v>146.69999999999999</v>
      </c>
      <c r="I17" s="42">
        <v>202</v>
      </c>
      <c r="J17" s="42">
        <v>180.7</v>
      </c>
      <c r="K17" s="42">
        <v>156.19999999999999</v>
      </c>
      <c r="L17" s="42">
        <v>183.7</v>
      </c>
      <c r="M17" s="42">
        <v>164.6</v>
      </c>
      <c r="N17" s="42">
        <v>155.4</v>
      </c>
      <c r="O17" s="42">
        <v>166</v>
      </c>
      <c r="P17" s="42">
        <v>115.1</v>
      </c>
      <c r="Q17" s="42">
        <v>168.5</v>
      </c>
      <c r="R17" s="42">
        <v>160</v>
      </c>
      <c r="S17" s="42">
        <v>172.4</v>
      </c>
      <c r="T17" s="42">
        <v>162.6</v>
      </c>
      <c r="U17" s="42">
        <v>190.8</v>
      </c>
      <c r="V17" s="42">
        <v>162.19999999999999</v>
      </c>
      <c r="W17" s="42">
        <v>151.80000000000001</v>
      </c>
      <c r="X17" s="42">
        <v>160.69999999999999</v>
      </c>
      <c r="Y17" s="42">
        <v>160.5</v>
      </c>
      <c r="Z17" s="42">
        <v>159.80000000000001</v>
      </c>
      <c r="AA17" s="42">
        <v>154.80000000000001</v>
      </c>
      <c r="AB17" s="42">
        <v>166.3</v>
      </c>
      <c r="AC17" s="42">
        <v>150.69999999999999</v>
      </c>
      <c r="AD17" s="42">
        <v>154.9</v>
      </c>
      <c r="AE17" s="42">
        <v>161.69999999999999</v>
      </c>
      <c r="AF17" s="42">
        <v>158.80000000000001</v>
      </c>
      <c r="AG17" s="42">
        <v>157.6</v>
      </c>
    </row>
    <row r="18" spans="3:33" x14ac:dyDescent="0.3">
      <c r="C18" s="40" t="s">
        <v>88</v>
      </c>
      <c r="D18" s="40">
        <v>19704.253841157111</v>
      </c>
      <c r="E18" s="42" t="s">
        <v>34</v>
      </c>
      <c r="F18" s="42">
        <v>2021</v>
      </c>
      <c r="G18" s="42" t="s">
        <v>40</v>
      </c>
      <c r="H18" s="42">
        <v>146.4</v>
      </c>
      <c r="I18" s="42">
        <v>206.8</v>
      </c>
      <c r="J18" s="42">
        <v>182.2</v>
      </c>
      <c r="K18" s="42">
        <v>157.5</v>
      </c>
      <c r="L18" s="42">
        <v>182.1</v>
      </c>
      <c r="M18" s="42">
        <v>163.9</v>
      </c>
      <c r="N18" s="42">
        <v>164.2</v>
      </c>
      <c r="O18" s="42">
        <v>164</v>
      </c>
      <c r="P18" s="42">
        <v>114.5</v>
      </c>
      <c r="Q18" s="42">
        <v>168.3</v>
      </c>
      <c r="R18" s="42">
        <v>160.9</v>
      </c>
      <c r="S18" s="42">
        <v>172.2</v>
      </c>
      <c r="T18" s="42">
        <v>164</v>
      </c>
      <c r="U18" s="42">
        <v>191.2</v>
      </c>
      <c r="V18" s="42">
        <v>162.80000000000001</v>
      </c>
      <c r="W18" s="42">
        <v>153.1</v>
      </c>
      <c r="X18" s="42">
        <v>161.4</v>
      </c>
      <c r="Y18" s="42">
        <v>161.5</v>
      </c>
      <c r="Z18" s="42">
        <v>160.69999999999999</v>
      </c>
      <c r="AA18" s="42">
        <v>155.80000000000001</v>
      </c>
      <c r="AB18" s="42">
        <v>167</v>
      </c>
      <c r="AC18" s="42">
        <v>153.1</v>
      </c>
      <c r="AD18" s="42">
        <v>155.30000000000001</v>
      </c>
      <c r="AE18" s="42">
        <v>163.19999999999999</v>
      </c>
      <c r="AF18" s="42">
        <v>160.1</v>
      </c>
      <c r="AG18" s="42">
        <v>159</v>
      </c>
    </row>
    <row r="19" spans="3:33" x14ac:dyDescent="0.3">
      <c r="C19" s="40" t="s">
        <v>88</v>
      </c>
      <c r="D19" s="40">
        <v>32814.78189189863</v>
      </c>
      <c r="E19" s="42" t="s">
        <v>34</v>
      </c>
      <c r="F19" s="42">
        <v>2021</v>
      </c>
      <c r="G19" s="42" t="s">
        <v>41</v>
      </c>
      <c r="H19" s="42">
        <v>146.6</v>
      </c>
      <c r="I19" s="42">
        <v>204</v>
      </c>
      <c r="J19" s="42">
        <v>172.8</v>
      </c>
      <c r="K19" s="42">
        <v>158.4</v>
      </c>
      <c r="L19" s="42">
        <v>188</v>
      </c>
      <c r="M19" s="42">
        <v>156.80000000000001</v>
      </c>
      <c r="N19" s="42">
        <v>162.19999999999999</v>
      </c>
      <c r="O19" s="42">
        <v>164.1</v>
      </c>
      <c r="P19" s="42">
        <v>119.7</v>
      </c>
      <c r="Q19" s="42">
        <v>168.8</v>
      </c>
      <c r="R19" s="42">
        <v>162.69999999999999</v>
      </c>
      <c r="S19" s="42">
        <v>173.9</v>
      </c>
      <c r="T19" s="42">
        <v>164</v>
      </c>
      <c r="U19" s="42">
        <v>192.1</v>
      </c>
      <c r="V19" s="42">
        <v>164.5</v>
      </c>
      <c r="W19" s="42">
        <v>155.30000000000001</v>
      </c>
      <c r="X19" s="42">
        <v>163.19999999999999</v>
      </c>
      <c r="Y19" s="42">
        <v>162.1</v>
      </c>
      <c r="Z19" s="42">
        <v>162.6</v>
      </c>
      <c r="AA19" s="42">
        <v>157.5</v>
      </c>
      <c r="AB19" s="42">
        <v>168.4</v>
      </c>
      <c r="AC19" s="42">
        <v>154</v>
      </c>
      <c r="AD19" s="42">
        <v>157.6</v>
      </c>
      <c r="AE19" s="42">
        <v>163.80000000000001</v>
      </c>
      <c r="AF19" s="42">
        <v>160</v>
      </c>
      <c r="AG19" s="42">
        <v>160</v>
      </c>
    </row>
    <row r="20" spans="3:33" x14ac:dyDescent="0.3">
      <c r="C20" s="40" t="s">
        <v>88</v>
      </c>
      <c r="D20" s="40">
        <v>7678.022706574</v>
      </c>
      <c r="E20" s="42" t="s">
        <v>34</v>
      </c>
      <c r="F20" s="42">
        <v>2021</v>
      </c>
      <c r="G20" s="42" t="s">
        <v>42</v>
      </c>
      <c r="H20" s="42">
        <v>146.6</v>
      </c>
      <c r="I20" s="42">
        <v>204</v>
      </c>
      <c r="J20" s="42">
        <v>172.8</v>
      </c>
      <c r="K20" s="42">
        <v>158.4</v>
      </c>
      <c r="L20" s="42">
        <v>188</v>
      </c>
      <c r="M20" s="42">
        <v>156.69999999999999</v>
      </c>
      <c r="N20" s="42">
        <v>162.30000000000001</v>
      </c>
      <c r="O20" s="42">
        <v>164.1</v>
      </c>
      <c r="P20" s="42">
        <v>119.7</v>
      </c>
      <c r="Q20" s="42">
        <v>168.8</v>
      </c>
      <c r="R20" s="42">
        <v>162.69999999999999</v>
      </c>
      <c r="S20" s="42">
        <v>173.9</v>
      </c>
      <c r="T20" s="42">
        <v>164</v>
      </c>
      <c r="U20" s="42">
        <v>192.1</v>
      </c>
      <c r="V20" s="42">
        <v>164.6</v>
      </c>
      <c r="W20" s="42">
        <v>155.30000000000001</v>
      </c>
      <c r="X20" s="42">
        <v>163.30000000000001</v>
      </c>
      <c r="Y20" s="42">
        <v>162.1</v>
      </c>
      <c r="Z20" s="42">
        <v>162.6</v>
      </c>
      <c r="AA20" s="42">
        <v>157.5</v>
      </c>
      <c r="AB20" s="42">
        <v>168.4</v>
      </c>
      <c r="AC20" s="42">
        <v>154</v>
      </c>
      <c r="AD20" s="42">
        <v>157.69999999999999</v>
      </c>
      <c r="AE20" s="42">
        <v>163.69999999999999</v>
      </c>
      <c r="AF20" s="42">
        <v>160</v>
      </c>
      <c r="AG20" s="42">
        <v>160</v>
      </c>
    </row>
    <row r="21" spans="3:33" x14ac:dyDescent="0.3">
      <c r="C21" s="40" t="s">
        <v>88</v>
      </c>
      <c r="D21" s="40">
        <v>19522.735839963017</v>
      </c>
      <c r="E21" s="42" t="s">
        <v>34</v>
      </c>
      <c r="F21" s="42">
        <v>2021</v>
      </c>
      <c r="G21" s="42" t="s">
        <v>43</v>
      </c>
      <c r="H21" s="42">
        <v>147.4</v>
      </c>
      <c r="I21" s="42">
        <v>204.6</v>
      </c>
      <c r="J21" s="42">
        <v>171.2</v>
      </c>
      <c r="K21" s="42">
        <v>158.69999999999999</v>
      </c>
      <c r="L21" s="42">
        <v>190.6</v>
      </c>
      <c r="M21" s="42">
        <v>155.69999999999999</v>
      </c>
      <c r="N21" s="42">
        <v>185.3</v>
      </c>
      <c r="O21" s="42">
        <v>165.2</v>
      </c>
      <c r="P21" s="42">
        <v>121.9</v>
      </c>
      <c r="Q21" s="42">
        <v>169.3</v>
      </c>
      <c r="R21" s="42">
        <v>163.19999999999999</v>
      </c>
      <c r="S21" s="42">
        <v>174.7</v>
      </c>
      <c r="T21" s="42">
        <v>167.7</v>
      </c>
      <c r="U21" s="42">
        <v>192.7</v>
      </c>
      <c r="V21" s="42">
        <v>165.7</v>
      </c>
      <c r="W21" s="42">
        <v>156.30000000000001</v>
      </c>
      <c r="X21" s="42">
        <v>164.3</v>
      </c>
      <c r="Y21" s="42">
        <v>163.6</v>
      </c>
      <c r="Z21" s="42">
        <v>164.2</v>
      </c>
      <c r="AA21" s="42">
        <v>158.4</v>
      </c>
      <c r="AB21" s="42">
        <v>169.1</v>
      </c>
      <c r="AC21" s="42">
        <v>155.69999999999999</v>
      </c>
      <c r="AD21" s="42">
        <v>158.6</v>
      </c>
      <c r="AE21" s="42">
        <v>163.9</v>
      </c>
      <c r="AF21" s="42">
        <v>160.80000000000001</v>
      </c>
      <c r="AG21" s="42">
        <v>161</v>
      </c>
    </row>
    <row r="22" spans="3:33" x14ac:dyDescent="0.3">
      <c r="C22" s="40" t="s">
        <v>89</v>
      </c>
      <c r="D22" s="40">
        <v>107191.16804061661</v>
      </c>
      <c r="E22" s="42" t="s">
        <v>34</v>
      </c>
      <c r="F22" s="42">
        <v>2021</v>
      </c>
      <c r="G22" s="42" t="s">
        <v>45</v>
      </c>
      <c r="H22" s="42">
        <v>148.19999999999999</v>
      </c>
      <c r="I22" s="42">
        <v>201.6</v>
      </c>
      <c r="J22" s="42">
        <v>173</v>
      </c>
      <c r="K22" s="42">
        <v>159.30000000000001</v>
      </c>
      <c r="L22" s="42">
        <v>190.1</v>
      </c>
      <c r="M22" s="42">
        <v>156.5</v>
      </c>
      <c r="N22" s="42">
        <v>199.2</v>
      </c>
      <c r="O22" s="42">
        <v>165.3</v>
      </c>
      <c r="P22" s="42">
        <v>122.4</v>
      </c>
      <c r="Q22" s="42">
        <v>169.6</v>
      </c>
      <c r="R22" s="42">
        <v>163.69999999999999</v>
      </c>
      <c r="S22" s="42">
        <v>175.5</v>
      </c>
      <c r="T22" s="42">
        <v>169.7</v>
      </c>
      <c r="U22" s="42">
        <v>192.9</v>
      </c>
      <c r="V22" s="42">
        <v>167.2</v>
      </c>
      <c r="W22" s="42">
        <v>157.4</v>
      </c>
      <c r="X22" s="42">
        <v>165.8</v>
      </c>
      <c r="Y22" s="42">
        <v>164.2</v>
      </c>
      <c r="Z22" s="42">
        <v>163.9</v>
      </c>
      <c r="AA22" s="42">
        <v>159.30000000000001</v>
      </c>
      <c r="AB22" s="42">
        <v>169.9</v>
      </c>
      <c r="AC22" s="42">
        <v>154.80000000000001</v>
      </c>
      <c r="AD22" s="42">
        <v>159.80000000000001</v>
      </c>
      <c r="AE22" s="42">
        <v>164.3</v>
      </c>
      <c r="AF22" s="42">
        <v>162.19999999999999</v>
      </c>
      <c r="AG22" s="42">
        <v>161.4</v>
      </c>
    </row>
    <row r="23" spans="3:33" x14ac:dyDescent="0.3">
      <c r="C23" s="40" t="s">
        <v>89</v>
      </c>
      <c r="D23" s="40">
        <v>8846.4553842603164</v>
      </c>
      <c r="E23" s="42" t="s">
        <v>34</v>
      </c>
      <c r="F23" s="42">
        <v>2021</v>
      </c>
      <c r="G23" s="42" t="s">
        <v>46</v>
      </c>
      <c r="H23" s="42">
        <v>148.69999999999999</v>
      </c>
      <c r="I23" s="42">
        <v>198.8</v>
      </c>
      <c r="J23" s="42">
        <v>177.9</v>
      </c>
      <c r="K23" s="42">
        <v>159.9</v>
      </c>
      <c r="L23" s="42">
        <v>187.6</v>
      </c>
      <c r="M23" s="42">
        <v>154.9</v>
      </c>
      <c r="N23" s="42">
        <v>188.3</v>
      </c>
      <c r="O23" s="42">
        <v>164.4</v>
      </c>
      <c r="P23" s="42">
        <v>121</v>
      </c>
      <c r="Q23" s="42">
        <v>170.5</v>
      </c>
      <c r="R23" s="42">
        <v>164.2</v>
      </c>
      <c r="S23" s="42">
        <v>176.5</v>
      </c>
      <c r="T23" s="42">
        <v>168.2</v>
      </c>
      <c r="U23" s="42">
        <v>192.4</v>
      </c>
      <c r="V23" s="42">
        <v>168.5</v>
      </c>
      <c r="W23" s="42">
        <v>158.69999999999999</v>
      </c>
      <c r="X23" s="42">
        <v>167</v>
      </c>
      <c r="Y23" s="42">
        <v>163.4</v>
      </c>
      <c r="Z23" s="42">
        <v>164.1</v>
      </c>
      <c r="AA23" s="42">
        <v>160.19999999999999</v>
      </c>
      <c r="AB23" s="42">
        <v>170.6</v>
      </c>
      <c r="AC23" s="42">
        <v>155.69999999999999</v>
      </c>
      <c r="AD23" s="42">
        <v>160.6</v>
      </c>
      <c r="AE23" s="42">
        <v>164.4</v>
      </c>
      <c r="AF23" s="42">
        <v>162.6</v>
      </c>
      <c r="AG23" s="42">
        <v>162</v>
      </c>
    </row>
    <row r="24" spans="3:33" x14ac:dyDescent="0.3">
      <c r="C24" s="40" t="s">
        <v>89</v>
      </c>
      <c r="D24" s="40">
        <v>4781.3313432045015</v>
      </c>
      <c r="E24" s="42" t="s">
        <v>34</v>
      </c>
      <c r="F24" s="42">
        <v>2022</v>
      </c>
      <c r="G24" s="42" t="s">
        <v>31</v>
      </c>
      <c r="H24" s="42">
        <v>149.5</v>
      </c>
      <c r="I24" s="42">
        <v>198.7</v>
      </c>
      <c r="J24" s="42">
        <v>178.8</v>
      </c>
      <c r="K24" s="42">
        <v>160.5</v>
      </c>
      <c r="L24" s="42">
        <v>184.7</v>
      </c>
      <c r="M24" s="42">
        <v>153.69999999999999</v>
      </c>
      <c r="N24" s="42">
        <v>174.3</v>
      </c>
      <c r="O24" s="42">
        <v>163.9</v>
      </c>
      <c r="P24" s="42">
        <v>120</v>
      </c>
      <c r="Q24" s="42">
        <v>172.1</v>
      </c>
      <c r="R24" s="42">
        <v>164.3</v>
      </c>
      <c r="S24" s="42">
        <v>177.3</v>
      </c>
      <c r="T24" s="42">
        <v>166.4</v>
      </c>
      <c r="U24" s="42">
        <v>192.2</v>
      </c>
      <c r="V24" s="42">
        <v>169.9</v>
      </c>
      <c r="W24" s="42">
        <v>160.69999999999999</v>
      </c>
      <c r="X24" s="42">
        <v>168.5</v>
      </c>
      <c r="Y24" s="42">
        <v>164.5</v>
      </c>
      <c r="Z24" s="42">
        <v>164.2</v>
      </c>
      <c r="AA24" s="42">
        <v>161.1</v>
      </c>
      <c r="AB24" s="42">
        <v>171.4</v>
      </c>
      <c r="AC24" s="42">
        <v>156.5</v>
      </c>
      <c r="AD24" s="42">
        <v>161.19999999999999</v>
      </c>
      <c r="AE24" s="42">
        <v>164.7</v>
      </c>
      <c r="AF24" s="42">
        <v>163</v>
      </c>
      <c r="AG24" s="42">
        <v>162.69999999999999</v>
      </c>
    </row>
    <row r="25" spans="3:33" x14ac:dyDescent="0.3">
      <c r="C25" s="40" t="s">
        <v>89</v>
      </c>
      <c r="D25" s="40">
        <v>1.3424999999999999E-3</v>
      </c>
      <c r="E25" s="42" t="s">
        <v>34</v>
      </c>
      <c r="F25" s="42">
        <v>2022</v>
      </c>
      <c r="G25" s="42" t="s">
        <v>35</v>
      </c>
      <c r="H25" s="42">
        <v>150</v>
      </c>
      <c r="I25" s="42">
        <v>200.6</v>
      </c>
      <c r="J25" s="42">
        <v>175.8</v>
      </c>
      <c r="K25" s="42">
        <v>160.69999999999999</v>
      </c>
      <c r="L25" s="42">
        <v>184.9</v>
      </c>
      <c r="M25" s="42">
        <v>153.69999999999999</v>
      </c>
      <c r="N25" s="42">
        <v>169.7</v>
      </c>
      <c r="O25" s="42">
        <v>163.69999999999999</v>
      </c>
      <c r="P25" s="42">
        <v>118.9</v>
      </c>
      <c r="Q25" s="42">
        <v>174.3</v>
      </c>
      <c r="R25" s="42">
        <v>164.7</v>
      </c>
      <c r="S25" s="42">
        <v>178</v>
      </c>
      <c r="T25" s="42">
        <v>166.2</v>
      </c>
      <c r="U25" s="42">
        <v>192.8</v>
      </c>
      <c r="V25" s="42">
        <v>170.8</v>
      </c>
      <c r="W25" s="42">
        <v>162.4</v>
      </c>
      <c r="X25" s="42">
        <v>169.6</v>
      </c>
      <c r="Y25" s="42">
        <v>165.5</v>
      </c>
      <c r="Z25" s="42">
        <v>165.7</v>
      </c>
      <c r="AA25" s="42">
        <v>161.80000000000001</v>
      </c>
      <c r="AB25" s="42">
        <v>172.2</v>
      </c>
      <c r="AC25" s="42">
        <v>156.9</v>
      </c>
      <c r="AD25" s="42">
        <v>162.1</v>
      </c>
      <c r="AE25" s="42">
        <v>165.4</v>
      </c>
      <c r="AF25" s="42">
        <v>164.4</v>
      </c>
      <c r="AG25" s="42">
        <v>163.5</v>
      </c>
    </row>
    <row r="26" spans="3:33" x14ac:dyDescent="0.3">
      <c r="C26" s="40" t="s">
        <v>89</v>
      </c>
      <c r="D26" s="40">
        <v>0</v>
      </c>
      <c r="E26" s="42" t="s">
        <v>34</v>
      </c>
      <c r="F26" s="42">
        <v>2022</v>
      </c>
      <c r="G26" s="42" t="s">
        <v>36</v>
      </c>
      <c r="H26" s="42">
        <v>151.30000000000001</v>
      </c>
      <c r="I26" s="42">
        <v>210.7</v>
      </c>
      <c r="J26" s="42">
        <v>167.8</v>
      </c>
      <c r="K26" s="42">
        <v>162.19999999999999</v>
      </c>
      <c r="L26" s="42">
        <v>194.6</v>
      </c>
      <c r="M26" s="42">
        <v>157.6</v>
      </c>
      <c r="N26" s="42">
        <v>166.9</v>
      </c>
      <c r="O26" s="42">
        <v>163.9</v>
      </c>
      <c r="P26" s="42">
        <v>118.8</v>
      </c>
      <c r="Q26" s="42">
        <v>177.4</v>
      </c>
      <c r="R26" s="42">
        <v>165.3</v>
      </c>
      <c r="S26" s="42">
        <v>179.3</v>
      </c>
      <c r="T26" s="42">
        <v>168.4</v>
      </c>
      <c r="U26" s="42">
        <v>193.7</v>
      </c>
      <c r="V26" s="42">
        <v>172.1</v>
      </c>
      <c r="W26" s="42">
        <v>164.6</v>
      </c>
      <c r="X26" s="42">
        <v>171.1</v>
      </c>
      <c r="Y26" s="42">
        <v>165.3</v>
      </c>
      <c r="Z26" s="42">
        <v>167.2</v>
      </c>
      <c r="AA26" s="42">
        <v>162.80000000000001</v>
      </c>
      <c r="AB26" s="42">
        <v>173</v>
      </c>
      <c r="AC26" s="42">
        <v>157.9</v>
      </c>
      <c r="AD26" s="42">
        <v>163.30000000000001</v>
      </c>
      <c r="AE26" s="42">
        <v>166</v>
      </c>
      <c r="AF26" s="42">
        <v>167.2</v>
      </c>
      <c r="AG26" s="42">
        <v>164.6</v>
      </c>
    </row>
    <row r="27" spans="3:33" x14ac:dyDescent="0.3">
      <c r="C27" s="40" t="s">
        <v>89</v>
      </c>
      <c r="D27" s="40">
        <v>3584.041482213674</v>
      </c>
      <c r="E27" s="42" t="s">
        <v>34</v>
      </c>
      <c r="F27" s="42">
        <v>2022</v>
      </c>
      <c r="G27" s="42" t="s">
        <v>37</v>
      </c>
      <c r="H27" s="42">
        <v>152.9</v>
      </c>
      <c r="I27" s="42">
        <v>211.8</v>
      </c>
      <c r="J27" s="42">
        <v>164.5</v>
      </c>
      <c r="K27" s="42">
        <v>163.9</v>
      </c>
      <c r="L27" s="42">
        <v>199.5</v>
      </c>
      <c r="M27" s="42">
        <v>172.6</v>
      </c>
      <c r="N27" s="42">
        <v>166.2</v>
      </c>
      <c r="O27" s="42">
        <v>164.7</v>
      </c>
      <c r="P27" s="42">
        <v>119</v>
      </c>
      <c r="Q27" s="42">
        <v>181.3</v>
      </c>
      <c r="R27" s="42">
        <v>166.2</v>
      </c>
      <c r="S27" s="42">
        <v>180.9</v>
      </c>
      <c r="T27" s="42">
        <v>170.8</v>
      </c>
      <c r="U27" s="42">
        <v>193.9</v>
      </c>
      <c r="V27" s="42">
        <v>173.9</v>
      </c>
      <c r="W27" s="42">
        <v>166.5</v>
      </c>
      <c r="X27" s="42">
        <v>172.8</v>
      </c>
      <c r="Y27" s="42">
        <v>167</v>
      </c>
      <c r="Z27" s="42">
        <v>172.2</v>
      </c>
      <c r="AA27" s="42">
        <v>164</v>
      </c>
      <c r="AB27" s="42">
        <v>174</v>
      </c>
      <c r="AC27" s="42">
        <v>162.6</v>
      </c>
      <c r="AD27" s="42">
        <v>164.4</v>
      </c>
      <c r="AE27" s="42">
        <v>166.9</v>
      </c>
      <c r="AF27" s="42">
        <v>168.8</v>
      </c>
      <c r="AG27" s="42">
        <v>166.8</v>
      </c>
    </row>
    <row r="28" spans="3:33" x14ac:dyDescent="0.3">
      <c r="C28" s="40" t="s">
        <v>89</v>
      </c>
      <c r="D28" s="40">
        <v>18449.367541941538</v>
      </c>
      <c r="E28" s="42" t="s">
        <v>34</v>
      </c>
      <c r="F28" s="42">
        <v>2022</v>
      </c>
      <c r="G28" s="42" t="s">
        <v>38</v>
      </c>
      <c r="H28" s="42">
        <v>154.1</v>
      </c>
      <c r="I28" s="42">
        <v>217</v>
      </c>
      <c r="J28" s="42">
        <v>162.4</v>
      </c>
      <c r="K28" s="42">
        <v>164.9</v>
      </c>
      <c r="L28" s="42">
        <v>202.4</v>
      </c>
      <c r="M28" s="42">
        <v>171</v>
      </c>
      <c r="N28" s="42">
        <v>174.9</v>
      </c>
      <c r="O28" s="42">
        <v>164.7</v>
      </c>
      <c r="P28" s="42">
        <v>119.7</v>
      </c>
      <c r="Q28" s="42">
        <v>184.9</v>
      </c>
      <c r="R28" s="42">
        <v>167.1</v>
      </c>
      <c r="S28" s="42">
        <v>182.5</v>
      </c>
      <c r="T28" s="42">
        <v>173.3</v>
      </c>
      <c r="U28" s="42">
        <v>194.1</v>
      </c>
      <c r="V28" s="42">
        <v>175.6</v>
      </c>
      <c r="W28" s="42">
        <v>168.4</v>
      </c>
      <c r="X28" s="42">
        <v>174.6</v>
      </c>
      <c r="Y28" s="42">
        <v>167.5</v>
      </c>
      <c r="Z28" s="42">
        <v>174.6</v>
      </c>
      <c r="AA28" s="42">
        <v>165.2</v>
      </c>
      <c r="AB28" s="42">
        <v>174.8</v>
      </c>
      <c r="AC28" s="42">
        <v>163</v>
      </c>
      <c r="AD28" s="42">
        <v>165.1</v>
      </c>
      <c r="AE28" s="42">
        <v>167.9</v>
      </c>
      <c r="AF28" s="42">
        <v>168.4</v>
      </c>
      <c r="AG28" s="42">
        <v>167.5</v>
      </c>
    </row>
    <row r="29" spans="3:33" x14ac:dyDescent="0.3">
      <c r="C29" s="40" t="s">
        <v>89</v>
      </c>
      <c r="D29" s="40">
        <v>33474.24586828531</v>
      </c>
      <c r="E29" s="42" t="s">
        <v>34</v>
      </c>
      <c r="F29" s="42">
        <v>2022</v>
      </c>
      <c r="G29" s="42" t="s">
        <v>39</v>
      </c>
      <c r="H29" s="42">
        <v>155</v>
      </c>
      <c r="I29" s="42">
        <v>219.4</v>
      </c>
      <c r="J29" s="42">
        <v>170.8</v>
      </c>
      <c r="K29" s="42">
        <v>165.8</v>
      </c>
      <c r="L29" s="42">
        <v>200.9</v>
      </c>
      <c r="M29" s="42">
        <v>169.7</v>
      </c>
      <c r="N29" s="42">
        <v>182.3</v>
      </c>
      <c r="O29" s="42">
        <v>164.3</v>
      </c>
      <c r="P29" s="42">
        <v>119.9</v>
      </c>
      <c r="Q29" s="42">
        <v>187.1</v>
      </c>
      <c r="R29" s="42">
        <v>167.9</v>
      </c>
      <c r="S29" s="42">
        <v>183.9</v>
      </c>
      <c r="T29" s="42">
        <v>174.9</v>
      </c>
      <c r="U29" s="42">
        <v>194.3</v>
      </c>
      <c r="V29" s="42">
        <v>177.1</v>
      </c>
      <c r="W29" s="42">
        <v>169.9</v>
      </c>
      <c r="X29" s="42">
        <v>176</v>
      </c>
      <c r="Y29" s="42">
        <v>166.8</v>
      </c>
      <c r="Z29" s="42">
        <v>176</v>
      </c>
      <c r="AA29" s="42">
        <v>166.4</v>
      </c>
      <c r="AB29" s="42">
        <v>175.4</v>
      </c>
      <c r="AC29" s="42">
        <v>161.1</v>
      </c>
      <c r="AD29" s="42">
        <v>165.8</v>
      </c>
      <c r="AE29" s="42">
        <v>169</v>
      </c>
      <c r="AF29" s="42">
        <v>169.4</v>
      </c>
      <c r="AG29" s="42">
        <v>167.5</v>
      </c>
    </row>
    <row r="30" spans="3:33" x14ac:dyDescent="0.3">
      <c r="C30" s="40" t="s">
        <v>89</v>
      </c>
      <c r="D30" s="40">
        <v>9945.0762601845636</v>
      </c>
      <c r="E30" s="42" t="s">
        <v>34</v>
      </c>
      <c r="F30" s="42">
        <v>2022</v>
      </c>
      <c r="G30" s="42" t="s">
        <v>40</v>
      </c>
      <c r="H30" s="42">
        <v>156.5</v>
      </c>
      <c r="I30" s="42">
        <v>213</v>
      </c>
      <c r="J30" s="42">
        <v>175.2</v>
      </c>
      <c r="K30" s="42">
        <v>166.6</v>
      </c>
      <c r="L30" s="42">
        <v>195.8</v>
      </c>
      <c r="M30" s="42">
        <v>174.2</v>
      </c>
      <c r="N30" s="42">
        <v>182.1</v>
      </c>
      <c r="O30" s="42">
        <v>164.3</v>
      </c>
      <c r="P30" s="42">
        <v>120</v>
      </c>
      <c r="Q30" s="42">
        <v>190</v>
      </c>
      <c r="R30" s="42">
        <v>168.4</v>
      </c>
      <c r="S30" s="42">
        <v>185.2</v>
      </c>
      <c r="T30" s="42">
        <v>175</v>
      </c>
      <c r="U30" s="42">
        <v>194.6</v>
      </c>
      <c r="V30" s="42">
        <v>178.3</v>
      </c>
      <c r="W30" s="42">
        <v>171.3</v>
      </c>
      <c r="X30" s="42">
        <v>177.3</v>
      </c>
      <c r="Y30" s="42">
        <v>167.8</v>
      </c>
      <c r="Z30" s="42">
        <v>179.6</v>
      </c>
      <c r="AA30" s="42">
        <v>167.4</v>
      </c>
      <c r="AB30" s="42">
        <v>176.1</v>
      </c>
      <c r="AC30" s="42">
        <v>161.6</v>
      </c>
      <c r="AD30" s="42">
        <v>166.3</v>
      </c>
      <c r="AE30" s="42">
        <v>171.4</v>
      </c>
      <c r="AF30" s="42">
        <v>169.7</v>
      </c>
      <c r="AG30" s="42">
        <v>168.4</v>
      </c>
    </row>
    <row r="31" spans="3:33" x14ac:dyDescent="0.3">
      <c r="C31" s="40" t="s">
        <v>89</v>
      </c>
      <c r="D31" s="40">
        <v>29582.300836077586</v>
      </c>
      <c r="E31" s="42" t="s">
        <v>34</v>
      </c>
      <c r="F31" s="42">
        <v>2022</v>
      </c>
      <c r="G31" s="42" t="s">
        <v>41</v>
      </c>
      <c r="H31" s="42">
        <v>160.30000000000001</v>
      </c>
      <c r="I31" s="42">
        <v>206.5</v>
      </c>
      <c r="J31" s="42">
        <v>169.2</v>
      </c>
      <c r="K31" s="42">
        <v>168.1</v>
      </c>
      <c r="L31" s="42">
        <v>192.4</v>
      </c>
      <c r="M31" s="42">
        <v>172.9</v>
      </c>
      <c r="N31" s="42">
        <v>186.7</v>
      </c>
      <c r="O31" s="42">
        <v>167.2</v>
      </c>
      <c r="P31" s="42">
        <v>120.9</v>
      </c>
      <c r="Q31" s="42">
        <v>193.6</v>
      </c>
      <c r="R31" s="42">
        <v>168.8</v>
      </c>
      <c r="S31" s="42">
        <v>186.3</v>
      </c>
      <c r="T31" s="42">
        <v>176.3</v>
      </c>
      <c r="U31" s="42">
        <v>195</v>
      </c>
      <c r="V31" s="42">
        <v>179.5</v>
      </c>
      <c r="W31" s="42">
        <v>172.7</v>
      </c>
      <c r="X31" s="42">
        <v>178.5</v>
      </c>
      <c r="Y31" s="42">
        <v>169</v>
      </c>
      <c r="Z31" s="42">
        <v>178.8</v>
      </c>
      <c r="AA31" s="42">
        <v>168.5</v>
      </c>
      <c r="AB31" s="42">
        <v>176.8</v>
      </c>
      <c r="AC31" s="42">
        <v>161.9</v>
      </c>
      <c r="AD31" s="42">
        <v>166.9</v>
      </c>
      <c r="AE31" s="42">
        <v>172.3</v>
      </c>
      <c r="AF31" s="42">
        <v>171.2</v>
      </c>
      <c r="AG31" s="42">
        <v>169.1</v>
      </c>
    </row>
    <row r="32" spans="3:33" x14ac:dyDescent="0.3">
      <c r="C32" s="57" t="s">
        <v>91</v>
      </c>
      <c r="D32" s="57"/>
      <c r="E32" s="57"/>
      <c r="F32" s="57"/>
      <c r="G32" s="57"/>
      <c r="H32" s="43">
        <f>CORREL(D12:D31,H12:H31)</f>
        <v>-1.1701502345143205E-2</v>
      </c>
      <c r="I32" s="43">
        <f t="shared" ref="I32:AG32" si="0">CORREL($D12:$D31,I12:I31)</f>
        <v>-8.692397775647677E-2</v>
      </c>
      <c r="J32" s="43">
        <f t="shared" si="0"/>
        <v>0.13711084548826738</v>
      </c>
      <c r="K32" s="43">
        <f t="shared" si="0"/>
        <v>-4.4343697502607277E-2</v>
      </c>
      <c r="L32" s="43">
        <f>CORREL($D12:$D31,L12:L31)</f>
        <v>-0.13263179425677218</v>
      </c>
      <c r="M32" s="43">
        <f t="shared" si="0"/>
        <v>-0.19516142328941541</v>
      </c>
      <c r="N32" s="43">
        <f>CORREL($D12:$D31,N12:N31)</f>
        <v>0.6932444145357074</v>
      </c>
      <c r="O32" s="43">
        <f t="shared" si="0"/>
        <v>1.5484533454528673E-2</v>
      </c>
      <c r="P32" s="43">
        <f>CORREL($D12:$D31,P12:P31)</f>
        <v>0.25383304358706038</v>
      </c>
      <c r="Q32" s="43">
        <f t="shared" si="0"/>
        <v>-5.0710842090823376E-2</v>
      </c>
      <c r="R32" s="43">
        <f t="shared" si="0"/>
        <v>-0.14119280018012001</v>
      </c>
      <c r="S32" s="43">
        <f t="shared" si="0"/>
        <v>-8.5810354541010742E-2</v>
      </c>
      <c r="T32" s="43">
        <f>CORREL($D12:$D31,T12:T31)</f>
        <v>0.17059324600844103</v>
      </c>
      <c r="U32" s="43">
        <f t="shared" si="0"/>
        <v>-0.1149287409620345</v>
      </c>
      <c r="V32" s="43">
        <f t="shared" si="0"/>
        <v>-8.1643797679445837E-2</v>
      </c>
      <c r="W32" s="43">
        <f t="shared" si="0"/>
        <v>-7.7966894139053333E-2</v>
      </c>
      <c r="X32" s="43">
        <f t="shared" si="0"/>
        <v>-8.0196344862953226E-2</v>
      </c>
      <c r="Y32" s="43">
        <f t="shared" si="0"/>
        <v>-0.10792749373608015</v>
      </c>
      <c r="Z32" s="43">
        <f t="shared" si="0"/>
        <v>-0.12000914035270568</v>
      </c>
      <c r="AA32" s="43">
        <f t="shared" si="0"/>
        <v>-5.9888544705321733E-2</v>
      </c>
      <c r="AB32" s="43">
        <f t="shared" si="0"/>
        <v>-0.10300873628920015</v>
      </c>
      <c r="AC32" s="43">
        <f t="shared" si="0"/>
        <v>-0.12653492306663081</v>
      </c>
      <c r="AD32" s="43">
        <f t="shared" si="0"/>
        <v>-0.10303774542558559</v>
      </c>
      <c r="AE32" s="43">
        <f t="shared" si="0"/>
        <v>-2.8013571367464893E-2</v>
      </c>
      <c r="AF32" s="43">
        <f t="shared" si="0"/>
        <v>-7.3395984895606968E-3</v>
      </c>
      <c r="AG32" s="43">
        <f t="shared" si="0"/>
        <v>-8.3897590545333356E-2</v>
      </c>
    </row>
    <row r="33" spans="5:33" x14ac:dyDescent="0.3">
      <c r="E33" s="58" t="s">
        <v>90</v>
      </c>
      <c r="F33" s="59"/>
      <c r="G33" s="59"/>
      <c r="H33" s="44">
        <f>CORREL(D12:D31,H12:H31)</f>
        <v>-1.1701502345143205E-2</v>
      </c>
      <c r="I33" s="44">
        <f>CORREL($D12:$D31,I12:I31)</f>
        <v>-8.692397775647677E-2</v>
      </c>
      <c r="J33" s="44">
        <f t="shared" ref="J33:AG33" si="1">CORREL($D12:$D31,J12:J31)</f>
        <v>0.13711084548826738</v>
      </c>
      <c r="K33" s="44">
        <f t="shared" si="1"/>
        <v>-4.4343697502607277E-2</v>
      </c>
      <c r="L33" s="44">
        <f t="shared" si="1"/>
        <v>-0.13263179425677218</v>
      </c>
      <c r="M33" s="44">
        <f t="shared" si="1"/>
        <v>-0.19516142328941541</v>
      </c>
      <c r="N33" s="44">
        <f t="shared" si="1"/>
        <v>0.6932444145357074</v>
      </c>
      <c r="O33" s="44">
        <f t="shared" si="1"/>
        <v>1.5484533454528673E-2</v>
      </c>
      <c r="P33" s="44">
        <f t="shared" si="1"/>
        <v>0.25383304358706038</v>
      </c>
      <c r="Q33" s="44">
        <f t="shared" si="1"/>
        <v>-5.0710842090823376E-2</v>
      </c>
      <c r="R33" s="44">
        <f t="shared" si="1"/>
        <v>-0.14119280018012001</v>
      </c>
      <c r="S33" s="44">
        <f t="shared" si="1"/>
        <v>-8.5810354541010742E-2</v>
      </c>
      <c r="T33" s="44">
        <f t="shared" si="1"/>
        <v>0.17059324600844103</v>
      </c>
      <c r="U33" s="44">
        <f t="shared" si="1"/>
        <v>-0.1149287409620345</v>
      </c>
      <c r="V33" s="44">
        <f t="shared" si="1"/>
        <v>-8.1643797679445837E-2</v>
      </c>
      <c r="W33" s="44">
        <f t="shared" si="1"/>
        <v>-7.7966894139053333E-2</v>
      </c>
      <c r="X33" s="44">
        <f t="shared" si="1"/>
        <v>-8.0196344862953226E-2</v>
      </c>
      <c r="Y33" s="44">
        <f t="shared" si="1"/>
        <v>-0.10792749373608015</v>
      </c>
      <c r="Z33" s="44">
        <f t="shared" si="1"/>
        <v>-0.12000914035270568</v>
      </c>
      <c r="AA33" s="44">
        <f t="shared" si="1"/>
        <v>-5.9888544705321733E-2</v>
      </c>
      <c r="AB33" s="44">
        <f t="shared" si="1"/>
        <v>-0.10300873628920015</v>
      </c>
      <c r="AC33" s="44">
        <f t="shared" si="1"/>
        <v>-0.12653492306663081</v>
      </c>
      <c r="AD33" s="44">
        <f t="shared" si="1"/>
        <v>-0.10303774542558559</v>
      </c>
      <c r="AE33" s="44">
        <f t="shared" si="1"/>
        <v>-2.8013571367464893E-2</v>
      </c>
      <c r="AF33" s="44">
        <f t="shared" si="1"/>
        <v>-7.3395984895606968E-3</v>
      </c>
      <c r="AG33" s="44">
        <f t="shared" si="1"/>
        <v>-8.3897590545333356E-2</v>
      </c>
    </row>
    <row r="43" spans="5:33" x14ac:dyDescent="0.3">
      <c r="E43" s="41"/>
      <c r="F43" s="41"/>
    </row>
  </sheetData>
  <mergeCells count="2">
    <mergeCell ref="C32:G32"/>
    <mergeCell ref="E33:G33"/>
  </mergeCells>
  <phoneticPr fontId="25"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Raw Data</vt:lpstr>
      <vt:lpstr>Main data</vt:lpstr>
      <vt:lpstr>NA Replacement</vt:lpstr>
      <vt:lpstr>EDA &amp; Analysis 1</vt:lpstr>
      <vt:lpstr>EDA &amp; Analysis 2</vt:lpstr>
      <vt:lpstr>EDA &amp; Analysis 3</vt:lpstr>
      <vt:lpstr>EDA &amp; Analysis 4</vt:lpstr>
      <vt:lpstr>EDA &amp; Analysis 5</vt:lpstr>
      <vt:lpstr>alcohol</vt:lpstr>
      <vt:lpstr>alcoholllllll</vt:lpstr>
      <vt:lpstr>education</vt:lpstr>
      <vt:lpstr>educationnn</vt:lpstr>
      <vt:lpstr>energy</vt:lpstr>
      <vt:lpstr>eneryyyyyyyy</vt:lpstr>
      <vt:lpstr>food</vt:lpstr>
      <vt:lpstr>fooddd</vt:lpstr>
      <vt:lpstr>gi</vt:lpstr>
      <vt:lpstr>healthcare</vt:lpstr>
      <vt:lpstr>healthcareee</vt:lpstr>
      <vt:lpstr>lifestyle</vt:lpstr>
      <vt:lpstr>lifestyleee</vt:lpstr>
      <vt:lpstr>sector</vt:lpstr>
      <vt:lpstr>sectorrr</vt:lpstr>
      <vt:lpstr>transportation</vt:lpstr>
      <vt:lpstr>transportationnn</vt:lpstr>
      <vt:lpstr>yearr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Bhavana H</dc:creator>
  <cp:lastModifiedBy>Bhavana H</cp:lastModifiedBy>
  <dcterms:created xsi:type="dcterms:W3CDTF">2024-09-03T12:19:09Z</dcterms:created>
  <dcterms:modified xsi:type="dcterms:W3CDTF">2024-11-14T11:38:45Z</dcterms:modified>
</cp:coreProperties>
</file>