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0FA2AC9A-DDA5-47D7-BAC1-16B640155E4E}" xr6:coauthVersionLast="47" xr6:coauthVersionMax="47" xr10:uidLastSave="{00000000-0000-0000-0000-000000000000}"/>
  <bookViews>
    <workbookView xWindow="-110" yWindow="-110" windowWidth="19420" windowHeight="10420" xr2:uid="{B774E4E4-8CA1-4E12-9010-7812E3E5234C}"/>
  </bookViews>
  <sheets>
    <sheet name="Dahboard" sheetId="9" r:id="rId1"/>
    <sheet name="All Tables" sheetId="2" r:id="rId2"/>
    <sheet name="sales_data_sample" sheetId="1" r:id="rId3"/>
  </sheets>
  <definedNames>
    <definedName name="Slicer_COUNTRY">#N/A</definedName>
    <definedName name="Slicer_PRODUCTLINE">#N/A</definedName>
    <definedName name="Slicer_YEAR_ID">#N/A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S2" i="1" l="1"/>
  <c r="S3" i="1"/>
  <c r="S4" i="1"/>
  <c r="S5" i="1"/>
  <c r="A22" i="2"/>
  <c r="D22" i="2"/>
  <c r="C22" i="2"/>
  <c r="B22" i="2"/>
</calcChain>
</file>

<file path=xl/sharedStrings.xml><?xml version="1.0" encoding="utf-8"?>
<sst xmlns="http://schemas.openxmlformats.org/spreadsheetml/2006/main" count="2430" uniqueCount="354">
  <si>
    <t>ORDERNUMBER</t>
  </si>
  <si>
    <t>QUANTITYORDERED</t>
  </si>
  <si>
    <t>PRICEEACH</t>
  </si>
  <si>
    <t>SALES</t>
  </si>
  <si>
    <t>ORDERDATE</t>
  </si>
  <si>
    <t>STATUS</t>
  </si>
  <si>
    <t>QTR_ID</t>
  </si>
  <si>
    <t>MONTH_ID</t>
  </si>
  <si>
    <t>YEAR_ID</t>
  </si>
  <si>
    <t>PRODUCTLINE</t>
  </si>
  <si>
    <t>MSRP</t>
  </si>
  <si>
    <t>PRODUCTCODE</t>
  </si>
  <si>
    <t>CUSTOMERNAME</t>
  </si>
  <si>
    <t>PHONE</t>
  </si>
  <si>
    <t>CITY</t>
  </si>
  <si>
    <t>COUNTRY</t>
  </si>
  <si>
    <t>DEALSIZE</t>
  </si>
  <si>
    <t>Shipped</t>
  </si>
  <si>
    <t>Motorcycles</t>
  </si>
  <si>
    <t>S10_1678</t>
  </si>
  <si>
    <t>Land of Toys Inc.</t>
  </si>
  <si>
    <t>NYC</t>
  </si>
  <si>
    <t>USA</t>
  </si>
  <si>
    <t>Small</t>
  </si>
  <si>
    <t>Reims Collectables</t>
  </si>
  <si>
    <t>26.47.1555</t>
  </si>
  <si>
    <t>Reims</t>
  </si>
  <si>
    <t>France</t>
  </si>
  <si>
    <t>Lyon Souveniers</t>
  </si>
  <si>
    <t>+33 1 46 62 7555</t>
  </si>
  <si>
    <t>Paris</t>
  </si>
  <si>
    <t>Medium</t>
  </si>
  <si>
    <t>Toys4GrownUps.com</t>
  </si>
  <si>
    <t>Pasadena</t>
  </si>
  <si>
    <t>Corporate Gift Ideas Co.</t>
  </si>
  <si>
    <t>San Francisco</t>
  </si>
  <si>
    <t>Technics Stores Inc.</t>
  </si>
  <si>
    <t>Burlingame</t>
  </si>
  <si>
    <t>Daedalus Designs Imports</t>
  </si>
  <si>
    <t>20.16.1555</t>
  </si>
  <si>
    <t>Lille</t>
  </si>
  <si>
    <t>Herkku Gifts</t>
  </si>
  <si>
    <t>+47 2267 3215</t>
  </si>
  <si>
    <t>Bergen</t>
  </si>
  <si>
    <t>Norway</t>
  </si>
  <si>
    <t>Mini Wheels Co.</t>
  </si>
  <si>
    <t>Auto Canal Petit</t>
  </si>
  <si>
    <t>(1) 47.55.6555</t>
  </si>
  <si>
    <t>Australian Collectors, Co.</t>
  </si>
  <si>
    <t>03 9520 4555</t>
  </si>
  <si>
    <t>Melbourne</t>
  </si>
  <si>
    <t>Australia</t>
  </si>
  <si>
    <t>Vitachrome Inc.</t>
  </si>
  <si>
    <t>Tekni Collectables Inc.</t>
  </si>
  <si>
    <t>Newark</t>
  </si>
  <si>
    <t>Gift Depot Inc.</t>
  </si>
  <si>
    <t>Bridgewater</t>
  </si>
  <si>
    <t>La Rochelle Gifts</t>
  </si>
  <si>
    <t>40.67.8555</t>
  </si>
  <si>
    <t>Nantes</t>
  </si>
  <si>
    <t>Marta's Replicas Co.</t>
  </si>
  <si>
    <t>Cambridge</t>
  </si>
  <si>
    <t>Toys of Finland, Co.</t>
  </si>
  <si>
    <t>90-224 8555</t>
  </si>
  <si>
    <t>Helsinki</t>
  </si>
  <si>
    <t>Finland</t>
  </si>
  <si>
    <t>Baane Mini Imports</t>
  </si>
  <si>
    <t>07-98 9555</t>
  </si>
  <si>
    <t>Stavern</t>
  </si>
  <si>
    <t>Diecast Classics Inc.</t>
  </si>
  <si>
    <t>Allentown</t>
  </si>
  <si>
    <t>Salzburg Collectables</t>
  </si>
  <si>
    <t>6562-9555</t>
  </si>
  <si>
    <t>Salzburg</t>
  </si>
  <si>
    <t>Austria</t>
  </si>
  <si>
    <t>Large</t>
  </si>
  <si>
    <t>Souveniers And Things Co.</t>
  </si>
  <si>
    <t>+61 2 9495 8555</t>
  </si>
  <si>
    <t>Chatswood</t>
  </si>
  <si>
    <t>FunGiftIdeas.com</t>
  </si>
  <si>
    <t>New Bedford</t>
  </si>
  <si>
    <t>UK Collectables, Ltd.</t>
  </si>
  <si>
    <t>(171) 555-2282</t>
  </si>
  <si>
    <t>Liverpool</t>
  </si>
  <si>
    <t>UK</t>
  </si>
  <si>
    <t>Disputed</t>
  </si>
  <si>
    <t>Euro Shopping Channel</t>
  </si>
  <si>
    <t>(91) 555 94 44</t>
  </si>
  <si>
    <t>Madrid</t>
  </si>
  <si>
    <t>Spain</t>
  </si>
  <si>
    <t>Classic Cars</t>
  </si>
  <si>
    <t>S10_1949</t>
  </si>
  <si>
    <t>Volvo Model Replicas, Co</t>
  </si>
  <si>
    <t>0921-12 3555</t>
  </si>
  <si>
    <t>Lule</t>
  </si>
  <si>
    <t>Sweden</t>
  </si>
  <si>
    <t>Corrida Auto Replicas, Ltd</t>
  </si>
  <si>
    <t>(91) 555 22 82</t>
  </si>
  <si>
    <t>Dragon Souveniers, Ltd.</t>
  </si>
  <si>
    <t>+65 221 7555</t>
  </si>
  <si>
    <t>Singapore</t>
  </si>
  <si>
    <t>Japan</t>
  </si>
  <si>
    <t>Classic Legends Inc.</t>
  </si>
  <si>
    <t>Australian Gift Network, Co</t>
  </si>
  <si>
    <t>61-7-3844-6555</t>
  </si>
  <si>
    <t>South Brisbane</t>
  </si>
  <si>
    <t>Classic Gift Ideas, Inc</t>
  </si>
  <si>
    <t>Philadelphia</t>
  </si>
  <si>
    <t>Saveley &amp; Henriot, Co.</t>
  </si>
  <si>
    <t>78.32.5555</t>
  </si>
  <si>
    <t>Lyon</t>
  </si>
  <si>
    <t>Canadian Gift Exchange Network</t>
  </si>
  <si>
    <t>(604) 555-3392</t>
  </si>
  <si>
    <t>Vancouver</t>
  </si>
  <si>
    <t>Canada</t>
  </si>
  <si>
    <t>West Coast Collectables Co.</t>
  </si>
  <si>
    <t>Burbank</t>
  </si>
  <si>
    <t>Cambridge Collectables Co.</t>
  </si>
  <si>
    <t>Super Scale Inc.</t>
  </si>
  <si>
    <t>New Haven</t>
  </si>
  <si>
    <t>Tokyo Collectables, Ltd</t>
  </si>
  <si>
    <t>+81 3 3584 0555</t>
  </si>
  <si>
    <t>Minato-ku</t>
  </si>
  <si>
    <t>Amica Models &amp; Co.</t>
  </si>
  <si>
    <t>011-4988555</t>
  </si>
  <si>
    <t>Torino</t>
  </si>
  <si>
    <t>Italy</t>
  </si>
  <si>
    <t>Scandinavian Gift Ideas</t>
  </si>
  <si>
    <t>0695-34 6555</t>
  </si>
  <si>
    <t>Boras</t>
  </si>
  <si>
    <t>Auto Assoc. &amp; Cie.</t>
  </si>
  <si>
    <t>30.59.8555</t>
  </si>
  <si>
    <t>Versailles</t>
  </si>
  <si>
    <t>Mini Gifts Distributors Ltd.</t>
  </si>
  <si>
    <t>San Rafael</t>
  </si>
  <si>
    <t>Online Diecast Creations Co.</t>
  </si>
  <si>
    <t>Nashua</t>
  </si>
  <si>
    <t>Collectables For Less Inc.</t>
  </si>
  <si>
    <t>Brickhaven</t>
  </si>
  <si>
    <t>Anna's Decorations, Ltd</t>
  </si>
  <si>
    <t>02 9936 8555</t>
  </si>
  <si>
    <t>North Sydney</t>
  </si>
  <si>
    <t>Quebec Home Shopping Network</t>
  </si>
  <si>
    <t>(514) 555-8054</t>
  </si>
  <si>
    <t>Montreal</t>
  </si>
  <si>
    <t>In Process</t>
  </si>
  <si>
    <t>S10_2016</t>
  </si>
  <si>
    <t>Osaka Souveniers Co.</t>
  </si>
  <si>
    <t>+81 06 6342 5555</t>
  </si>
  <si>
    <t>Osaka</t>
  </si>
  <si>
    <t>Motor Mint Distributors Inc.</t>
  </si>
  <si>
    <t>Atelier graphique</t>
  </si>
  <si>
    <t>40.32.2555</t>
  </si>
  <si>
    <t>Mini Classics</t>
  </si>
  <si>
    <t>White Plains</t>
  </si>
  <si>
    <t>S10_4698</t>
  </si>
  <si>
    <t>S10_4757</t>
  </si>
  <si>
    <t>Danish Wholesale Imports</t>
  </si>
  <si>
    <t>31 12 3555</t>
  </si>
  <si>
    <t>Kobenhavn</t>
  </si>
  <si>
    <t>Denmark</t>
  </si>
  <si>
    <t>Stylish Desk Decors, Co.</t>
  </si>
  <si>
    <t>(171) 555-0297</t>
  </si>
  <si>
    <t>London</t>
  </si>
  <si>
    <t>Mini Creations Ltd.</t>
  </si>
  <si>
    <t>Cancelled</t>
  </si>
  <si>
    <t>Alpha Cognac</t>
  </si>
  <si>
    <t>61.77.6555</t>
  </si>
  <si>
    <t>Toulouse</t>
  </si>
  <si>
    <t>Double Decker Gift Stores, Ltd</t>
  </si>
  <si>
    <t>(171) 555-7555</t>
  </si>
  <si>
    <t>Enaco Distributors</t>
  </si>
  <si>
    <t>(93) 203 4555</t>
  </si>
  <si>
    <t>Barcelona</t>
  </si>
  <si>
    <t>Men 'R' US Retailers, Ltd.</t>
  </si>
  <si>
    <t>Los Angeles</t>
  </si>
  <si>
    <t>Collectable Mini Designs Co.</t>
  </si>
  <si>
    <t>San Diego</t>
  </si>
  <si>
    <t>Petit Auto</t>
  </si>
  <si>
    <t>(02) 5554 67</t>
  </si>
  <si>
    <t>Bruxelles</t>
  </si>
  <si>
    <t>Belgium</t>
  </si>
  <si>
    <t>Royal Canadian Collectables, Ltd.</t>
  </si>
  <si>
    <t>(604) 555-4555</t>
  </si>
  <si>
    <t>Tsawassen</t>
  </si>
  <si>
    <t>Gifts4AllAges.com</t>
  </si>
  <si>
    <t>Boston</t>
  </si>
  <si>
    <t>giftsbymail.co.uk</t>
  </si>
  <si>
    <t>(198) 555-8888</t>
  </si>
  <si>
    <t>Cowes</t>
  </si>
  <si>
    <t>Oulu Toy Supplies, Inc.</t>
  </si>
  <si>
    <t>981-443655</t>
  </si>
  <si>
    <t>Oulu</t>
  </si>
  <si>
    <t>The Sharp Gifts Warehouse</t>
  </si>
  <si>
    <t>San Jose</t>
  </si>
  <si>
    <t>On Hold</t>
  </si>
  <si>
    <t>S10_4962</t>
  </si>
  <si>
    <t>La Corne D'abondance, Co.</t>
  </si>
  <si>
    <t>(1) 42.34.2555</t>
  </si>
  <si>
    <t>Resolved</t>
  </si>
  <si>
    <t>Mini Auto Werke</t>
  </si>
  <si>
    <t>7675-3555</t>
  </si>
  <si>
    <t>Graz</t>
  </si>
  <si>
    <t>Diecast Collectables</t>
  </si>
  <si>
    <t>Handji Gifts&amp; Co</t>
  </si>
  <si>
    <t>+65 224 1555</t>
  </si>
  <si>
    <t>S12_1099</t>
  </si>
  <si>
    <t>Cruz &amp; Sons Co.</t>
  </si>
  <si>
    <t>+63 2 555 3587</t>
  </si>
  <si>
    <t>Makati City</t>
  </si>
  <si>
    <t>Philippines</t>
  </si>
  <si>
    <t>Marseille Mini Autos</t>
  </si>
  <si>
    <t>91.24.4555</t>
  </si>
  <si>
    <t>Marseille</t>
  </si>
  <si>
    <t>Toms Spezialitten, Ltd</t>
  </si>
  <si>
    <t>0221-5554327</t>
  </si>
  <si>
    <t>Koln</t>
  </si>
  <si>
    <t>Germany</t>
  </si>
  <si>
    <t>Vida Sport, Ltd</t>
  </si>
  <si>
    <t>0897-034555</t>
  </si>
  <si>
    <t>Gensve</t>
  </si>
  <si>
    <t>Switzerland</t>
  </si>
  <si>
    <t>L'ordine Souveniers</t>
  </si>
  <si>
    <t>0522-556555</t>
  </si>
  <si>
    <t>Reggio Emilia</t>
  </si>
  <si>
    <t>Online Mini Collectables</t>
  </si>
  <si>
    <t>Blauer See Auto, Co.</t>
  </si>
  <si>
    <t>+49 69 66 90 2555</t>
  </si>
  <si>
    <t>Frankfurt</t>
  </si>
  <si>
    <t>Suominen Souveniers</t>
  </si>
  <si>
    <t>+358 9 8045 555</t>
  </si>
  <si>
    <t>Espoo</t>
  </si>
  <si>
    <t>S12_1108</t>
  </si>
  <si>
    <t>Muscle Machine Inc</t>
  </si>
  <si>
    <t>Clover Collections, Co.</t>
  </si>
  <si>
    <t>+353 1862 1555</t>
  </si>
  <si>
    <t>Dublin</t>
  </si>
  <si>
    <t>Ireland</t>
  </si>
  <si>
    <t>CAF Imports</t>
  </si>
  <si>
    <t>+34 913 728 555</t>
  </si>
  <si>
    <t>AV Stores, Co.</t>
  </si>
  <si>
    <t>(171) 555-1555</t>
  </si>
  <si>
    <t>Manchester</t>
  </si>
  <si>
    <t>Heintze Collectables</t>
  </si>
  <si>
    <t>86 21 3555</t>
  </si>
  <si>
    <t>Aaarhus</t>
  </si>
  <si>
    <t>Trucks and Buses</t>
  </si>
  <si>
    <t>S12_1666</t>
  </si>
  <si>
    <t>S12_2823</t>
  </si>
  <si>
    <t>Microscale Inc.</t>
  </si>
  <si>
    <t>S12_3148</t>
  </si>
  <si>
    <t>S12_3380</t>
  </si>
  <si>
    <t>Boards &amp; Toys Co.</t>
  </si>
  <si>
    <t>Glendale</t>
  </si>
  <si>
    <t>S12_3891</t>
  </si>
  <si>
    <t>S12_3990</t>
  </si>
  <si>
    <t>S12_4473</t>
  </si>
  <si>
    <t>Iberia Gift Imports, Corp.</t>
  </si>
  <si>
    <t>(95) 555 82 82</t>
  </si>
  <si>
    <t>Sevilla</t>
  </si>
  <si>
    <t>Signal Collectibles Ltd.</t>
  </si>
  <si>
    <t>Brisbane</t>
  </si>
  <si>
    <t>S12_4675</t>
  </si>
  <si>
    <t>Mini Caravy</t>
  </si>
  <si>
    <t>88.60.1555</t>
  </si>
  <si>
    <t>Strasbourg</t>
  </si>
  <si>
    <t>S18_1129</t>
  </si>
  <si>
    <t>Signal Gift Stores</t>
  </si>
  <si>
    <t>Las Vegas</t>
  </si>
  <si>
    <t>Norway Gifts By Mail, Co.</t>
  </si>
  <si>
    <t>+47 2212 1555</t>
  </si>
  <si>
    <t>Oslo</t>
  </si>
  <si>
    <t>Jan</t>
  </si>
  <si>
    <t>Vintage Cars</t>
  </si>
  <si>
    <t>S18_1342</t>
  </si>
  <si>
    <t>Rovelli Gifts</t>
  </si>
  <si>
    <t>035-640555</t>
  </si>
  <si>
    <t>Bergamo</t>
  </si>
  <si>
    <t>Australian Collectables, Ltd</t>
  </si>
  <si>
    <t>61-9-3844-6555</t>
  </si>
  <si>
    <t>Glen Waverly</t>
  </si>
  <si>
    <t>S18_1589</t>
  </si>
  <si>
    <t>Planes</t>
  </si>
  <si>
    <t>S18_1662</t>
  </si>
  <si>
    <t>Gift Ideas Corp.</t>
  </si>
  <si>
    <t>Bavarian Collectables Imports, Co.</t>
  </si>
  <si>
    <t>+49 89 61 08 9555</t>
  </si>
  <si>
    <t>Munich</t>
  </si>
  <si>
    <t>Royale Belge</t>
  </si>
  <si>
    <t>(071) 23 67 2555</t>
  </si>
  <si>
    <t>Charleroi</t>
  </si>
  <si>
    <t>S18_1749</t>
  </si>
  <si>
    <t>S18_1984</t>
  </si>
  <si>
    <t>S18_2248</t>
  </si>
  <si>
    <t>S18_2319</t>
  </si>
  <si>
    <t>S18_2325</t>
  </si>
  <si>
    <t>S18_2581</t>
  </si>
  <si>
    <t>S18_2795</t>
  </si>
  <si>
    <t>S18_2949</t>
  </si>
  <si>
    <t>S18_2957</t>
  </si>
  <si>
    <t>Ships</t>
  </si>
  <si>
    <t>S18_3029</t>
  </si>
  <si>
    <t>Auto-Moto Classics Inc.</t>
  </si>
  <si>
    <t>S18_3140</t>
  </si>
  <si>
    <t>S18_3232</t>
  </si>
  <si>
    <t>Trains</t>
  </si>
  <si>
    <t>S18_3259</t>
  </si>
  <si>
    <t>S18_3278</t>
  </si>
  <si>
    <t>S18_3320</t>
  </si>
  <si>
    <t>S18_3482</t>
  </si>
  <si>
    <t>S18_3782</t>
  </si>
  <si>
    <t>S18_3856</t>
  </si>
  <si>
    <t>S18_4027</t>
  </si>
  <si>
    <t>S18_4409</t>
  </si>
  <si>
    <t>S18_4522</t>
  </si>
  <si>
    <t>S18_4933</t>
  </si>
  <si>
    <t>S24_2000</t>
  </si>
  <si>
    <t>S24_2022</t>
  </si>
  <si>
    <t>S24_2360</t>
  </si>
  <si>
    <t>S24_2766</t>
  </si>
  <si>
    <t>S24_2840</t>
  </si>
  <si>
    <t>S24_3151</t>
  </si>
  <si>
    <t>S24_3816</t>
  </si>
  <si>
    <t>S24_3969</t>
  </si>
  <si>
    <t>S24_4278</t>
  </si>
  <si>
    <t>S32_1374</t>
  </si>
  <si>
    <t>S32_2206</t>
  </si>
  <si>
    <t>S32_3207</t>
  </si>
  <si>
    <t>S32_4289</t>
  </si>
  <si>
    <t>S50_1341</t>
  </si>
  <si>
    <t>S700_1938</t>
  </si>
  <si>
    <t>S700_2047</t>
  </si>
  <si>
    <t>S700_3505</t>
  </si>
  <si>
    <t>S700_3962</t>
  </si>
  <si>
    <t>Row Labels</t>
  </si>
  <si>
    <t>Grand Total</t>
  </si>
  <si>
    <t>Column Labels</t>
  </si>
  <si>
    <t>Sum of SALES</t>
  </si>
  <si>
    <t>Months</t>
  </si>
  <si>
    <t>Feb</t>
  </si>
  <si>
    <t>Mar</t>
  </si>
  <si>
    <t>Apr</t>
  </si>
  <si>
    <t>May</t>
  </si>
  <si>
    <t>Jun</t>
  </si>
  <si>
    <t>Jul</t>
  </si>
  <si>
    <t>Agu</t>
  </si>
  <si>
    <t>Sep</t>
  </si>
  <si>
    <t>Oct</t>
  </si>
  <si>
    <t>Nov</t>
  </si>
  <si>
    <t>Dec</t>
  </si>
  <si>
    <t>Average of sales</t>
  </si>
  <si>
    <t>Total SALES</t>
  </si>
  <si>
    <t>Total orders</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</si>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</sst>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409]* #,##0.00_);_([$$-409]* \(#,##0.00\);_([$$-409]* &quot;-&quot;??_);_(@_)"/>
    <numFmt numFmtId="165"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1">
    <xf numFmtId="0" fontId="0" fillId="0" borderId="0" xfId="0"/>
    <xf numFmtId="0" fontId="0" fillId="0" borderId="0" xfId="0" applyAlignment="1">
      <alignment horizontal="center"/>
    </xf>
    <xf numFmtId="22" fontId="0" fillId="0" borderId="0" xfId="0" applyNumberFormat="1" applyAlignment="1">
      <alignment horizontal="center"/>
    </xf>
    <xf numFmtId="0" fontId="0" fillId="0" borderId="0" xfId="0" pivotButton="1"/>
    <xf numFmtId="0" fontId="0" fillId="0" borderId="0" xfId="0" applyAlignment="1">
      <alignment horizontal="left"/>
    </xf>
    <xf numFmtId="164" fontId="0" fillId="0" borderId="0" xfId="0" applyNumberFormat="1"/>
    <xf numFmtId="44" fontId="0" fillId="0" borderId="0" xfId="43" applyFont="1"/>
    <xf numFmtId="43" fontId="0" fillId="0" borderId="0" xfId="42" applyFont="1"/>
    <xf numFmtId="165" fontId="0" fillId="0" borderId="0" xfId="0" applyNumberFormat="1"/>
    <xf numFmtId="3" fontId="0" fillId="0" borderId="0" xfId="0" applyNumberFormat="1"/>
    <xf numFmtId="1"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7" formatCode="m/d/yyyy\ h:mm"/>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DF5FD"/>
      <color rgb="FFFFF5F3"/>
      <color rgb="FFEBD293"/>
      <color rgb="FFFEE6FB"/>
      <color rgb="FFFCF382"/>
      <color rgb="FFFD9081"/>
      <color rgb="FFF9E3F9"/>
      <color rgb="FFA97BFD"/>
      <color rgb="FF09D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[Bhavani Project on sales 1 .xlsx]All Tables!Sales by month</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Bell MT" panose="02020503060305020303" pitchFamily="18" charset="0"/>
                <a:ea typeface="+mn-ea"/>
                <a:cs typeface="+mn-cs"/>
              </a:defRPr>
            </a:pPr>
            <a:r>
              <a:rPr lang="en-US">
                <a:latin typeface="Bell MT" panose="02020503060305020303" pitchFamily="18" charset="0"/>
              </a:rPr>
              <a:t>SALES</a:t>
            </a:r>
            <a:r>
              <a:rPr lang="en-US" baseline="0">
                <a:latin typeface="Bell MT" panose="02020503060305020303" pitchFamily="18" charset="0"/>
              </a:rPr>
              <a:t> TREND BY MONTH </a:t>
            </a:r>
            <a:endParaRPr lang="en-US">
              <a:latin typeface="Bell MT" panose="02020503060305020303" pitchFamily="18" charset="0"/>
            </a:endParaRPr>
          </a:p>
        </c:rich>
      </c:tx>
      <c:layout>
        <c:manualLayout>
          <c:xMode val="edge"/>
          <c:yMode val="edge"/>
          <c:x val="0.11460200590423403"/>
          <c:y val="2.0361730967311188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Bell MT" panose="020205030603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42193685263603E-2"/>
          <c:y val="0.12857822266509647"/>
          <c:w val="0.9123578063147364"/>
          <c:h val="0.56303682742782157"/>
        </c:manualLayout>
      </c:layout>
      <c:barChart>
        <c:barDir val="col"/>
        <c:grouping val="clustered"/>
        <c:varyColors val="0"/>
        <c:ser>
          <c:idx val="0"/>
          <c:order val="0"/>
          <c:tx>
            <c:strRef>
              <c:f>'All Tables'!$B$3:$B$4</c:f>
              <c:strCache>
                <c:ptCount val="1"/>
                <c:pt idx="0">
                  <c:v>2003</c:v>
                </c:pt>
              </c:strCache>
            </c:strRef>
          </c:tx>
          <c:spPr>
            <a:solidFill>
              <a:schemeClr val="accent1"/>
            </a:solidFill>
            <a:ln>
              <a:noFill/>
            </a:ln>
            <a:effectLst/>
          </c:spPr>
          <c:invertIfNegative val="0"/>
          <c:cat>
            <c:strRef>
              <c:f>'All Tables'!$A$5:$A$17</c:f>
              <c:strCache>
                <c:ptCount val="12"/>
                <c:pt idx="0">
                  <c:v>Jan</c:v>
                </c:pt>
                <c:pt idx="1">
                  <c:v>Feb</c:v>
                </c:pt>
                <c:pt idx="2">
                  <c:v>Mar</c:v>
                </c:pt>
                <c:pt idx="3">
                  <c:v>Apr</c:v>
                </c:pt>
                <c:pt idx="4">
                  <c:v>May</c:v>
                </c:pt>
                <c:pt idx="5">
                  <c:v>Jun</c:v>
                </c:pt>
                <c:pt idx="6">
                  <c:v>Jul</c:v>
                </c:pt>
                <c:pt idx="7">
                  <c:v>Agu</c:v>
                </c:pt>
                <c:pt idx="8">
                  <c:v>Sep</c:v>
                </c:pt>
                <c:pt idx="9">
                  <c:v>Oct</c:v>
                </c:pt>
                <c:pt idx="10">
                  <c:v>Nov</c:v>
                </c:pt>
                <c:pt idx="11">
                  <c:v>Dec</c:v>
                </c:pt>
              </c:strCache>
            </c:strRef>
          </c:cat>
          <c:val>
            <c:numRef>
              <c:f>'All Tables'!$B$5:$B$17</c:f>
              <c:numCache>
                <c:formatCode>General</c:formatCode>
                <c:ptCount val="12"/>
                <c:pt idx="0">
                  <c:v>25104.43</c:v>
                </c:pt>
                <c:pt idx="1">
                  <c:v>15358.4</c:v>
                </c:pt>
                <c:pt idx="2">
                  <c:v>28990.739999999998</c:v>
                </c:pt>
                <c:pt idx="3">
                  <c:v>29792.559999999998</c:v>
                </c:pt>
                <c:pt idx="4">
                  <c:v>26879.300000000003</c:v>
                </c:pt>
                <c:pt idx="5">
                  <c:v>31250.949999999997</c:v>
                </c:pt>
                <c:pt idx="6">
                  <c:v>30476.89</c:v>
                </c:pt>
                <c:pt idx="7">
                  <c:v>21145.06</c:v>
                </c:pt>
                <c:pt idx="8">
                  <c:v>44760.08</c:v>
                </c:pt>
                <c:pt idx="9">
                  <c:v>80376.73000000001</c:v>
                </c:pt>
                <c:pt idx="10">
                  <c:v>139882.13000000003</c:v>
                </c:pt>
                <c:pt idx="11">
                  <c:v>30271.739999999998</c:v>
                </c:pt>
              </c:numCache>
            </c:numRef>
          </c:val>
          <c:extLst>
            <c:ext xmlns:c16="http://schemas.microsoft.com/office/drawing/2014/chart" uri="{C3380CC4-5D6E-409C-BE32-E72D297353CC}">
              <c16:uniqueId val="{00000000-E179-4753-82B1-777D311B0915}"/>
            </c:ext>
          </c:extLst>
        </c:ser>
        <c:ser>
          <c:idx val="1"/>
          <c:order val="1"/>
          <c:tx>
            <c:strRef>
              <c:f>'All Tables'!$C$3:$C$4</c:f>
              <c:strCache>
                <c:ptCount val="1"/>
                <c:pt idx="0">
                  <c:v>2004</c:v>
                </c:pt>
              </c:strCache>
            </c:strRef>
          </c:tx>
          <c:spPr>
            <a:solidFill>
              <a:schemeClr val="accent2"/>
            </a:solidFill>
            <a:ln>
              <a:noFill/>
            </a:ln>
            <a:effectLst/>
          </c:spPr>
          <c:invertIfNegative val="0"/>
          <c:cat>
            <c:strRef>
              <c:f>'All Tables'!$A$5:$A$17</c:f>
              <c:strCache>
                <c:ptCount val="12"/>
                <c:pt idx="0">
                  <c:v>Jan</c:v>
                </c:pt>
                <c:pt idx="1">
                  <c:v>Feb</c:v>
                </c:pt>
                <c:pt idx="2">
                  <c:v>Mar</c:v>
                </c:pt>
                <c:pt idx="3">
                  <c:v>Apr</c:v>
                </c:pt>
                <c:pt idx="4">
                  <c:v>May</c:v>
                </c:pt>
                <c:pt idx="5">
                  <c:v>Jun</c:v>
                </c:pt>
                <c:pt idx="6">
                  <c:v>Jul</c:v>
                </c:pt>
                <c:pt idx="7">
                  <c:v>Agu</c:v>
                </c:pt>
                <c:pt idx="8">
                  <c:v>Sep</c:v>
                </c:pt>
                <c:pt idx="9">
                  <c:v>Oct</c:v>
                </c:pt>
                <c:pt idx="10">
                  <c:v>Nov</c:v>
                </c:pt>
                <c:pt idx="11">
                  <c:v>Dec</c:v>
                </c:pt>
              </c:strCache>
            </c:strRef>
          </c:cat>
          <c:val>
            <c:numRef>
              <c:f>'All Tables'!$C$5:$C$17</c:f>
              <c:numCache>
                <c:formatCode>General</c:formatCode>
                <c:ptCount val="12"/>
                <c:pt idx="0">
                  <c:v>42109.45</c:v>
                </c:pt>
                <c:pt idx="1">
                  <c:v>54000.889999999992</c:v>
                </c:pt>
                <c:pt idx="2">
                  <c:v>38632.79</c:v>
                </c:pt>
                <c:pt idx="3">
                  <c:v>35418.829999999994</c:v>
                </c:pt>
                <c:pt idx="4">
                  <c:v>43183.840000000004</c:v>
                </c:pt>
                <c:pt idx="5">
                  <c:v>43267.320000000007</c:v>
                </c:pt>
                <c:pt idx="6">
                  <c:v>45952.73000000001</c:v>
                </c:pt>
                <c:pt idx="7">
                  <c:v>59553.919999999991</c:v>
                </c:pt>
                <c:pt idx="8">
                  <c:v>49990.42</c:v>
                </c:pt>
                <c:pt idx="9">
                  <c:v>76548.34</c:v>
                </c:pt>
                <c:pt idx="10">
                  <c:v>130210.12999999996</c:v>
                </c:pt>
                <c:pt idx="11">
                  <c:v>35974.25</c:v>
                </c:pt>
              </c:numCache>
            </c:numRef>
          </c:val>
          <c:extLst>
            <c:ext xmlns:c16="http://schemas.microsoft.com/office/drawing/2014/chart" uri="{C3380CC4-5D6E-409C-BE32-E72D297353CC}">
              <c16:uniqueId val="{00000009-4257-4FD3-8140-0B2E5B8D3EF7}"/>
            </c:ext>
          </c:extLst>
        </c:ser>
        <c:ser>
          <c:idx val="2"/>
          <c:order val="2"/>
          <c:tx>
            <c:strRef>
              <c:f>'All Tables'!$D$3:$D$4</c:f>
              <c:strCache>
                <c:ptCount val="1"/>
                <c:pt idx="0">
                  <c:v>2005</c:v>
                </c:pt>
              </c:strCache>
            </c:strRef>
          </c:tx>
          <c:spPr>
            <a:solidFill>
              <a:schemeClr val="accent3"/>
            </a:solidFill>
            <a:ln>
              <a:noFill/>
            </a:ln>
            <a:effectLst/>
          </c:spPr>
          <c:invertIfNegative val="0"/>
          <c:cat>
            <c:strRef>
              <c:f>'All Tables'!$A$5:$A$17</c:f>
              <c:strCache>
                <c:ptCount val="12"/>
                <c:pt idx="0">
                  <c:v>Jan</c:v>
                </c:pt>
                <c:pt idx="1">
                  <c:v>Feb</c:v>
                </c:pt>
                <c:pt idx="2">
                  <c:v>Mar</c:v>
                </c:pt>
                <c:pt idx="3">
                  <c:v>Apr</c:v>
                </c:pt>
                <c:pt idx="4">
                  <c:v>May</c:v>
                </c:pt>
                <c:pt idx="5">
                  <c:v>Jun</c:v>
                </c:pt>
                <c:pt idx="6">
                  <c:v>Jul</c:v>
                </c:pt>
                <c:pt idx="7">
                  <c:v>Agu</c:v>
                </c:pt>
                <c:pt idx="8">
                  <c:v>Sep</c:v>
                </c:pt>
                <c:pt idx="9">
                  <c:v>Oct</c:v>
                </c:pt>
                <c:pt idx="10">
                  <c:v>Nov</c:v>
                </c:pt>
                <c:pt idx="11">
                  <c:v>Dec</c:v>
                </c:pt>
              </c:strCache>
            </c:strRef>
          </c:cat>
          <c:val>
            <c:numRef>
              <c:f>'All Tables'!$D$5:$D$17</c:f>
              <c:numCache>
                <c:formatCode>General</c:formatCode>
                <c:ptCount val="12"/>
                <c:pt idx="0">
                  <c:v>42765.81</c:v>
                </c:pt>
                <c:pt idx="1">
                  <c:v>44934.979999999996</c:v>
                </c:pt>
                <c:pt idx="2">
                  <c:v>38958.370000000003</c:v>
                </c:pt>
                <c:pt idx="3">
                  <c:v>46933.64</c:v>
                </c:pt>
                <c:pt idx="4">
                  <c:v>75940.75999999998</c:v>
                </c:pt>
              </c:numCache>
            </c:numRef>
          </c:val>
          <c:extLst>
            <c:ext xmlns:c16="http://schemas.microsoft.com/office/drawing/2014/chart" uri="{C3380CC4-5D6E-409C-BE32-E72D297353CC}">
              <c16:uniqueId val="{0000000A-4257-4FD3-8140-0B2E5B8D3EF7}"/>
            </c:ext>
          </c:extLst>
        </c:ser>
        <c:dLbls>
          <c:showLegendKey val="0"/>
          <c:showVal val="0"/>
          <c:showCatName val="0"/>
          <c:showSerName val="0"/>
          <c:showPercent val="0"/>
          <c:showBubbleSize val="0"/>
        </c:dLbls>
        <c:gapWidth val="219"/>
        <c:overlap val="-27"/>
        <c:axId val="392566456"/>
        <c:axId val="392562496"/>
      </c:barChart>
      <c:catAx>
        <c:axId val="392566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92562496"/>
        <c:crosses val="autoZero"/>
        <c:auto val="1"/>
        <c:lblAlgn val="ctr"/>
        <c:lblOffset val="100"/>
        <c:noMultiLvlLbl val="0"/>
      </c:catAx>
      <c:valAx>
        <c:axId val="392562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92566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Table>
      <c:spPr>
        <a:noFill/>
        <a:ln>
          <a:noFill/>
        </a:ln>
        <a:effectLst/>
      </c:spPr>
    </c:plotArea>
    <c:legend>
      <c:legendPos val="r"/>
      <c:layout>
        <c:manualLayout>
          <c:xMode val="edge"/>
          <c:yMode val="edge"/>
          <c:x val="0.63373994828754798"/>
          <c:y val="1.2649460484106154E-2"/>
          <c:w val="0.24681516563883288"/>
          <c:h val="0.1431470662941326"/>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[Bhavani Project on sales 1 .xlsx]All Tables!deal </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000">
                <a:solidFill>
                  <a:schemeClr val="tx1"/>
                </a:solidFill>
                <a:latin typeface="Bell MT" panose="02020503060305020303" pitchFamily="18" charset="0"/>
              </a:rPr>
              <a:t>SALES</a:t>
            </a:r>
            <a:r>
              <a:rPr lang="en-US" sz="1000" baseline="0">
                <a:solidFill>
                  <a:schemeClr val="tx1"/>
                </a:solidFill>
                <a:latin typeface="Bell MT" panose="02020503060305020303" pitchFamily="18" charset="0"/>
              </a:rPr>
              <a:t> BY DEAL SIZE </a:t>
            </a:r>
            <a:endParaRPr lang="en-US" sz="1000">
              <a:solidFill>
                <a:schemeClr val="tx1"/>
              </a:solidFill>
              <a:latin typeface="Bell MT" panose="02020503060305020303" pitchFamily="18" charset="0"/>
            </a:endParaRPr>
          </a:p>
        </c:rich>
      </c:tx>
      <c:layout>
        <c:manualLayout>
          <c:xMode val="edge"/>
          <c:yMode val="edge"/>
          <c:x val="1.314162587784635E-2"/>
          <c:y val="2.1428571428571429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4748173115051266"/>
              <c:y val="-0.14457831325301207"/>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7315753696255591"/>
                  <c:h val="0.23057286513884559"/>
                </c:manualLayout>
              </c15:layout>
            </c:ext>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7.1942729281142009E-2"/>
              <c:y val="-0.12392426850258179"/>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508553786891746"/>
                  <c:h val="0.2925349993901365"/>
                </c:manualLayout>
              </c15:layout>
            </c:ext>
          </c:extLst>
        </c:dLbl>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5.7553956834532377E-2"/>
              <c:y val="-0.16523235800344235"/>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9402084631507395"/>
                  <c:h val="0.29941968097361321"/>
                </c:manualLayout>
              </c15:layout>
            </c:ext>
          </c:extLst>
        </c:dLbl>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7.1942729281142009E-2"/>
              <c:y val="-0.12392426850258179"/>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508553786891746"/>
                  <c:h val="0.2925349993901365"/>
                </c:manualLayout>
              </c15:layout>
            </c:ext>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5.7553956834532377E-2"/>
              <c:y val="-0.16523235800344235"/>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9402084631507395"/>
                  <c:h val="0.29941968097361321"/>
                </c:manualLayout>
              </c15:layout>
            </c:ext>
          </c:extLst>
        </c:dLbl>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4748173115051266"/>
              <c:y val="-0.14457831325301207"/>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7315753696255591"/>
                  <c:h val="0.23057286513884559"/>
                </c:manualLayout>
              </c15:layout>
            </c:ext>
          </c:extLst>
        </c:dLbl>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tint val="6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561409342413278"/>
              <c:y val="-0.13820978627671537"/>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4357629282826124"/>
                  <c:h val="0.26396344206974132"/>
                </c:manualLayout>
              </c15:layout>
            </c:ext>
          </c:extLst>
        </c:dLbl>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9.3525179856115082E-2"/>
              <c:y val="-0.21342512908777969"/>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9402084631507395"/>
                  <c:h val="0.29941968097361321"/>
                </c:manualLayout>
              </c15:layout>
            </c:ext>
          </c:extLst>
        </c:dLbl>
      </c:pivotFmt>
      <c:pivotFmt>
        <c:idx val="11"/>
        <c:spPr>
          <a:solidFill>
            <a:schemeClr val="accent2">
              <a:shade val="6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7788705043626304"/>
              <c:y val="-0.10172103487064117"/>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1234677590976798"/>
                  <c:h val="0.23057311586051743"/>
                </c:manualLayout>
              </c15:layout>
            </c:ext>
          </c:extLst>
        </c:dLbl>
      </c:pivotFmt>
    </c:pivotFmts>
    <c:plotArea>
      <c:layout>
        <c:manualLayout>
          <c:layoutTarget val="inner"/>
          <c:xMode val="edge"/>
          <c:yMode val="edge"/>
          <c:x val="0.14521600340497978"/>
          <c:y val="0.27375196850393696"/>
          <c:w val="0.67202915513939132"/>
          <c:h val="0.71043082114735656"/>
        </c:manualLayout>
      </c:layout>
      <c:doughnutChart>
        <c:varyColors val="1"/>
        <c:ser>
          <c:idx val="0"/>
          <c:order val="0"/>
          <c:tx>
            <c:strRef>
              <c:f>'All Tables'!$H$1</c:f>
              <c:strCache>
                <c:ptCount val="1"/>
                <c:pt idx="0">
                  <c:v>Total</c:v>
                </c:pt>
              </c:strCache>
            </c:strRef>
          </c:tx>
          <c:dPt>
            <c:idx val="0"/>
            <c:bubble3D val="0"/>
            <c:spPr>
              <a:solidFill>
                <a:schemeClr val="accent2">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A9A-4FC6-A045-C038759CCA3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A9A-4FC6-A045-C038759CCA32}"/>
              </c:ext>
            </c:extLst>
          </c:dPt>
          <c:dPt>
            <c:idx val="2"/>
            <c:bubble3D val="0"/>
            <c:spPr>
              <a:solidFill>
                <a:schemeClr val="accent2">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A9A-4FC6-A045-C038759CCA32}"/>
              </c:ext>
            </c:extLst>
          </c:dPt>
          <c:dLbls>
            <c:dLbl>
              <c:idx val="0"/>
              <c:layout>
                <c:manualLayout>
                  <c:x val="0.1561409342413278"/>
                  <c:y val="-0.13820978627671537"/>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4357629282826124"/>
                      <c:h val="0.26396344206974132"/>
                    </c:manualLayout>
                  </c15:layout>
                </c:ext>
                <c:ext xmlns:c16="http://schemas.microsoft.com/office/drawing/2014/chart" uri="{C3380CC4-5D6E-409C-BE32-E72D297353CC}">
                  <c16:uniqueId val="{00000001-4A9A-4FC6-A045-C038759CCA32}"/>
                </c:ext>
              </c:extLst>
            </c:dLbl>
            <c:dLbl>
              <c:idx val="1"/>
              <c:layout>
                <c:manualLayout>
                  <c:x val="9.3525179856115082E-2"/>
                  <c:y val="-0.21342512908777969"/>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9402084631507395"/>
                      <c:h val="0.29941968097361321"/>
                    </c:manualLayout>
                  </c15:layout>
                </c:ext>
                <c:ext xmlns:c16="http://schemas.microsoft.com/office/drawing/2014/chart" uri="{C3380CC4-5D6E-409C-BE32-E72D297353CC}">
                  <c16:uniqueId val="{00000003-4A9A-4FC6-A045-C038759CCA32}"/>
                </c:ext>
              </c:extLst>
            </c:dLbl>
            <c:dLbl>
              <c:idx val="2"/>
              <c:layout>
                <c:manualLayout>
                  <c:x val="-0.17788705043626304"/>
                  <c:y val="-0.10172103487064117"/>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1234677590976798"/>
                      <c:h val="0.23057311586051743"/>
                    </c:manualLayout>
                  </c15:layout>
                </c:ext>
                <c:ext xmlns:c16="http://schemas.microsoft.com/office/drawing/2014/chart" uri="{C3380CC4-5D6E-409C-BE32-E72D297353CC}">
                  <c16:uniqueId val="{00000005-4A9A-4FC6-A045-C038759CCA32}"/>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'All Tables'!$G$2:$G$5</c:f>
              <c:strCache>
                <c:ptCount val="3"/>
                <c:pt idx="0">
                  <c:v>Large</c:v>
                </c:pt>
                <c:pt idx="1">
                  <c:v>Medium</c:v>
                </c:pt>
                <c:pt idx="2">
                  <c:v>Small</c:v>
                </c:pt>
              </c:strCache>
            </c:strRef>
          </c:cat>
          <c:val>
            <c:numRef>
              <c:f>'All Tables'!$H$2:$H$5</c:f>
              <c:numCache>
                <c:formatCode>General</c:formatCode>
                <c:ptCount val="3"/>
                <c:pt idx="0">
                  <c:v>385225.84</c:v>
                </c:pt>
                <c:pt idx="1">
                  <c:v>858879.42000000016</c:v>
                </c:pt>
                <c:pt idx="2">
                  <c:v>164560.22000000003</c:v>
                </c:pt>
              </c:numCache>
            </c:numRef>
          </c:val>
          <c:extLst>
            <c:ext xmlns:c16="http://schemas.microsoft.com/office/drawing/2014/chart" uri="{C3380CC4-5D6E-409C-BE32-E72D297353CC}">
              <c16:uniqueId val="{00000006-4A9A-4FC6-A045-C038759CCA32}"/>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[Bhavani Project on sales 1 .xlsx]All Tables!products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tx1"/>
                </a:solidFill>
                <a:latin typeface="Bell MT" panose="02020503060305020303" pitchFamily="18" charset="0"/>
              </a:rPr>
              <a:t>SALES</a:t>
            </a:r>
            <a:r>
              <a:rPr lang="en-US" sz="1050" b="1" baseline="0">
                <a:solidFill>
                  <a:schemeClr val="tx1"/>
                </a:solidFill>
                <a:latin typeface="Bell MT" panose="02020503060305020303" pitchFamily="18" charset="0"/>
              </a:rPr>
              <a:t> BY PRODUCT LINE</a:t>
            </a:r>
            <a:endParaRPr lang="en-US" sz="1050" b="1">
              <a:solidFill>
                <a:schemeClr val="tx1"/>
              </a:solidFill>
              <a:latin typeface="Bell MT" panose="02020503060305020303" pitchFamily="18" charset="0"/>
            </a:endParaRPr>
          </a:p>
        </c:rich>
      </c:tx>
      <c:layout>
        <c:manualLayout>
          <c:xMode val="edge"/>
          <c:yMode val="edge"/>
          <c:x val="1.9679876081063637E-2"/>
          <c:y val="3.19445395412530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759378761865293"/>
                  <c:h val="0.12801136363636362"/>
                </c:manualLayout>
              </c15:layout>
            </c:ext>
          </c:extLst>
        </c:dLbl>
      </c:pivotFmt>
      <c:pivotFmt>
        <c:idx val="4"/>
        <c:spPr>
          <a:solidFill>
            <a:schemeClr val="accent2"/>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26063189469737"/>
                  <c:h val="0.1280113636363636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8384421494055451"/>
          <c:y val="7.8820364845698654E-2"/>
          <c:w val="0.6387876515435571"/>
          <c:h val="0.88580398511279346"/>
        </c:manualLayout>
      </c:layout>
      <c:bar3DChart>
        <c:barDir val="bar"/>
        <c:grouping val="clustered"/>
        <c:varyColors val="0"/>
        <c:ser>
          <c:idx val="0"/>
          <c:order val="0"/>
          <c:tx>
            <c:strRef>
              <c:f>'All Tables'!$H$7</c:f>
              <c:strCache>
                <c:ptCount val="1"/>
                <c:pt idx="0">
                  <c:v>Total</c:v>
                </c:pt>
              </c:strCache>
            </c:strRef>
          </c:tx>
          <c:spPr>
            <a:solidFill>
              <a:schemeClr val="accent2"/>
            </a:solidFill>
            <a:ln>
              <a:noFill/>
            </a:ln>
            <a:effectLst/>
            <a:sp3d/>
          </c:spPr>
          <c:invertIfNegative val="0"/>
          <c:dPt>
            <c:idx val="1"/>
            <c:invertIfNegative val="0"/>
            <c:bubble3D val="0"/>
            <c:spPr>
              <a:solidFill>
                <a:schemeClr val="accent2"/>
              </a:solidFill>
              <a:ln>
                <a:noFill/>
              </a:ln>
              <a:effectLst/>
              <a:sp3d/>
            </c:spPr>
            <c:extLst>
              <c:ext xmlns:c16="http://schemas.microsoft.com/office/drawing/2014/chart" uri="{C3380CC4-5D6E-409C-BE32-E72D297353CC}">
                <c16:uniqueId val="{00000002-9E66-40BA-ABA4-7B72E6B45F6E}"/>
              </c:ext>
            </c:extLst>
          </c:dPt>
          <c:dPt>
            <c:idx val="6"/>
            <c:invertIfNegative val="0"/>
            <c:bubble3D val="0"/>
            <c:spPr>
              <a:solidFill>
                <a:schemeClr val="accent2"/>
              </a:solidFill>
              <a:ln>
                <a:noFill/>
              </a:ln>
              <a:effectLst/>
              <a:sp3d/>
            </c:spPr>
            <c:extLst>
              <c:ext xmlns:c16="http://schemas.microsoft.com/office/drawing/2014/chart" uri="{C3380CC4-5D6E-409C-BE32-E72D297353CC}">
                <c16:uniqueId val="{00000001-9E66-40BA-ABA4-7B72E6B45F6E}"/>
              </c:ext>
            </c:extLst>
          </c:dPt>
          <c:dLbls>
            <c:dLbl>
              <c:idx val="1"/>
              <c:showLegendKey val="0"/>
              <c:showVal val="1"/>
              <c:showCatName val="0"/>
              <c:showSerName val="0"/>
              <c:showPercent val="0"/>
              <c:showBubbleSize val="0"/>
              <c:extLst>
                <c:ext xmlns:c15="http://schemas.microsoft.com/office/drawing/2012/chart" uri="{CE6537A1-D6FC-4f65-9D91-7224C49458BB}">
                  <c15:layout>
                    <c:manualLayout>
                      <c:w val="0.2326063189469737"/>
                      <c:h val="0.12801136363636362"/>
                    </c:manualLayout>
                  </c15:layout>
                </c:ext>
                <c:ext xmlns:c16="http://schemas.microsoft.com/office/drawing/2014/chart" uri="{C3380CC4-5D6E-409C-BE32-E72D297353CC}">
                  <c16:uniqueId val="{00000002-9E66-40BA-ABA4-7B72E6B45F6E}"/>
                </c:ext>
              </c:extLst>
            </c:dLbl>
            <c:dLbl>
              <c:idx val="6"/>
              <c:showLegendKey val="0"/>
              <c:showVal val="1"/>
              <c:showCatName val="0"/>
              <c:showSerName val="0"/>
              <c:showPercent val="0"/>
              <c:showBubbleSize val="0"/>
              <c:extLst>
                <c:ext xmlns:c15="http://schemas.microsoft.com/office/drawing/2012/chart" uri="{CE6537A1-D6FC-4f65-9D91-7224C49458BB}">
                  <c15:layout>
                    <c:manualLayout>
                      <c:w val="0.22759378761865293"/>
                      <c:h val="0.12801136363636362"/>
                    </c:manualLayout>
                  </c15:layout>
                </c:ext>
                <c:ext xmlns:c16="http://schemas.microsoft.com/office/drawing/2014/chart" uri="{C3380CC4-5D6E-409C-BE32-E72D297353CC}">
                  <c16:uniqueId val="{00000001-9E66-40BA-ABA4-7B72E6B45F6E}"/>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Tables'!$G$8:$G$14</c:f>
              <c:strCache>
                <c:ptCount val="7"/>
                <c:pt idx="0">
                  <c:v>Classic Cars</c:v>
                </c:pt>
                <c:pt idx="1">
                  <c:v>Motorcycles</c:v>
                </c:pt>
                <c:pt idx="2">
                  <c:v>Planes</c:v>
                </c:pt>
                <c:pt idx="3">
                  <c:v>Ships</c:v>
                </c:pt>
                <c:pt idx="4">
                  <c:v>Trains</c:v>
                </c:pt>
                <c:pt idx="5">
                  <c:v>Trucks and Buses</c:v>
                </c:pt>
                <c:pt idx="6">
                  <c:v>Vintage Cars</c:v>
                </c:pt>
              </c:strCache>
            </c:strRef>
          </c:cat>
          <c:val>
            <c:numRef>
              <c:f>'All Tables'!$H$8:$H$14</c:f>
              <c:numCache>
                <c:formatCode>General</c:formatCode>
                <c:ptCount val="7"/>
                <c:pt idx="0">
                  <c:v>862876.90000000061</c:v>
                </c:pt>
                <c:pt idx="1">
                  <c:v>169340.02</c:v>
                </c:pt>
                <c:pt idx="2">
                  <c:v>87578.14</c:v>
                </c:pt>
                <c:pt idx="3">
                  <c:v>17695.669999999998</c:v>
                </c:pt>
                <c:pt idx="4">
                  <c:v>5518.94</c:v>
                </c:pt>
                <c:pt idx="5">
                  <c:v>56311.839999999989</c:v>
                </c:pt>
                <c:pt idx="6">
                  <c:v>209343.97</c:v>
                </c:pt>
              </c:numCache>
            </c:numRef>
          </c:val>
          <c:extLst>
            <c:ext xmlns:c16="http://schemas.microsoft.com/office/drawing/2014/chart" uri="{C3380CC4-5D6E-409C-BE32-E72D297353CC}">
              <c16:uniqueId val="{00000000-9E66-40BA-ABA4-7B72E6B45F6E}"/>
            </c:ext>
          </c:extLst>
        </c:ser>
        <c:dLbls>
          <c:showLegendKey val="0"/>
          <c:showVal val="1"/>
          <c:showCatName val="0"/>
          <c:showSerName val="0"/>
          <c:showPercent val="0"/>
          <c:showBubbleSize val="0"/>
        </c:dLbls>
        <c:gapWidth val="150"/>
        <c:shape val="box"/>
        <c:axId val="939412368"/>
        <c:axId val="939413448"/>
        <c:axId val="0"/>
      </c:bar3DChart>
      <c:catAx>
        <c:axId val="939412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939413448"/>
        <c:crosses val="autoZero"/>
        <c:auto val="1"/>
        <c:lblAlgn val="ctr"/>
        <c:lblOffset val="100"/>
        <c:noMultiLvlLbl val="0"/>
      </c:catAx>
      <c:valAx>
        <c:axId val="939413448"/>
        <c:scaling>
          <c:orientation val="minMax"/>
        </c:scaling>
        <c:delete val="1"/>
        <c:axPos val="b"/>
        <c:numFmt formatCode="General" sourceLinked="1"/>
        <c:majorTickMark val="none"/>
        <c:minorTickMark val="none"/>
        <c:tickLblPos val="nextTo"/>
        <c:crossAx val="939412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[Bhavani Project on sales 1 .xlsx]All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Bell MT" panose="02020503060305020303" pitchFamily="18" charset="0"/>
              </a:rPr>
              <a:t>SALES</a:t>
            </a:r>
            <a:r>
              <a:rPr lang="en-US" sz="1200" b="1" baseline="0">
                <a:solidFill>
                  <a:schemeClr val="tx1"/>
                </a:solidFill>
                <a:latin typeface="Bell MT" panose="02020503060305020303" pitchFamily="18" charset="0"/>
              </a:rPr>
              <a:t>  BY COUNTRY </a:t>
            </a:r>
            <a:endParaRPr lang="en-US" sz="1200" b="1">
              <a:solidFill>
                <a:schemeClr val="tx1"/>
              </a:solidFill>
              <a:latin typeface="Bell MT" panose="02020503060305020303" pitchFamily="18" charset="0"/>
            </a:endParaRPr>
          </a:p>
        </c:rich>
      </c:tx>
      <c:layout>
        <c:manualLayout>
          <c:xMode val="edge"/>
          <c:yMode val="edge"/>
          <c:x val="4.6581317623066902E-3"/>
          <c:y val="1.01010101010101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41225738502431"/>
          <c:y val="9.7783345263660226E-2"/>
          <c:w val="0.7665622649079693"/>
          <c:h val="0.82725602481507998"/>
        </c:manualLayout>
      </c:layout>
      <c:barChart>
        <c:barDir val="bar"/>
        <c:grouping val="clustered"/>
        <c:varyColors val="0"/>
        <c:ser>
          <c:idx val="0"/>
          <c:order val="0"/>
          <c:tx>
            <c:strRef>
              <c:f>'All Tables'!$K$1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Tables'!$J$2:$J$20</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'All Tables'!$K$2:$K$20</c:f>
              <c:numCache>
                <c:formatCode>General</c:formatCode>
                <c:ptCount val="19"/>
                <c:pt idx="0">
                  <c:v>78724.680000000008</c:v>
                </c:pt>
                <c:pt idx="1">
                  <c:v>27942.6</c:v>
                </c:pt>
                <c:pt idx="2">
                  <c:v>21988.67</c:v>
                </c:pt>
                <c:pt idx="3">
                  <c:v>32586.080000000002</c:v>
                </c:pt>
                <c:pt idx="4">
                  <c:v>39151.18</c:v>
                </c:pt>
                <c:pt idx="5">
                  <c:v>33648.299999999996</c:v>
                </c:pt>
                <c:pt idx="6">
                  <c:v>161203.70000000001</c:v>
                </c:pt>
                <c:pt idx="7">
                  <c:v>35784.47</c:v>
                </c:pt>
                <c:pt idx="8">
                  <c:v>9251.1899999999987</c:v>
                </c:pt>
                <c:pt idx="9">
                  <c:v>51544.439999999995</c:v>
                </c:pt>
                <c:pt idx="10">
                  <c:v>25491.37</c:v>
                </c:pt>
                <c:pt idx="11">
                  <c:v>41482.370000000003</c:v>
                </c:pt>
                <c:pt idx="12">
                  <c:v>17154.349999999999</c:v>
                </c:pt>
                <c:pt idx="13">
                  <c:v>47702.18</c:v>
                </c:pt>
                <c:pt idx="14">
                  <c:v>157078.92000000001</c:v>
                </c:pt>
                <c:pt idx="15">
                  <c:v>36716.409999999996</c:v>
                </c:pt>
                <c:pt idx="16">
                  <c:v>7950.15</c:v>
                </c:pt>
                <c:pt idx="17">
                  <c:v>58880.53</c:v>
                </c:pt>
                <c:pt idx="18">
                  <c:v>524383.89</c:v>
                </c:pt>
              </c:numCache>
            </c:numRef>
          </c:val>
          <c:extLst>
            <c:ext xmlns:c16="http://schemas.microsoft.com/office/drawing/2014/chart" uri="{C3380CC4-5D6E-409C-BE32-E72D297353CC}">
              <c16:uniqueId val="{00000000-A108-4A52-99F6-52B626B23D3C}"/>
            </c:ext>
          </c:extLst>
        </c:ser>
        <c:dLbls>
          <c:dLblPos val="outEnd"/>
          <c:showLegendKey val="0"/>
          <c:showVal val="1"/>
          <c:showCatName val="0"/>
          <c:showSerName val="0"/>
          <c:showPercent val="0"/>
          <c:showBubbleSize val="0"/>
        </c:dLbls>
        <c:gapWidth val="182"/>
        <c:axId val="939401208"/>
        <c:axId val="939399408"/>
      </c:barChart>
      <c:catAx>
        <c:axId val="939401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crossAx val="939399408"/>
        <c:crosses val="autoZero"/>
        <c:auto val="1"/>
        <c:lblAlgn val="ctr"/>
        <c:lblOffset val="100"/>
        <c:noMultiLvlLbl val="0"/>
      </c:catAx>
      <c:valAx>
        <c:axId val="939399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9394012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[Bhavani Project on sales 1 .xlsx]All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latin typeface="Bell MT" panose="02020503060305020303" pitchFamily="18" charset="0"/>
              </a:rPr>
              <a:t>TOP</a:t>
            </a:r>
            <a:r>
              <a:rPr lang="en-US" sz="1100" b="1" baseline="0">
                <a:solidFill>
                  <a:schemeClr val="tx1"/>
                </a:solidFill>
                <a:latin typeface="Bell MT" panose="02020503060305020303" pitchFamily="18" charset="0"/>
              </a:rPr>
              <a:t> 10 CUSTOMERS</a:t>
            </a:r>
            <a:endParaRPr lang="en-US" sz="1100" b="1">
              <a:solidFill>
                <a:schemeClr val="tx1"/>
              </a:solidFill>
              <a:latin typeface="Bell MT" panose="02020503060305020303" pitchFamily="18" charset="0"/>
            </a:endParaRPr>
          </a:p>
        </c:rich>
      </c:tx>
      <c:layout>
        <c:manualLayout>
          <c:xMode val="edge"/>
          <c:yMode val="edge"/>
          <c:x val="7.3422343946137128E-3"/>
          <c:y val="2.010875984251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37857224368691"/>
          <c:y val="0.10655757874015748"/>
          <c:w val="0.50247998687664042"/>
          <c:h val="0.76121234166381391"/>
        </c:manualLayout>
      </c:layout>
      <c:barChart>
        <c:barDir val="bar"/>
        <c:grouping val="clustered"/>
        <c:varyColors val="0"/>
        <c:ser>
          <c:idx val="0"/>
          <c:order val="0"/>
          <c:tx>
            <c:strRef>
              <c:f>'All Tables'!$N$1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Tables'!$M$2:$M$11</c:f>
              <c:strCache>
                <c:ptCount val="10"/>
                <c:pt idx="0">
                  <c:v>Euro Shopping Channel</c:v>
                </c:pt>
                <c:pt idx="1">
                  <c:v>Mini Gifts Distributors Ltd.</c:v>
                </c:pt>
                <c:pt idx="2">
                  <c:v>Dragon Souveniers, Ltd.</c:v>
                </c:pt>
                <c:pt idx="3">
                  <c:v>The Sharp Gifts Warehouse</c:v>
                </c:pt>
                <c:pt idx="4">
                  <c:v>Danish Wholesale Imports</c:v>
                </c:pt>
                <c:pt idx="5">
                  <c:v>Muscle Machine Inc</c:v>
                </c:pt>
                <c:pt idx="6">
                  <c:v>Corporate Gift Ideas Co.</c:v>
                </c:pt>
                <c:pt idx="7">
                  <c:v>Diecast Classics Inc.</c:v>
                </c:pt>
                <c:pt idx="8">
                  <c:v>Volvo Model Replicas, Co</c:v>
                </c:pt>
                <c:pt idx="9">
                  <c:v>L'ordine Souveniers</c:v>
                </c:pt>
              </c:strCache>
            </c:strRef>
          </c:cat>
          <c:val>
            <c:numRef>
              <c:f>'All Tables'!$N$2:$N$11</c:f>
              <c:numCache>
                <c:formatCode>General</c:formatCode>
                <c:ptCount val="10"/>
                <c:pt idx="0">
                  <c:v>108500.81000000001</c:v>
                </c:pt>
                <c:pt idx="1">
                  <c:v>86256.62999999999</c:v>
                </c:pt>
                <c:pt idx="2">
                  <c:v>32925.880000000005</c:v>
                </c:pt>
                <c:pt idx="3">
                  <c:v>29276.880000000001</c:v>
                </c:pt>
                <c:pt idx="4">
                  <c:v>27410.860000000004</c:v>
                </c:pt>
                <c:pt idx="5">
                  <c:v>24589.960000000003</c:v>
                </c:pt>
                <c:pt idx="6">
                  <c:v>22695.89</c:v>
                </c:pt>
                <c:pt idx="7">
                  <c:v>22070.13</c:v>
                </c:pt>
                <c:pt idx="8">
                  <c:v>21081.02</c:v>
                </c:pt>
                <c:pt idx="9">
                  <c:v>20987.02</c:v>
                </c:pt>
              </c:numCache>
            </c:numRef>
          </c:val>
          <c:extLst>
            <c:ext xmlns:c16="http://schemas.microsoft.com/office/drawing/2014/chart" uri="{C3380CC4-5D6E-409C-BE32-E72D297353CC}">
              <c16:uniqueId val="{00000000-1C77-4953-97FD-4EB064F63AB0}"/>
            </c:ext>
          </c:extLst>
        </c:ser>
        <c:dLbls>
          <c:dLblPos val="outEnd"/>
          <c:showLegendKey val="0"/>
          <c:showVal val="1"/>
          <c:showCatName val="0"/>
          <c:showSerName val="0"/>
          <c:showPercent val="0"/>
          <c:showBubbleSize val="0"/>
        </c:dLbls>
        <c:gapWidth val="182"/>
        <c:axId val="401280488"/>
        <c:axId val="401282648"/>
      </c:barChart>
      <c:catAx>
        <c:axId val="401280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1282648"/>
        <c:crosses val="autoZero"/>
        <c:auto val="1"/>
        <c:lblAlgn val="ctr"/>
        <c:lblOffset val="100"/>
        <c:noMultiLvlLbl val="0"/>
      </c:catAx>
      <c:valAx>
        <c:axId val="401282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01280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chart" Target="../charts/chart1.xml"/><Relationship Id="rId7"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5.xml"/><Relationship Id="rId5" Type="http://schemas.openxmlformats.org/officeDocument/2006/relationships/image" Target="../media/image4.svg"/><Relationship Id="rId10" Type="http://schemas.openxmlformats.org/officeDocument/2006/relationships/chart" Target="../charts/chart4.xml"/><Relationship Id="rId4" Type="http://schemas.openxmlformats.org/officeDocument/2006/relationships/image" Target="../media/image3.pn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228600</xdr:colOff>
      <xdr:row>32</xdr:row>
      <xdr:rowOff>6350</xdr:rowOff>
    </xdr:to>
    <xdr:sp macro="" textlink="">
      <xdr:nvSpPr>
        <xdr:cNvPr id="2" name="Rectangle 1">
          <a:extLst>
            <a:ext uri="{FF2B5EF4-FFF2-40B4-BE49-F238E27FC236}">
              <a16:creationId xmlns:a16="http://schemas.microsoft.com/office/drawing/2014/main" id="{82E7EA44-A32E-A582-5C14-04D8E6EF98B1}"/>
            </a:ext>
          </a:extLst>
        </xdr:cNvPr>
        <xdr:cNvSpPr/>
      </xdr:nvSpPr>
      <xdr:spPr>
        <a:xfrm>
          <a:off x="0" y="0"/>
          <a:ext cx="11811000" cy="589915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146050</xdr:colOff>
      <xdr:row>0</xdr:row>
      <xdr:rowOff>88900</xdr:rowOff>
    </xdr:from>
    <xdr:to>
      <xdr:col>19</xdr:col>
      <xdr:colOff>50800</xdr:colOff>
      <xdr:row>30</xdr:row>
      <xdr:rowOff>165100</xdr:rowOff>
    </xdr:to>
    <xdr:sp macro="" textlink="">
      <xdr:nvSpPr>
        <xdr:cNvPr id="6" name="Rectangle 5">
          <a:extLst>
            <a:ext uri="{FF2B5EF4-FFF2-40B4-BE49-F238E27FC236}">
              <a16:creationId xmlns:a16="http://schemas.microsoft.com/office/drawing/2014/main" id="{0FFE5015-9C29-E99B-B516-D3DBF069EFD2}"/>
            </a:ext>
          </a:extLst>
        </xdr:cNvPr>
        <xdr:cNvSpPr/>
      </xdr:nvSpPr>
      <xdr:spPr>
        <a:xfrm>
          <a:off x="146050" y="88900"/>
          <a:ext cx="11487150" cy="5600700"/>
        </a:xfrm>
        <a:prstGeom prst="rect">
          <a:avLst/>
        </a:prstGeom>
        <a:solidFill>
          <a:srgbClr val="FDF5FD"/>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2400" b="1" i="1">
              <a:solidFill>
                <a:schemeClr val="accent2">
                  <a:lumMod val="75000"/>
                </a:schemeClr>
              </a:solidFill>
              <a:effectLst/>
              <a:latin typeface="Bell MT" panose="02020503060305020303" pitchFamily="18" charset="0"/>
              <a:ea typeface="+mn-ea"/>
              <a:cs typeface="+mn-cs"/>
            </a:rPr>
            <a:t>  GLOBAL SALES PERFORMANCE DASHBOARD</a:t>
          </a:r>
          <a:endParaRPr lang="en-US" sz="2400" b="1" i="1">
            <a:solidFill>
              <a:schemeClr val="accent2">
                <a:lumMod val="75000"/>
              </a:schemeClr>
            </a:solidFill>
            <a:effectLst/>
            <a:latin typeface="Bell MT" panose="02020503060305020303" pitchFamily="18" charset="0"/>
          </a:endParaRPr>
        </a:p>
        <a:p>
          <a:pPr algn="l"/>
          <a:endParaRPr lang="en-US" sz="1100"/>
        </a:p>
      </xdr:txBody>
    </xdr:sp>
    <xdr:clientData/>
  </xdr:twoCellAnchor>
  <xdr:twoCellAnchor editAs="oneCell">
    <xdr:from>
      <xdr:col>12</xdr:col>
      <xdr:colOff>12700</xdr:colOff>
      <xdr:row>0</xdr:row>
      <xdr:rowOff>120650</xdr:rowOff>
    </xdr:from>
    <xdr:to>
      <xdr:col>12</xdr:col>
      <xdr:colOff>425450</xdr:colOff>
      <xdr:row>2</xdr:row>
      <xdr:rowOff>139700</xdr:rowOff>
    </xdr:to>
    <xdr:pic>
      <xdr:nvPicPr>
        <xdr:cNvPr id="14" name="Graphic 13" descr="Bullseye">
          <a:extLst>
            <a:ext uri="{FF2B5EF4-FFF2-40B4-BE49-F238E27FC236}">
              <a16:creationId xmlns:a16="http://schemas.microsoft.com/office/drawing/2014/main" id="{B8585B49-BDAD-4546-5F75-C7608ABD9BE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327900" y="120650"/>
          <a:ext cx="412750" cy="387350"/>
        </a:xfrm>
        <a:prstGeom prst="rect">
          <a:avLst/>
        </a:prstGeom>
      </xdr:spPr>
    </xdr:pic>
    <xdr:clientData/>
  </xdr:twoCellAnchor>
  <xdr:twoCellAnchor>
    <xdr:from>
      <xdr:col>2</xdr:col>
      <xdr:colOff>76200</xdr:colOff>
      <xdr:row>5</xdr:row>
      <xdr:rowOff>88900</xdr:rowOff>
    </xdr:from>
    <xdr:to>
      <xdr:col>11</xdr:col>
      <xdr:colOff>584200</xdr:colOff>
      <xdr:row>18</xdr:row>
      <xdr:rowOff>88900</xdr:rowOff>
    </xdr:to>
    <xdr:sp macro="" textlink="">
      <xdr:nvSpPr>
        <xdr:cNvPr id="3" name="Rectangle 2">
          <a:extLst>
            <a:ext uri="{FF2B5EF4-FFF2-40B4-BE49-F238E27FC236}">
              <a16:creationId xmlns:a16="http://schemas.microsoft.com/office/drawing/2014/main" id="{ED87C21F-4B04-678F-E7BA-E04671CA78F3}"/>
            </a:ext>
          </a:extLst>
        </xdr:cNvPr>
        <xdr:cNvSpPr/>
      </xdr:nvSpPr>
      <xdr:spPr>
        <a:xfrm>
          <a:off x="1295400" y="1009650"/>
          <a:ext cx="5994400" cy="2393950"/>
        </a:xfrm>
        <a:prstGeom prst="rect">
          <a:avLst/>
        </a:prstGeom>
        <a:solidFill>
          <a:srgbClr val="FDF5FD"/>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57150</xdr:colOff>
      <xdr:row>5</xdr:row>
      <xdr:rowOff>88900</xdr:rowOff>
    </xdr:from>
    <xdr:to>
      <xdr:col>11</xdr:col>
      <xdr:colOff>546100</xdr:colOff>
      <xdr:row>18</xdr:row>
      <xdr:rowOff>57150</xdr:rowOff>
    </xdr:to>
    <xdr:graphicFrame macro="">
      <xdr:nvGraphicFramePr>
        <xdr:cNvPr id="4" name="Chart 3">
          <a:extLst>
            <a:ext uri="{FF2B5EF4-FFF2-40B4-BE49-F238E27FC236}">
              <a16:creationId xmlns:a16="http://schemas.microsoft.com/office/drawing/2014/main" id="{0855009A-8657-4504-B1A3-1E2C6D7BA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177800</xdr:colOff>
      <xdr:row>6</xdr:row>
      <xdr:rowOff>6350</xdr:rowOff>
    </xdr:from>
    <xdr:to>
      <xdr:col>15</xdr:col>
      <xdr:colOff>336550</xdr:colOff>
      <xdr:row>15</xdr:row>
      <xdr:rowOff>0</xdr:rowOff>
    </xdr:to>
    <xdr:sp macro="" textlink="">
      <xdr:nvSpPr>
        <xdr:cNvPr id="5" name="Rectangle 4">
          <a:extLst>
            <a:ext uri="{FF2B5EF4-FFF2-40B4-BE49-F238E27FC236}">
              <a16:creationId xmlns:a16="http://schemas.microsoft.com/office/drawing/2014/main" id="{742B6F6A-4433-4F29-A425-0E56C3EA990E}"/>
            </a:ext>
          </a:extLst>
        </xdr:cNvPr>
        <xdr:cNvSpPr/>
      </xdr:nvSpPr>
      <xdr:spPr>
        <a:xfrm>
          <a:off x="7493000" y="1111250"/>
          <a:ext cx="1987550" cy="1651000"/>
        </a:xfrm>
        <a:prstGeom prst="rect">
          <a:avLst/>
        </a:prstGeom>
        <a:solidFill>
          <a:srgbClr val="FDF5FD"/>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50800</xdr:colOff>
      <xdr:row>19</xdr:row>
      <xdr:rowOff>95250</xdr:rowOff>
    </xdr:from>
    <xdr:to>
      <xdr:col>6</xdr:col>
      <xdr:colOff>31750</xdr:colOff>
      <xdr:row>30</xdr:row>
      <xdr:rowOff>63500</xdr:rowOff>
    </xdr:to>
    <xdr:sp macro="" textlink="">
      <xdr:nvSpPr>
        <xdr:cNvPr id="7" name="Rectangle 6">
          <a:extLst>
            <a:ext uri="{FF2B5EF4-FFF2-40B4-BE49-F238E27FC236}">
              <a16:creationId xmlns:a16="http://schemas.microsoft.com/office/drawing/2014/main" id="{B1238FE7-DE6B-41F8-8EC5-FA71395063AA}"/>
            </a:ext>
          </a:extLst>
        </xdr:cNvPr>
        <xdr:cNvSpPr/>
      </xdr:nvSpPr>
      <xdr:spPr>
        <a:xfrm>
          <a:off x="1270000" y="3594100"/>
          <a:ext cx="2419350" cy="1993900"/>
        </a:xfrm>
        <a:prstGeom prst="rect">
          <a:avLst/>
        </a:prstGeom>
        <a:solidFill>
          <a:srgbClr val="FDF5FD"/>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139700</xdr:colOff>
      <xdr:row>19</xdr:row>
      <xdr:rowOff>44450</xdr:rowOff>
    </xdr:from>
    <xdr:to>
      <xdr:col>11</xdr:col>
      <xdr:colOff>577850</xdr:colOff>
      <xdr:row>30</xdr:row>
      <xdr:rowOff>63500</xdr:rowOff>
    </xdr:to>
    <xdr:sp macro="" textlink="">
      <xdr:nvSpPr>
        <xdr:cNvPr id="9" name="Rectangle 8">
          <a:extLst>
            <a:ext uri="{FF2B5EF4-FFF2-40B4-BE49-F238E27FC236}">
              <a16:creationId xmlns:a16="http://schemas.microsoft.com/office/drawing/2014/main" id="{63BED0FE-0D12-4E0A-AAF7-DFDB5B8609B7}"/>
            </a:ext>
          </a:extLst>
        </xdr:cNvPr>
        <xdr:cNvSpPr/>
      </xdr:nvSpPr>
      <xdr:spPr>
        <a:xfrm>
          <a:off x="3797300" y="3543300"/>
          <a:ext cx="3486150" cy="2044700"/>
        </a:xfrm>
        <a:prstGeom prst="rect">
          <a:avLst/>
        </a:prstGeom>
        <a:solidFill>
          <a:srgbClr val="FDF5FD"/>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139700</xdr:colOff>
      <xdr:row>15</xdr:row>
      <xdr:rowOff>133350</xdr:rowOff>
    </xdr:from>
    <xdr:to>
      <xdr:col>18</xdr:col>
      <xdr:colOff>508000</xdr:colOff>
      <xdr:row>30</xdr:row>
      <xdr:rowOff>76200</xdr:rowOff>
    </xdr:to>
    <xdr:sp macro="" textlink="">
      <xdr:nvSpPr>
        <xdr:cNvPr id="12" name="Rectangle 11">
          <a:extLst>
            <a:ext uri="{FF2B5EF4-FFF2-40B4-BE49-F238E27FC236}">
              <a16:creationId xmlns:a16="http://schemas.microsoft.com/office/drawing/2014/main" id="{EA916215-235C-4D1E-8EA1-376D17FB86FB}"/>
            </a:ext>
          </a:extLst>
        </xdr:cNvPr>
        <xdr:cNvSpPr/>
      </xdr:nvSpPr>
      <xdr:spPr>
        <a:xfrm>
          <a:off x="7454900" y="2895600"/>
          <a:ext cx="4025900" cy="2705100"/>
        </a:xfrm>
        <a:prstGeom prst="rect">
          <a:avLst/>
        </a:prstGeom>
        <a:solidFill>
          <a:srgbClr val="FDF5FD"/>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133350</xdr:colOff>
      <xdr:row>7</xdr:row>
      <xdr:rowOff>152400</xdr:rowOff>
    </xdr:from>
    <xdr:to>
      <xdr:col>1</xdr:col>
      <xdr:colOff>495300</xdr:colOff>
      <xdr:row>30</xdr:row>
      <xdr:rowOff>171450</xdr:rowOff>
    </xdr:to>
    <mc:AlternateContent xmlns:mc="http://schemas.openxmlformats.org/markup-compatibility/2006" xmlns:a14="http://schemas.microsoft.com/office/drawing/2010/main">
      <mc:Choice Requires="a14">
        <xdr:graphicFrame macro="">
          <xdr:nvGraphicFramePr>
            <xdr:cNvPr id="16" name="COUNTRY 1">
              <a:extLst>
                <a:ext uri="{FF2B5EF4-FFF2-40B4-BE49-F238E27FC236}">
                  <a16:creationId xmlns:a16="http://schemas.microsoft.com/office/drawing/2014/main" id="{9969F962-F997-4C01-94F0-EFE5F568877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33350" y="1441450"/>
              <a:ext cx="971550" cy="425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63500</xdr:colOff>
      <xdr:row>3</xdr:row>
      <xdr:rowOff>57150</xdr:rowOff>
    </xdr:from>
    <xdr:to>
      <xdr:col>18</xdr:col>
      <xdr:colOff>482600</xdr:colOff>
      <xdr:row>5</xdr:row>
      <xdr:rowOff>101600</xdr:rowOff>
    </xdr:to>
    <mc:AlternateContent xmlns:mc="http://schemas.openxmlformats.org/markup-compatibility/2006" xmlns:a14="http://schemas.microsoft.com/office/drawing/2010/main">
      <mc:Choice Requires="a14">
        <xdr:graphicFrame macro="">
          <xdr:nvGraphicFramePr>
            <xdr:cNvPr id="17" name="PRODUCTLINE 1">
              <a:extLst>
                <a:ext uri="{FF2B5EF4-FFF2-40B4-BE49-F238E27FC236}">
                  <a16:creationId xmlns:a16="http://schemas.microsoft.com/office/drawing/2014/main" id="{F0947995-ADCE-4E27-8EDA-8137D30FAF2D}"/>
                </a:ext>
              </a:extLst>
            </xdr:cNvPr>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mlns="">
        <xdr:sp macro="" textlink="">
          <xdr:nvSpPr>
            <xdr:cNvPr id="0" name=""/>
            <xdr:cNvSpPr>
              <a:spLocks noTextEdit="1"/>
            </xdr:cNvSpPr>
          </xdr:nvSpPr>
          <xdr:spPr>
            <a:xfrm>
              <a:off x="1098550" y="609600"/>
              <a:ext cx="10528300" cy="41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146050</xdr:colOff>
      <xdr:row>3</xdr:row>
      <xdr:rowOff>57150</xdr:rowOff>
    </xdr:from>
    <xdr:to>
      <xdr:col>1</xdr:col>
      <xdr:colOff>501650</xdr:colOff>
      <xdr:row>7</xdr:row>
      <xdr:rowOff>148590</xdr:rowOff>
    </xdr:to>
    <mc:AlternateContent xmlns:mc="http://schemas.openxmlformats.org/markup-compatibility/2006" xmlns:a14="http://schemas.microsoft.com/office/drawing/2010/main">
      <mc:Choice Requires="a14">
        <xdr:graphicFrame macro="">
          <xdr:nvGraphicFramePr>
            <xdr:cNvPr id="18" name="year id ">
              <a:extLst>
                <a:ext uri="{FF2B5EF4-FFF2-40B4-BE49-F238E27FC236}">
                  <a16:creationId xmlns:a16="http://schemas.microsoft.com/office/drawing/2014/main" id="{9374E2C2-BBE8-4783-B336-34AD111E8B76}"/>
                </a:ext>
              </a:extLst>
            </xdr:cNvPr>
            <xdr:cNvGraphicFramePr/>
          </xdr:nvGraphicFramePr>
          <xdr:xfrm>
            <a:off x="0" y="0"/>
            <a:ext cx="0" cy="0"/>
          </xdr:xfrm>
          <a:graphic>
            <a:graphicData uri="http://schemas.microsoft.com/office/drawing/2010/slicer">
              <sle:slicer xmlns:sle="http://schemas.microsoft.com/office/drawing/2010/slicer" name="year id "/>
            </a:graphicData>
          </a:graphic>
        </xdr:graphicFrame>
      </mc:Choice>
      <mc:Fallback xmlns="">
        <xdr:sp macro="" textlink="">
          <xdr:nvSpPr>
            <xdr:cNvPr id="0" name=""/>
            <xdr:cNvSpPr>
              <a:spLocks noTextEdit="1"/>
            </xdr:cNvSpPr>
          </xdr:nvSpPr>
          <xdr:spPr>
            <a:xfrm>
              <a:off x="146050" y="609600"/>
              <a:ext cx="965200" cy="828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438150</xdr:colOff>
      <xdr:row>8</xdr:row>
      <xdr:rowOff>101600</xdr:rowOff>
    </xdr:from>
    <xdr:to>
      <xdr:col>18</xdr:col>
      <xdr:colOff>469900</xdr:colOff>
      <xdr:row>11</xdr:row>
      <xdr:rowOff>63500</xdr:rowOff>
    </xdr:to>
    <xdr:sp macro="" textlink="">
      <xdr:nvSpPr>
        <xdr:cNvPr id="20" name="Rectangle: Rounded Corners 19">
          <a:extLst>
            <a:ext uri="{FF2B5EF4-FFF2-40B4-BE49-F238E27FC236}">
              <a16:creationId xmlns:a16="http://schemas.microsoft.com/office/drawing/2014/main" id="{593192E5-FCEB-0DAC-7CAE-3AE255FD36A2}"/>
            </a:ext>
          </a:extLst>
        </xdr:cNvPr>
        <xdr:cNvSpPr/>
      </xdr:nvSpPr>
      <xdr:spPr>
        <a:xfrm>
          <a:off x="9582150" y="1574800"/>
          <a:ext cx="1860550" cy="514350"/>
        </a:xfrm>
        <a:prstGeom prst="roundRect">
          <a:avLst/>
        </a:prstGeom>
        <a:solidFill>
          <a:srgbClr val="FDF5FD"/>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solidFill>
              <a:latin typeface="Bell MT" panose="02020503060305020303" pitchFamily="18" charset="0"/>
            </a:rPr>
            <a:t>Total Sales  = </a:t>
          </a:r>
        </a:p>
        <a:p>
          <a:pPr algn="l"/>
          <a:r>
            <a:rPr lang="en-US" sz="1200" b="0" i="0" u="none" strike="noStrike">
              <a:solidFill>
                <a:schemeClr val="lt1"/>
              </a:solidFill>
              <a:effectLst/>
              <a:latin typeface="Bell MT" panose="02020503060305020303" pitchFamily="18" charset="0"/>
              <a:ea typeface="+mn-ea"/>
              <a:cs typeface="+mn-cs"/>
            </a:rPr>
            <a:t>          </a:t>
          </a:r>
          <a:r>
            <a:rPr lang="en-US" sz="1400" b="1">
              <a:solidFill>
                <a:schemeClr val="tx1"/>
              </a:solidFill>
              <a:effectLst/>
              <a:latin typeface="Bell MT" panose="02020503060305020303" pitchFamily="18" charset="0"/>
            </a:rPr>
            <a:t> </a:t>
          </a:r>
        </a:p>
        <a:p>
          <a:pPr algn="l"/>
          <a:endParaRPr lang="en-US" sz="1200" b="1">
            <a:solidFill>
              <a:schemeClr val="tx1"/>
            </a:solidFill>
            <a:latin typeface="Bell MT" panose="02020503060305020303" pitchFamily="18" charset="0"/>
          </a:endParaRPr>
        </a:p>
      </xdr:txBody>
    </xdr:sp>
    <xdr:clientData/>
  </xdr:twoCellAnchor>
  <xdr:twoCellAnchor>
    <xdr:from>
      <xdr:col>21</xdr:col>
      <xdr:colOff>0</xdr:colOff>
      <xdr:row>9</xdr:row>
      <xdr:rowOff>0</xdr:rowOff>
    </xdr:from>
    <xdr:to>
      <xdr:col>22</xdr:col>
      <xdr:colOff>88900</xdr:colOff>
      <xdr:row>12</xdr:row>
      <xdr:rowOff>0</xdr:rowOff>
    </xdr:to>
    <xdr:sp macro="" textlink="">
      <xdr:nvSpPr>
        <xdr:cNvPr id="6145" name="Text Box 1">
          <a:extLst>
            <a:ext uri="{FF2B5EF4-FFF2-40B4-BE49-F238E27FC236}">
              <a16:creationId xmlns:a16="http://schemas.microsoft.com/office/drawing/2014/main" id="{8B25D81F-D90D-CCD1-9BE6-113E2249555A}"/>
            </a:ext>
          </a:extLst>
        </xdr:cNvPr>
        <xdr:cNvSpPr txBox="1">
          <a:spLocks noChangeArrowheads="1"/>
        </xdr:cNvSpPr>
      </xdr:nvSpPr>
      <xdr:spPr bwMode="auto">
        <a:xfrm>
          <a:off x="12801600" y="1657350"/>
          <a:ext cx="698500" cy="552450"/>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r>
            <a:rPr lang="en-US" sz="1100" b="0" i="0" u="none" strike="noStrike" baseline="0">
              <a:solidFill>
                <a:srgbClr val="000000"/>
              </a:solidFill>
              <a:latin typeface="Calibri"/>
              <a:cs typeface="Calibri"/>
            </a:rPr>
            <a:t>Total Sales</a:t>
          </a:r>
        </a:p>
      </xdr:txBody>
    </xdr:sp>
    <xdr:clientData/>
  </xdr:twoCellAnchor>
  <xdr:twoCellAnchor>
    <xdr:from>
      <xdr:col>21</xdr:col>
      <xdr:colOff>0</xdr:colOff>
      <xdr:row>9</xdr:row>
      <xdr:rowOff>0</xdr:rowOff>
    </xdr:from>
    <xdr:to>
      <xdr:col>22</xdr:col>
      <xdr:colOff>88900</xdr:colOff>
      <xdr:row>12</xdr:row>
      <xdr:rowOff>0</xdr:rowOff>
    </xdr:to>
    <xdr:sp macro="" textlink="">
      <xdr:nvSpPr>
        <xdr:cNvPr id="6146" name="Text Box 2">
          <a:extLst>
            <a:ext uri="{FF2B5EF4-FFF2-40B4-BE49-F238E27FC236}">
              <a16:creationId xmlns:a16="http://schemas.microsoft.com/office/drawing/2014/main" id="{5A5ADA53-3668-3FF1-0234-913DA057AD4A}"/>
            </a:ext>
          </a:extLst>
        </xdr:cNvPr>
        <xdr:cNvSpPr txBox="1">
          <a:spLocks noChangeArrowheads="1"/>
        </xdr:cNvSpPr>
      </xdr:nvSpPr>
      <xdr:spPr bwMode="auto">
        <a:xfrm>
          <a:off x="12801600" y="1657350"/>
          <a:ext cx="698500" cy="552450"/>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endParaRPr lang="en-US" sz="1100" b="0" i="0" u="none" strike="noStrike" baseline="0">
            <a:solidFill>
              <a:srgbClr val="000000"/>
            </a:solidFill>
            <a:latin typeface="Calibri"/>
            <a:cs typeface="Calibri"/>
          </a:endParaRPr>
        </a:p>
      </xdr:txBody>
    </xdr:sp>
    <xdr:clientData/>
  </xdr:twoCellAnchor>
  <xdr:twoCellAnchor>
    <xdr:from>
      <xdr:col>15</xdr:col>
      <xdr:colOff>444500</xdr:colOff>
      <xdr:row>5</xdr:row>
      <xdr:rowOff>114300</xdr:rowOff>
    </xdr:from>
    <xdr:to>
      <xdr:col>18</xdr:col>
      <xdr:colOff>476250</xdr:colOff>
      <xdr:row>8</xdr:row>
      <xdr:rowOff>50800</xdr:rowOff>
    </xdr:to>
    <xdr:sp macro="" textlink="">
      <xdr:nvSpPr>
        <xdr:cNvPr id="23" name="Rectangle: Rounded Corners 22">
          <a:extLst>
            <a:ext uri="{FF2B5EF4-FFF2-40B4-BE49-F238E27FC236}">
              <a16:creationId xmlns:a16="http://schemas.microsoft.com/office/drawing/2014/main" id="{882DC676-C2C5-47E8-BE70-9C6A92473797}"/>
            </a:ext>
          </a:extLst>
        </xdr:cNvPr>
        <xdr:cNvSpPr/>
      </xdr:nvSpPr>
      <xdr:spPr>
        <a:xfrm>
          <a:off x="9588500" y="1035050"/>
          <a:ext cx="1860550" cy="488950"/>
        </a:xfrm>
        <a:prstGeom prst="roundRect">
          <a:avLst/>
        </a:prstGeom>
        <a:solidFill>
          <a:srgbClr val="FDF5FD"/>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solidFill>
              <a:latin typeface="Bell MT" panose="02020503060305020303" pitchFamily="18" charset="0"/>
            </a:rPr>
            <a:t>Average Sales = </a:t>
          </a:r>
        </a:p>
        <a:p>
          <a:pPr algn="l"/>
          <a:r>
            <a:rPr lang="en-US" sz="1200" b="0" i="0" u="none" strike="noStrike">
              <a:solidFill>
                <a:schemeClr val="lt1"/>
              </a:solidFill>
              <a:effectLst/>
              <a:latin typeface="Bell MT" panose="02020503060305020303" pitchFamily="18" charset="0"/>
              <a:ea typeface="+mn-ea"/>
              <a:cs typeface="+mn-cs"/>
            </a:rPr>
            <a:t>           </a:t>
          </a:r>
          <a:r>
            <a:rPr lang="en-US" sz="1100" b="0" i="0" u="none" strike="noStrike">
              <a:solidFill>
                <a:schemeClr val="lt1"/>
              </a:solidFill>
              <a:effectLst/>
              <a:latin typeface="+mn-lt"/>
              <a:ea typeface="+mn-ea"/>
              <a:cs typeface="+mn-cs"/>
            </a:rPr>
            <a:t> </a:t>
          </a:r>
          <a:endParaRPr lang="en-US" sz="1200">
            <a:solidFill>
              <a:schemeClr val="accent2">
                <a:lumMod val="75000"/>
              </a:schemeClr>
            </a:solidFill>
            <a:latin typeface="Bell MT" panose="02020503060305020303" pitchFamily="18" charset="0"/>
          </a:endParaRPr>
        </a:p>
      </xdr:txBody>
    </xdr:sp>
    <xdr:clientData/>
  </xdr:twoCellAnchor>
  <xdr:twoCellAnchor>
    <xdr:from>
      <xdr:col>15</xdr:col>
      <xdr:colOff>450850</xdr:colOff>
      <xdr:row>11</xdr:row>
      <xdr:rowOff>171450</xdr:rowOff>
    </xdr:from>
    <xdr:to>
      <xdr:col>18</xdr:col>
      <xdr:colOff>419100</xdr:colOff>
      <xdr:row>15</xdr:row>
      <xdr:rowOff>12700</xdr:rowOff>
    </xdr:to>
    <xdr:sp macro="" textlink="">
      <xdr:nvSpPr>
        <xdr:cNvPr id="24" name="Rectangle: Rounded Corners 23">
          <a:extLst>
            <a:ext uri="{FF2B5EF4-FFF2-40B4-BE49-F238E27FC236}">
              <a16:creationId xmlns:a16="http://schemas.microsoft.com/office/drawing/2014/main" id="{1A6E4BB0-C6A9-48B3-85C6-C0E4839083A9}"/>
            </a:ext>
          </a:extLst>
        </xdr:cNvPr>
        <xdr:cNvSpPr/>
      </xdr:nvSpPr>
      <xdr:spPr>
        <a:xfrm>
          <a:off x="9594850" y="2197100"/>
          <a:ext cx="1797050" cy="577850"/>
        </a:xfrm>
        <a:prstGeom prst="roundRect">
          <a:avLst/>
        </a:prstGeom>
        <a:solidFill>
          <a:srgbClr val="FDF5FD"/>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solidFill>
              <a:latin typeface="Bell MT" panose="02020503060305020303" pitchFamily="18" charset="0"/>
            </a:rPr>
            <a:t>        </a:t>
          </a:r>
          <a:r>
            <a:rPr lang="en-US" sz="1200" baseline="0">
              <a:solidFill>
                <a:schemeClr val="tx1"/>
              </a:solidFill>
              <a:latin typeface="Bell MT" panose="02020503060305020303" pitchFamily="18" charset="0"/>
            </a:rPr>
            <a:t> </a:t>
          </a:r>
          <a:r>
            <a:rPr lang="en-US" sz="1200">
              <a:solidFill>
                <a:schemeClr val="tx1"/>
              </a:solidFill>
              <a:latin typeface="Bell MT" panose="02020503060305020303" pitchFamily="18" charset="0"/>
            </a:rPr>
            <a:t>Total Orders</a:t>
          </a:r>
          <a:r>
            <a:rPr lang="en-US" sz="1200" baseline="0">
              <a:solidFill>
                <a:schemeClr val="tx1"/>
              </a:solidFill>
              <a:latin typeface="Bell MT" panose="02020503060305020303" pitchFamily="18" charset="0"/>
            </a:rPr>
            <a:t> = </a:t>
          </a:r>
          <a:r>
            <a:rPr lang="en-US" sz="1200"/>
            <a:t> </a:t>
          </a:r>
        </a:p>
        <a:p>
          <a:pPr algn="l"/>
          <a:r>
            <a:rPr lang="en-US" sz="1200">
              <a:solidFill>
                <a:schemeClr val="tx1"/>
              </a:solidFill>
              <a:latin typeface="Bell MT" panose="02020503060305020303" pitchFamily="18" charset="0"/>
            </a:rPr>
            <a:t>Quantity Sold</a:t>
          </a:r>
          <a:r>
            <a:rPr lang="en-US" sz="1200" baseline="0">
              <a:solidFill>
                <a:schemeClr val="tx1"/>
              </a:solidFill>
              <a:latin typeface="Bell MT" panose="02020503060305020303" pitchFamily="18" charset="0"/>
            </a:rPr>
            <a:t> </a:t>
          </a:r>
          <a:r>
            <a:rPr lang="en-US" sz="1100" baseline="0">
              <a:solidFill>
                <a:schemeClr val="tx1"/>
              </a:solidFill>
              <a:latin typeface="Bell MT" panose="02020503060305020303" pitchFamily="18" charset="0"/>
            </a:rPr>
            <a:t>= </a:t>
          </a:r>
          <a:r>
            <a:rPr lang="en-US" sz="1200" b="0" i="0" u="none" strike="noStrike">
              <a:solidFill>
                <a:schemeClr val="lt1"/>
              </a:solidFill>
              <a:effectLst/>
              <a:latin typeface="Bell MT" panose="02020503060305020303" pitchFamily="18" charset="0"/>
              <a:ea typeface="+mn-ea"/>
              <a:cs typeface="+mn-cs"/>
            </a:rPr>
            <a:t>           </a:t>
          </a:r>
          <a:endParaRPr lang="en-US" sz="1200">
            <a:solidFill>
              <a:schemeClr val="accent2">
                <a:lumMod val="75000"/>
              </a:schemeClr>
            </a:solidFill>
            <a:latin typeface="Bell MT" panose="02020503060305020303" pitchFamily="18" charset="0"/>
          </a:endParaRPr>
        </a:p>
      </xdr:txBody>
    </xdr:sp>
    <xdr:clientData/>
  </xdr:twoCellAnchor>
  <xdr:twoCellAnchor editAs="oneCell">
    <xdr:from>
      <xdr:col>15</xdr:col>
      <xdr:colOff>609202</xdr:colOff>
      <xdr:row>12</xdr:row>
      <xdr:rowOff>50800</xdr:rowOff>
    </xdr:from>
    <xdr:to>
      <xdr:col>16</xdr:col>
      <xdr:colOff>241299</xdr:colOff>
      <xdr:row>13</xdr:row>
      <xdr:rowOff>50800</xdr:rowOff>
    </xdr:to>
    <xdr:pic>
      <xdr:nvPicPr>
        <xdr:cNvPr id="27" name="Graphic 26" descr="Shopping cart">
          <a:extLst>
            <a:ext uri="{FF2B5EF4-FFF2-40B4-BE49-F238E27FC236}">
              <a16:creationId xmlns:a16="http://schemas.microsoft.com/office/drawing/2014/main" id="{73B29330-5F93-4525-EF32-8E98006B001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753202" y="2260600"/>
          <a:ext cx="241697" cy="184150"/>
        </a:xfrm>
        <a:prstGeom prst="rect">
          <a:avLst/>
        </a:prstGeom>
      </xdr:spPr>
    </xdr:pic>
    <xdr:clientData/>
  </xdr:twoCellAnchor>
  <xdr:twoCellAnchor editAs="oneCell">
    <xdr:from>
      <xdr:col>15</xdr:col>
      <xdr:colOff>607200</xdr:colOff>
      <xdr:row>9</xdr:row>
      <xdr:rowOff>124600</xdr:rowOff>
    </xdr:from>
    <xdr:to>
      <xdr:col>16</xdr:col>
      <xdr:colOff>311150</xdr:colOff>
      <xdr:row>11</xdr:row>
      <xdr:rowOff>19050</xdr:rowOff>
    </xdr:to>
    <xdr:pic>
      <xdr:nvPicPr>
        <xdr:cNvPr id="29" name="Graphic 28" descr="Coins">
          <a:extLst>
            <a:ext uri="{FF2B5EF4-FFF2-40B4-BE49-F238E27FC236}">
              <a16:creationId xmlns:a16="http://schemas.microsoft.com/office/drawing/2014/main" id="{AE4D8CFD-AC56-2C1A-446A-420091D0E99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751200" y="1781950"/>
          <a:ext cx="313550" cy="262750"/>
        </a:xfrm>
        <a:prstGeom prst="rect">
          <a:avLst/>
        </a:prstGeom>
      </xdr:spPr>
    </xdr:pic>
    <xdr:clientData/>
  </xdr:twoCellAnchor>
  <xdr:twoCellAnchor>
    <xdr:from>
      <xdr:col>12</xdr:col>
      <xdr:colOff>177800</xdr:colOff>
      <xdr:row>6</xdr:row>
      <xdr:rowOff>0</xdr:rowOff>
    </xdr:from>
    <xdr:to>
      <xdr:col>15</xdr:col>
      <xdr:colOff>323850</xdr:colOff>
      <xdr:row>14</xdr:row>
      <xdr:rowOff>177800</xdr:rowOff>
    </xdr:to>
    <xdr:graphicFrame macro="">
      <xdr:nvGraphicFramePr>
        <xdr:cNvPr id="19" name="Chart 18">
          <a:extLst>
            <a:ext uri="{FF2B5EF4-FFF2-40B4-BE49-F238E27FC236}">
              <a16:creationId xmlns:a16="http://schemas.microsoft.com/office/drawing/2014/main" id="{FB37FDDB-B2ED-4AE3-AF28-866396C3E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38100</xdr:colOff>
      <xdr:row>19</xdr:row>
      <xdr:rowOff>101600</xdr:rowOff>
    </xdr:from>
    <xdr:to>
      <xdr:col>6</xdr:col>
      <xdr:colOff>0</xdr:colOff>
      <xdr:row>30</xdr:row>
      <xdr:rowOff>50800</xdr:rowOff>
    </xdr:to>
    <xdr:graphicFrame macro="">
      <xdr:nvGraphicFramePr>
        <xdr:cNvPr id="21" name="Chart 20">
          <a:extLst>
            <a:ext uri="{FF2B5EF4-FFF2-40B4-BE49-F238E27FC236}">
              <a16:creationId xmlns:a16="http://schemas.microsoft.com/office/drawing/2014/main" id="{88932301-4838-44BF-A46F-B2E3FF129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165100</xdr:colOff>
      <xdr:row>15</xdr:row>
      <xdr:rowOff>146051</xdr:rowOff>
    </xdr:from>
    <xdr:to>
      <xdr:col>18</xdr:col>
      <xdr:colOff>495300</xdr:colOff>
      <xdr:row>30</xdr:row>
      <xdr:rowOff>63501</xdr:rowOff>
    </xdr:to>
    <xdr:graphicFrame macro="">
      <xdr:nvGraphicFramePr>
        <xdr:cNvPr id="22" name="Chart 21">
          <a:extLst>
            <a:ext uri="{FF2B5EF4-FFF2-40B4-BE49-F238E27FC236}">
              <a16:creationId xmlns:a16="http://schemas.microsoft.com/office/drawing/2014/main" id="{EB565941-632F-472A-A4B3-866509CE2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120650</xdr:colOff>
      <xdr:row>19</xdr:row>
      <xdr:rowOff>76200</xdr:rowOff>
    </xdr:from>
    <xdr:to>
      <xdr:col>11</xdr:col>
      <xdr:colOff>520700</xdr:colOff>
      <xdr:row>30</xdr:row>
      <xdr:rowOff>82550</xdr:rowOff>
    </xdr:to>
    <xdr:graphicFrame macro="">
      <xdr:nvGraphicFramePr>
        <xdr:cNvPr id="25" name="Chart 24">
          <a:extLst>
            <a:ext uri="{FF2B5EF4-FFF2-40B4-BE49-F238E27FC236}">
              <a16:creationId xmlns:a16="http://schemas.microsoft.com/office/drawing/2014/main" id="{A630C243-DBD8-4CB0-84AE-6856526F6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533400</xdr:colOff>
      <xdr:row>9</xdr:row>
      <xdr:rowOff>114300</xdr:rowOff>
    </xdr:from>
    <xdr:to>
      <xdr:col>18</xdr:col>
      <xdr:colOff>317500</xdr:colOff>
      <xdr:row>11</xdr:row>
      <xdr:rowOff>57150</xdr:rowOff>
    </xdr:to>
    <xdr:sp macro="" textlink="'All Tables'!A22">
      <xdr:nvSpPr>
        <xdr:cNvPr id="8" name="TextBox 7">
          <a:extLst>
            <a:ext uri="{FF2B5EF4-FFF2-40B4-BE49-F238E27FC236}">
              <a16:creationId xmlns:a16="http://schemas.microsoft.com/office/drawing/2014/main" id="{2C06D87F-3C32-3B16-30D6-613DE995266F}"/>
            </a:ext>
          </a:extLst>
        </xdr:cNvPr>
        <xdr:cNvSpPr txBox="1"/>
      </xdr:nvSpPr>
      <xdr:spPr>
        <a:xfrm>
          <a:off x="10287000" y="1771650"/>
          <a:ext cx="100330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DCFA08-84E1-4D43-8C7D-FB9C03D1A0A8}" type="TxLink">
            <a:rPr lang="en-US" sz="1400" b="1" i="0" u="none" strike="noStrike">
              <a:solidFill>
                <a:srgbClr val="000000"/>
              </a:solidFill>
              <a:latin typeface="Bell MT" panose="02020503060305020303" pitchFamily="18" charset="0"/>
              <a:cs typeface="Calibri"/>
            </a:rPr>
            <a:pPr/>
            <a:t>$1,408,665</a:t>
          </a:fld>
          <a:endParaRPr lang="en-US" sz="1400" b="1">
            <a:latin typeface="Bell MT" panose="02020503060305020303" pitchFamily="18" charset="0"/>
          </a:endParaRPr>
        </a:p>
      </xdr:txBody>
    </xdr:sp>
    <xdr:clientData/>
  </xdr:twoCellAnchor>
  <xdr:twoCellAnchor>
    <xdr:from>
      <xdr:col>17</xdr:col>
      <xdr:colOff>298450</xdr:colOff>
      <xdr:row>13</xdr:row>
      <xdr:rowOff>19050</xdr:rowOff>
    </xdr:from>
    <xdr:to>
      <xdr:col>18</xdr:col>
      <xdr:colOff>469900</xdr:colOff>
      <xdr:row>14</xdr:row>
      <xdr:rowOff>133350</xdr:rowOff>
    </xdr:to>
    <xdr:sp macro="" textlink="'All Tables'!B22">
      <xdr:nvSpPr>
        <xdr:cNvPr id="10" name="TextBox 9">
          <a:extLst>
            <a:ext uri="{FF2B5EF4-FFF2-40B4-BE49-F238E27FC236}">
              <a16:creationId xmlns:a16="http://schemas.microsoft.com/office/drawing/2014/main" id="{F04EF5B7-0FFB-47E6-B55C-BCFD6249DB6A}"/>
            </a:ext>
          </a:extLst>
        </xdr:cNvPr>
        <xdr:cNvSpPr txBox="1"/>
      </xdr:nvSpPr>
      <xdr:spPr>
        <a:xfrm>
          <a:off x="10661650" y="2413000"/>
          <a:ext cx="7810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535FA1-2E34-4360-8BBD-B97C971703D9}" type="TxLink">
            <a:rPr lang="en-US" sz="1400" b="1" i="0" u="none" strike="noStrike">
              <a:solidFill>
                <a:srgbClr val="000000"/>
              </a:solidFill>
              <a:latin typeface="Bell MT" panose="02020503060305020303" pitchFamily="18" charset="0"/>
              <a:cs typeface="Calibri"/>
            </a:rPr>
            <a:pPr/>
            <a:t>10,808</a:t>
          </a:fld>
          <a:endParaRPr lang="en-US" sz="1800" b="1">
            <a:latin typeface="Bell MT" panose="02020503060305020303" pitchFamily="18" charset="0"/>
          </a:endParaRPr>
        </a:p>
      </xdr:txBody>
    </xdr:sp>
    <xdr:clientData/>
  </xdr:twoCellAnchor>
  <xdr:twoCellAnchor>
    <xdr:from>
      <xdr:col>17</xdr:col>
      <xdr:colOff>279400</xdr:colOff>
      <xdr:row>6</xdr:row>
      <xdr:rowOff>107950</xdr:rowOff>
    </xdr:from>
    <xdr:to>
      <xdr:col>18</xdr:col>
      <xdr:colOff>425450</xdr:colOff>
      <xdr:row>8</xdr:row>
      <xdr:rowOff>0</xdr:rowOff>
    </xdr:to>
    <xdr:sp macro="" textlink="'All Tables'!C22">
      <xdr:nvSpPr>
        <xdr:cNvPr id="11" name="TextBox 10">
          <a:extLst>
            <a:ext uri="{FF2B5EF4-FFF2-40B4-BE49-F238E27FC236}">
              <a16:creationId xmlns:a16="http://schemas.microsoft.com/office/drawing/2014/main" id="{4F935A06-8F70-4A80-9AF7-E7B562426A73}"/>
            </a:ext>
          </a:extLst>
        </xdr:cNvPr>
        <xdr:cNvSpPr txBox="1"/>
      </xdr:nvSpPr>
      <xdr:spPr>
        <a:xfrm>
          <a:off x="10642600" y="1212850"/>
          <a:ext cx="7556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00DABC-0617-400A-B2B9-E1197A2DA610}" type="TxLink">
            <a:rPr lang="en-US" sz="1400" b="1" i="0" u="none" strike="noStrike">
              <a:solidFill>
                <a:srgbClr val="000000"/>
              </a:solidFill>
              <a:latin typeface="Bell MT" panose="02020503060305020303" pitchFamily="18" charset="0"/>
              <a:cs typeface="Calibri"/>
            </a:rPr>
            <a:pPr/>
            <a:t>$4,588</a:t>
          </a:fld>
          <a:endParaRPr lang="en-US" sz="1800" b="1">
            <a:latin typeface="Bell MT" panose="02020503060305020303" pitchFamily="18" charset="0"/>
          </a:endParaRPr>
        </a:p>
      </xdr:txBody>
    </xdr:sp>
    <xdr:clientData/>
  </xdr:twoCellAnchor>
  <xdr:twoCellAnchor>
    <xdr:from>
      <xdr:col>18</xdr:col>
      <xdr:colOff>12700</xdr:colOff>
      <xdr:row>12</xdr:row>
      <xdr:rowOff>38100</xdr:rowOff>
    </xdr:from>
    <xdr:to>
      <xdr:col>18</xdr:col>
      <xdr:colOff>565150</xdr:colOff>
      <xdr:row>13</xdr:row>
      <xdr:rowOff>57150</xdr:rowOff>
    </xdr:to>
    <xdr:sp macro="" textlink="'All Tables'!D22">
      <xdr:nvSpPr>
        <xdr:cNvPr id="13" name="TextBox 12">
          <a:extLst>
            <a:ext uri="{FF2B5EF4-FFF2-40B4-BE49-F238E27FC236}">
              <a16:creationId xmlns:a16="http://schemas.microsoft.com/office/drawing/2014/main" id="{94593F4D-3EFB-46B4-8764-EC00FD8C5617}"/>
            </a:ext>
          </a:extLst>
        </xdr:cNvPr>
        <xdr:cNvSpPr txBox="1"/>
      </xdr:nvSpPr>
      <xdr:spPr>
        <a:xfrm>
          <a:off x="10985500" y="2247900"/>
          <a:ext cx="5524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4FA08F-9C95-4D41-AEB6-B86B3C1FE55C}" type="TxLink">
            <a:rPr lang="en-US" sz="1400" b="1" i="0" u="none" strike="noStrike">
              <a:solidFill>
                <a:srgbClr val="000000"/>
              </a:solidFill>
              <a:latin typeface="Bell MT" panose="02020503060305020303" pitchFamily="18" charset="0"/>
              <a:cs typeface="Calibri"/>
            </a:rPr>
            <a:pPr/>
            <a:t>307</a:t>
          </a:fld>
          <a:endParaRPr lang="en-US" sz="2400" b="1">
            <a:latin typeface="Bell MT" panose="02020503060305020303"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03.879597916668" createdVersion="8" refreshedVersion="8" minRefreshableVersion="3" recordCount="307" xr:uid="{630E897A-3E02-4E88-9788-4364039C6902}">
  <cacheSource type="worksheet">
    <worksheetSource name="Table1"/>
  </cacheSource>
  <cacheFields count="17">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0">
      <sharedItems containsSemiMixedTypes="0" containsString="0" containsNumber="1" minValue="34.909999999999997" maxValue="100"/>
    </cacheField>
    <cacheField name="SALES" numFmtId="0">
      <sharedItems containsSemiMixedTypes="0" containsString="0" containsNumber="1" minValue="553.95000000000005" maxValue="12001" count="306">
        <n v="2871"/>
        <n v="2765.9"/>
        <n v="3884.34"/>
        <n v="3746.7"/>
        <n v="5205.2700000000004"/>
        <n v="3479.76"/>
        <n v="2497.77"/>
        <n v="5512.32"/>
        <n v="2168.54"/>
        <n v="4708.4399999999996"/>
        <n v="3965.66"/>
        <n v="2333.12"/>
        <n v="3188.64"/>
        <n v="3676.76"/>
        <n v="4177.3500000000004"/>
        <n v="4099.68"/>
        <n v="2597.39"/>
        <n v="4394.38"/>
        <n v="4358.04"/>
        <n v="4396.1400000000003"/>
        <n v="7737.93"/>
        <n v="1451"/>
        <n v="733.11"/>
        <n v="3207.12"/>
        <n v="2434.56"/>
        <n v="7516.08"/>
        <n v="5404.62"/>
        <n v="7209.11"/>
        <n v="7329.06"/>
        <n v="7374.1"/>
        <n v="10993.5"/>
        <n v="4860.24"/>
        <n v="8014.82"/>
        <n v="5372.57"/>
        <n v="7290.36"/>
        <n v="9064.89"/>
        <n v="6075.3"/>
        <n v="6463.23"/>
        <n v="6120.34"/>
        <n v="7680.64"/>
        <n v="4905.3900000000003"/>
        <n v="7136.19"/>
        <n v="10172.700000000001"/>
        <n v="11623.7"/>
        <n v="6000.4"/>
        <n v="3003"/>
        <n v="3944.7"/>
        <n v="5691.84"/>
        <n v="4514.92"/>
        <n v="8254.7999999999993"/>
        <n v="2416.56"/>
        <n v="4140.2299999999996"/>
        <n v="12001"/>
        <n v="2793.86"/>
        <n v="3009.09"/>
        <n v="2852.08"/>
        <n v="3757.26"/>
        <n v="4043.96"/>
        <n v="2756.8"/>
        <n v="5288.01"/>
        <n v="5833.8"/>
        <n v="3664.1"/>
        <n v="7208"/>
        <n v="5004.8"/>
        <n v="4398.24"/>
        <n v="5597.76"/>
        <n v="4526.08"/>
        <n v="5924.16"/>
        <n v="3492.48"/>
        <n v="3854.24"/>
        <n v="5324.4"/>
        <n v="5197.92"/>
        <n v="5997.6"/>
        <n v="2910.4"/>
        <n v="3378.24"/>
        <n v="3508.8"/>
        <n v="2992"/>
        <n v="3427.2"/>
        <n v="2692.8"/>
        <n v="4128.96"/>
        <n v="3051.71"/>
        <n v="1201.25"/>
        <n v="1962.22"/>
        <n v="2624.64"/>
        <n v="4046.25"/>
        <n v="4846.7"/>
        <n v="3370.56"/>
        <n v="9661.44"/>
        <n v="2764.88"/>
        <n v="4305.28"/>
        <n v="3536.82"/>
        <n v="5362.83"/>
        <n v="4076.19"/>
        <n v="7020.48"/>
        <n v="6426.5"/>
        <n v="4033.38"/>
        <n v="7020.64"/>
        <n v="6680.78"/>
        <n v="6678"/>
        <n v="3188.12"/>
        <n v="2297.0500000000002"/>
        <n v="5894.94"/>
        <n v="5265.15"/>
        <n v="7599.9"/>
        <n v="8008.56"/>
        <n v="9245.76"/>
        <n v="5019.8999999999996"/>
        <n v="5411.07"/>
        <n v="3840.9"/>
        <n v="3930.4"/>
        <n v="4517.91"/>
        <n v="5774.72"/>
        <n v="3922.56"/>
        <n v="9160.36"/>
        <n v="9631"/>
        <n v="3432.24"/>
        <n v="5521.89"/>
        <n v="6934.62"/>
        <n v="6876.11"/>
        <n v="2817.87"/>
        <n v="2575.04"/>
        <n v="1961.28"/>
        <n v="6034.38"/>
        <n v="11279.2"/>
        <n v="8023.29"/>
        <n v="4904"/>
        <n v="8594.52"/>
        <n v="7474.5"/>
        <n v="3883.74"/>
        <n v="8887.7000000000007"/>
        <n v="8602.92"/>
        <n v="7181.44"/>
        <n v="8378.58"/>
        <n v="10606.2"/>
        <n v="5818.4"/>
        <n v="7071.27"/>
        <n v="8411.56"/>
        <n v="6570.76"/>
        <n v="7975.44"/>
        <n v="1888.26"/>
        <n v="2513.2800000000002"/>
        <n v="3560.64"/>
        <n v="3823.64"/>
        <n v="8677.7999999999993"/>
        <n v="3415.44"/>
        <n v="5759.42"/>
        <n v="4512.4799999999996"/>
        <n v="6087.94"/>
        <n v="4111.8"/>
        <n v="5958.5"/>
        <n v="7016.31"/>
        <n v="1466.91"/>
        <n v="2711.66"/>
        <n v="5862"/>
        <n v="5294.14"/>
        <n v="5464.69"/>
        <n v="4946.76"/>
        <n v="3987.2"/>
        <n v="4408.5600000000004"/>
        <n v="6109.29"/>
        <n v="1627.92"/>
        <n v="5723.78"/>
        <n v="2140.11"/>
        <n v="3327.6"/>
        <n v="4516.22"/>
        <n v="6445.46"/>
        <n v="4891.68"/>
        <n v="5069.66"/>
        <n v="3012.27"/>
        <n v="2214.87"/>
        <n v="5951.34"/>
        <n v="3544.56"/>
        <n v="1958.88"/>
        <n v="3127.88"/>
        <n v="2984.88"/>
        <n v="9048.16"/>
        <n v="4379.18"/>
        <n v="3644.75"/>
        <n v="2702.04"/>
        <n v="3764.88"/>
        <n v="4508"/>
        <n v="6182.4"/>
        <n v="5628.89"/>
        <n v="4667.8599999999997"/>
        <n v="5917.78"/>
        <n v="6434.02"/>
        <n v="6454.4"/>
        <n v="4196.8"/>
        <n v="2611.8000000000002"/>
        <n v="3375.72"/>
        <n v="8374.69"/>
        <n v="4808.3100000000004"/>
        <n v="3288.78"/>
        <n v="3254.72"/>
        <n v="3184.94"/>
        <n v="5907.5"/>
        <n v="4389.12"/>
        <n v="5036.16"/>
        <n v="2183.25"/>
        <n v="3106.88"/>
        <n v="3735.72"/>
        <n v="2953.75"/>
        <n v="4684.8"/>
        <n v="3248.7"/>
        <n v="4567.9799999999996"/>
        <n v="4375.9799999999996"/>
        <n v="1516.62"/>
        <n v="2515.3200000000002"/>
        <n v="4873.05"/>
        <n v="5433.08"/>
        <n v="3073.72"/>
        <n v="4380.2"/>
        <n v="4965.24"/>
        <n v="4161.38"/>
        <n v="2508.66"/>
        <n v="2936.8"/>
        <n v="2923.2"/>
        <n v="5848.92"/>
        <n v="2758.7"/>
        <n v="1449.76"/>
        <n v="7048.14"/>
        <n v="5279.4"/>
        <n v="2781.66"/>
        <n v="7483.98"/>
        <n v="8160.3"/>
        <n v="6567.96"/>
        <n v="6724"/>
        <n v="5747.85"/>
        <n v="5676.84"/>
        <n v="2804.75"/>
        <n v="5624.79"/>
        <n v="3881.28"/>
        <n v="1364.25"/>
        <n v="4215.09"/>
        <n v="4352.16"/>
        <n v="5151"/>
        <n v="2856"/>
        <n v="5967"/>
        <n v="7310"/>
        <n v="7650"/>
        <n v="5399.55"/>
        <n v="5283.6"/>
        <n v="4207.84"/>
        <n v="2255.84"/>
        <n v="3843.99"/>
        <n v="3782"/>
        <n v="6154.18"/>
        <n v="785.64"/>
        <n v="3394.23"/>
        <n v="1824.72"/>
        <n v="2069.75"/>
        <n v="3515.67"/>
        <n v="3193.26"/>
        <n v="3726"/>
        <n v="5433.75"/>
        <n v="4407"/>
        <n v="881.4"/>
        <n v="2018.56"/>
        <n v="2218.52"/>
        <n v="3853.6"/>
        <n v="5544.02"/>
        <n v="6930.74"/>
        <n v="3675.63"/>
        <n v="4417.38"/>
        <n v="3606.02"/>
        <n v="3353.02"/>
        <n v="3807.68"/>
        <n v="1527.8"/>
        <n v="3907.8"/>
        <n v="2501.98"/>
        <n v="3011.91"/>
        <n v="4405.22"/>
        <n v="3177.91"/>
        <n v="3155.58"/>
        <n v="2626.08"/>
        <n v="2173.6"/>
        <n v="5600.5"/>
        <n v="3815.48"/>
        <n v="6209.25"/>
        <n v="4524.1000000000004"/>
        <n v="3602.02"/>
        <n v="3602.16"/>
        <n v="2719.8"/>
        <n v="1575.08"/>
        <n v="1474.66"/>
        <n v="4398.8999999999996"/>
        <n v="2311.6799999999998"/>
        <n v="3199.98"/>
        <n v="4107.2"/>
        <n v="1225.29"/>
        <n v="2826.27"/>
        <n v="3788.4"/>
        <n v="3164.98"/>
        <n v="1698.78"/>
        <n v="553.95000000000005"/>
        <n v="2916.2"/>
        <n v="4175.6000000000004"/>
        <n v="2317.44"/>
        <n v="1711.26"/>
        <n v="1637.2"/>
        <n v="820.4"/>
        <n v="1113.5999999999999"/>
        <n v="2577.6"/>
        <n v="2352.67"/>
        <n v="4219.2"/>
        <n v="4692.6000000000004"/>
      </sharedItems>
    </cacheField>
    <cacheField name="ORDERDATE" numFmtId="22">
      <sharedItems containsSemiMixedTypes="0" containsNonDate="0" containsDate="1" containsString="0" minDate="2003-01-06T00:00:00" maxDate="2005-06-01T00:00:00"/>
    </cacheField>
    <cacheField name="STATUS" numFmtId="0">
      <sharedItems/>
    </cacheField>
    <cacheField name="QTR_ID" numFmtId="0">
      <sharedItems containsSemiMixedTypes="0" containsString="0" containsNumber="1" containsInteger="1" minValue="1" maxValue="4"/>
    </cacheField>
    <cacheField name="MONTH_ID" numFmtId="0">
      <sharedItems containsSemiMixedTypes="0" containsString="0" containsNumber="1" containsInteger="1" minValue="1" maxValue="12" count="12">
        <n v="2"/>
        <n v="5"/>
        <n v="7"/>
        <n v="8"/>
        <n v="10"/>
        <n v="11"/>
        <n v="12"/>
        <n v="1"/>
        <n v="4"/>
        <n v="6"/>
        <n v="9"/>
        <n v="3"/>
      </sharedItems>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5" maxValue="214"/>
    </cacheField>
    <cacheField name="PRODUCTCODE" numFmtId="0">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PHONE" numFmtId="0">
      <sharedItems containsMixedTypes="1" containsNumber="1" containsInteger="1" minValue="2015559350" maxValue="9145554562"/>
    </cacheField>
    <cacheField name="CITY" numFmtId="0">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DEALSIZE" numFmtId="0">
      <sharedItems count="3">
        <s v="Small"/>
        <s v="Medium"/>
        <s v="Large"/>
      </sharedItems>
    </cacheField>
  </cacheFields>
  <extLst>
    <ext xmlns:x14="http://schemas.microsoft.com/office/spreadsheetml/2009/9/main" uri="{725AE2AE-9491-48be-B2B4-4EB974FC3084}">
      <x14:pivotCacheDefinition pivotCacheId="2061682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7">
  <r>
    <n v="10107"/>
    <n v="30"/>
    <n v="95.7"/>
    <x v="0"/>
    <d v="2003-02-24T00:00:00"/>
    <s v="Shipped"/>
    <n v="1"/>
    <x v="0"/>
    <x v="0"/>
    <x v="0"/>
    <n v="95"/>
    <s v="S10_1678"/>
    <x v="0"/>
    <n v="2125557818"/>
    <s v="NYC"/>
    <x v="0"/>
    <x v="0"/>
  </r>
  <r>
    <n v="10121"/>
    <n v="34"/>
    <n v="81.349999999999994"/>
    <x v="1"/>
    <d v="2003-05-07T00:00:00"/>
    <s v="Shipped"/>
    <n v="2"/>
    <x v="1"/>
    <x v="0"/>
    <x v="0"/>
    <n v="95"/>
    <s v="S10_1678"/>
    <x v="1"/>
    <s v="26.47.1555"/>
    <s v="Reims"/>
    <x v="1"/>
    <x v="0"/>
  </r>
  <r>
    <n v="10134"/>
    <n v="41"/>
    <n v="94.74"/>
    <x v="2"/>
    <d v="2003-07-01T00:00:00"/>
    <s v="Shipped"/>
    <n v="3"/>
    <x v="2"/>
    <x v="0"/>
    <x v="0"/>
    <n v="95"/>
    <s v="S10_1678"/>
    <x v="2"/>
    <s v="+33 1 46 62 7555"/>
    <s v="Paris"/>
    <x v="1"/>
    <x v="1"/>
  </r>
  <r>
    <n v="10145"/>
    <n v="45"/>
    <n v="83.26"/>
    <x v="3"/>
    <d v="2003-08-25T00:00:00"/>
    <s v="Shipped"/>
    <n v="3"/>
    <x v="3"/>
    <x v="0"/>
    <x v="0"/>
    <n v="95"/>
    <s v="S10_1678"/>
    <x v="3"/>
    <n v="6265557265"/>
    <s v="Pasadena"/>
    <x v="0"/>
    <x v="1"/>
  </r>
  <r>
    <n v="10159"/>
    <n v="49"/>
    <n v="100"/>
    <x v="4"/>
    <d v="2003-10-10T00:00:00"/>
    <s v="Shipped"/>
    <n v="4"/>
    <x v="4"/>
    <x v="0"/>
    <x v="0"/>
    <n v="95"/>
    <s v="S10_1678"/>
    <x v="4"/>
    <n v="6505551386"/>
    <s v="San Francisco"/>
    <x v="0"/>
    <x v="1"/>
  </r>
  <r>
    <n v="10168"/>
    <n v="36"/>
    <n v="96.66"/>
    <x v="5"/>
    <d v="2003-10-28T00:00:00"/>
    <s v="Shipped"/>
    <n v="4"/>
    <x v="4"/>
    <x v="0"/>
    <x v="0"/>
    <n v="95"/>
    <s v="S10_1678"/>
    <x v="5"/>
    <n v="6505556809"/>
    <s v="Burlingame"/>
    <x v="0"/>
    <x v="1"/>
  </r>
  <r>
    <n v="10180"/>
    <n v="29"/>
    <n v="86.13"/>
    <x v="6"/>
    <d v="2003-11-11T00:00:00"/>
    <s v="Shipped"/>
    <n v="4"/>
    <x v="5"/>
    <x v="0"/>
    <x v="0"/>
    <n v="95"/>
    <s v="S10_1678"/>
    <x v="6"/>
    <s v="20.16.1555"/>
    <s v="Lille"/>
    <x v="1"/>
    <x v="0"/>
  </r>
  <r>
    <n v="10188"/>
    <n v="48"/>
    <n v="100"/>
    <x v="7"/>
    <d v="2003-11-18T00:00:00"/>
    <s v="Shipped"/>
    <n v="4"/>
    <x v="5"/>
    <x v="0"/>
    <x v="0"/>
    <n v="95"/>
    <s v="S10_1678"/>
    <x v="7"/>
    <s v="+47 2267 3215"/>
    <s v="Bergen"/>
    <x v="2"/>
    <x v="1"/>
  </r>
  <r>
    <n v="10201"/>
    <n v="22"/>
    <n v="98.57"/>
    <x v="8"/>
    <d v="2003-12-01T00:00:00"/>
    <s v="Shipped"/>
    <n v="4"/>
    <x v="6"/>
    <x v="0"/>
    <x v="0"/>
    <n v="95"/>
    <s v="S10_1678"/>
    <x v="8"/>
    <n v="6505555787"/>
    <s v="San Francisco"/>
    <x v="0"/>
    <x v="0"/>
  </r>
  <r>
    <n v="10211"/>
    <n v="41"/>
    <n v="100"/>
    <x v="9"/>
    <d v="2004-01-15T00:00:00"/>
    <s v="Shipped"/>
    <n v="1"/>
    <x v="7"/>
    <x v="1"/>
    <x v="0"/>
    <n v="95"/>
    <s v="S10_1678"/>
    <x v="9"/>
    <s v="(1) 47.55.6555"/>
    <s v="Paris"/>
    <x v="1"/>
    <x v="1"/>
  </r>
  <r>
    <n v="10223"/>
    <n v="37"/>
    <n v="100"/>
    <x v="10"/>
    <d v="2004-02-20T00:00:00"/>
    <s v="Shipped"/>
    <n v="1"/>
    <x v="0"/>
    <x v="1"/>
    <x v="0"/>
    <n v="95"/>
    <s v="S10_1678"/>
    <x v="10"/>
    <s v="03 9520 4555"/>
    <s v="Melbourne"/>
    <x v="3"/>
    <x v="1"/>
  </r>
  <r>
    <n v="10237"/>
    <n v="23"/>
    <n v="100"/>
    <x v="11"/>
    <d v="2004-04-05T00:00:00"/>
    <s v="Shipped"/>
    <n v="2"/>
    <x v="8"/>
    <x v="1"/>
    <x v="0"/>
    <n v="95"/>
    <s v="S10_1678"/>
    <x v="11"/>
    <n v="2125551500"/>
    <s v="NYC"/>
    <x v="0"/>
    <x v="0"/>
  </r>
  <r>
    <n v="10251"/>
    <n v="28"/>
    <n v="100"/>
    <x v="12"/>
    <d v="2004-05-18T00:00:00"/>
    <s v="Shipped"/>
    <n v="2"/>
    <x v="1"/>
    <x v="1"/>
    <x v="0"/>
    <n v="95"/>
    <s v="S10_1678"/>
    <x v="12"/>
    <n v="2015559350"/>
    <s v="Newark"/>
    <x v="0"/>
    <x v="1"/>
  </r>
  <r>
    <n v="10263"/>
    <n v="34"/>
    <n v="100"/>
    <x v="13"/>
    <d v="2004-06-28T00:00:00"/>
    <s v="Shipped"/>
    <n v="2"/>
    <x v="9"/>
    <x v="1"/>
    <x v="0"/>
    <n v="95"/>
    <s v="S10_1678"/>
    <x v="13"/>
    <n v="2035552570"/>
    <s v="Bridgewater"/>
    <x v="0"/>
    <x v="1"/>
  </r>
  <r>
    <n v="10275"/>
    <n v="45"/>
    <n v="92.83"/>
    <x v="14"/>
    <d v="2004-07-23T00:00:00"/>
    <s v="Shipped"/>
    <n v="3"/>
    <x v="2"/>
    <x v="1"/>
    <x v="0"/>
    <n v="95"/>
    <s v="S10_1678"/>
    <x v="14"/>
    <s v="40.67.8555"/>
    <s v="Nantes"/>
    <x v="1"/>
    <x v="1"/>
  </r>
  <r>
    <n v="10285"/>
    <n v="36"/>
    <n v="100"/>
    <x v="15"/>
    <d v="2004-08-27T00:00:00"/>
    <s v="Shipped"/>
    <n v="3"/>
    <x v="3"/>
    <x v="1"/>
    <x v="0"/>
    <n v="95"/>
    <s v="S10_1678"/>
    <x v="15"/>
    <n v="6175558555"/>
    <s v="Cambridge"/>
    <x v="0"/>
    <x v="1"/>
  </r>
  <r>
    <n v="10299"/>
    <n v="23"/>
    <n v="100"/>
    <x v="16"/>
    <d v="2004-09-30T00:00:00"/>
    <s v="Shipped"/>
    <n v="3"/>
    <x v="10"/>
    <x v="1"/>
    <x v="0"/>
    <n v="95"/>
    <s v="S10_1678"/>
    <x v="16"/>
    <s v="90-224 8555"/>
    <s v="Helsinki"/>
    <x v="4"/>
    <x v="0"/>
  </r>
  <r>
    <n v="10309"/>
    <n v="41"/>
    <n v="100"/>
    <x v="17"/>
    <d v="2004-10-15T00:00:00"/>
    <s v="Shipped"/>
    <n v="4"/>
    <x v="4"/>
    <x v="1"/>
    <x v="0"/>
    <n v="95"/>
    <s v="S10_1678"/>
    <x v="17"/>
    <s v="07-98 9555"/>
    <s v="Stavern"/>
    <x v="2"/>
    <x v="1"/>
  </r>
  <r>
    <n v="10318"/>
    <n v="46"/>
    <n v="94.74"/>
    <x v="18"/>
    <d v="2004-11-02T00:00:00"/>
    <s v="Shipped"/>
    <n v="4"/>
    <x v="5"/>
    <x v="1"/>
    <x v="0"/>
    <n v="95"/>
    <s v="S10_1678"/>
    <x v="18"/>
    <n v="2155551555"/>
    <s v="Allentown"/>
    <x v="0"/>
    <x v="1"/>
  </r>
  <r>
    <n v="10329"/>
    <n v="42"/>
    <n v="100"/>
    <x v="19"/>
    <d v="2004-11-15T00:00:00"/>
    <s v="Shipped"/>
    <n v="4"/>
    <x v="5"/>
    <x v="1"/>
    <x v="0"/>
    <n v="95"/>
    <s v="S10_1678"/>
    <x v="0"/>
    <n v="2125557818"/>
    <s v="NYC"/>
    <x v="0"/>
    <x v="1"/>
  </r>
  <r>
    <n v="10341"/>
    <n v="41"/>
    <n v="100"/>
    <x v="20"/>
    <d v="2004-11-24T00:00:00"/>
    <s v="Shipped"/>
    <n v="4"/>
    <x v="5"/>
    <x v="1"/>
    <x v="0"/>
    <n v="95"/>
    <s v="S10_1678"/>
    <x v="19"/>
    <s v="6562-9555"/>
    <s v="Salzburg"/>
    <x v="5"/>
    <x v="2"/>
  </r>
  <r>
    <n v="10361"/>
    <n v="20"/>
    <n v="72.55"/>
    <x v="21"/>
    <d v="2004-12-17T00:00:00"/>
    <s v="Shipped"/>
    <n v="4"/>
    <x v="6"/>
    <x v="1"/>
    <x v="0"/>
    <n v="95"/>
    <s v="S10_1678"/>
    <x v="20"/>
    <s v="+61 2 9495 8555"/>
    <s v="Chatswood"/>
    <x v="3"/>
    <x v="0"/>
  </r>
  <r>
    <n v="10375"/>
    <n v="21"/>
    <n v="34.909999999999997"/>
    <x v="22"/>
    <d v="2005-02-03T00:00:00"/>
    <s v="Shipped"/>
    <n v="1"/>
    <x v="0"/>
    <x v="2"/>
    <x v="0"/>
    <n v="95"/>
    <s v="S10_1678"/>
    <x v="14"/>
    <s v="40.67.8555"/>
    <s v="Nantes"/>
    <x v="1"/>
    <x v="0"/>
  </r>
  <r>
    <n v="10388"/>
    <n v="42"/>
    <n v="76.36"/>
    <x v="23"/>
    <d v="2005-03-03T00:00:00"/>
    <s v="Shipped"/>
    <n v="1"/>
    <x v="11"/>
    <x v="2"/>
    <x v="0"/>
    <n v="95"/>
    <s v="S10_1678"/>
    <x v="21"/>
    <n v="5085552555"/>
    <s v="New Bedford"/>
    <x v="0"/>
    <x v="1"/>
  </r>
  <r>
    <n v="10403"/>
    <n v="24"/>
    <n v="100"/>
    <x v="24"/>
    <d v="2005-04-08T00:00:00"/>
    <s v="Shipped"/>
    <n v="2"/>
    <x v="8"/>
    <x v="2"/>
    <x v="0"/>
    <n v="95"/>
    <s v="S10_1678"/>
    <x v="22"/>
    <s v="(171) 555-2282"/>
    <s v="Liverpool"/>
    <x v="6"/>
    <x v="0"/>
  </r>
  <r>
    <n v="10417"/>
    <n v="66"/>
    <n v="100"/>
    <x v="25"/>
    <d v="2005-05-13T00:00:00"/>
    <s v="Disputed"/>
    <n v="2"/>
    <x v="1"/>
    <x v="2"/>
    <x v="0"/>
    <n v="95"/>
    <s v="S10_1678"/>
    <x v="23"/>
    <s v="(91) 555 94 44"/>
    <s v="Madrid"/>
    <x v="7"/>
    <x v="2"/>
  </r>
  <r>
    <n v="10103"/>
    <n v="26"/>
    <n v="100"/>
    <x v="26"/>
    <d v="2003-01-29T00:00:00"/>
    <s v="Shipped"/>
    <n v="1"/>
    <x v="7"/>
    <x v="0"/>
    <x v="1"/>
    <n v="214"/>
    <s v="S10_1949"/>
    <x v="17"/>
    <s v="07-98 9555"/>
    <s v="Stavern"/>
    <x v="2"/>
    <x v="1"/>
  </r>
  <r>
    <n v="10112"/>
    <n v="29"/>
    <n v="100"/>
    <x v="27"/>
    <d v="2003-03-24T00:00:00"/>
    <s v="Shipped"/>
    <n v="1"/>
    <x v="11"/>
    <x v="0"/>
    <x v="1"/>
    <n v="214"/>
    <s v="S10_1949"/>
    <x v="24"/>
    <s v="0921-12 3555"/>
    <s v="Lule"/>
    <x v="8"/>
    <x v="2"/>
  </r>
  <r>
    <n v="10126"/>
    <n v="38"/>
    <n v="100"/>
    <x v="28"/>
    <d v="2003-05-28T00:00:00"/>
    <s v="Shipped"/>
    <n v="2"/>
    <x v="1"/>
    <x v="0"/>
    <x v="1"/>
    <n v="214"/>
    <s v="S10_1949"/>
    <x v="25"/>
    <s v="(91) 555 22 82"/>
    <s v="Madrid"/>
    <x v="7"/>
    <x v="2"/>
  </r>
  <r>
    <n v="10140"/>
    <n v="37"/>
    <n v="100"/>
    <x v="29"/>
    <d v="2003-07-24T00:00:00"/>
    <s v="Shipped"/>
    <n v="3"/>
    <x v="2"/>
    <x v="0"/>
    <x v="1"/>
    <n v="214"/>
    <s v="S10_1949"/>
    <x v="5"/>
    <n v="6505556809"/>
    <s v="Burlingame"/>
    <x v="0"/>
    <x v="2"/>
  </r>
  <r>
    <n v="10150"/>
    <n v="45"/>
    <n v="100"/>
    <x v="30"/>
    <d v="2003-09-19T00:00:00"/>
    <s v="Shipped"/>
    <n v="3"/>
    <x v="10"/>
    <x v="0"/>
    <x v="1"/>
    <n v="214"/>
    <s v="S10_1949"/>
    <x v="26"/>
    <s v="+65 221 7555"/>
    <s v="Singapore"/>
    <x v="9"/>
    <x v="2"/>
  </r>
  <r>
    <n v="10163"/>
    <n v="21"/>
    <n v="100"/>
    <x v="31"/>
    <d v="2003-10-20T00:00:00"/>
    <s v="Shipped"/>
    <n v="4"/>
    <x v="4"/>
    <x v="0"/>
    <x v="1"/>
    <n v="214"/>
    <s v="S10_1949"/>
    <x v="27"/>
    <n v="2125558493"/>
    <s v="NYC"/>
    <x v="0"/>
    <x v="1"/>
  </r>
  <r>
    <n v="10174"/>
    <n v="34"/>
    <n v="100"/>
    <x v="32"/>
    <d v="2003-11-06T00:00:00"/>
    <s v="Shipped"/>
    <n v="4"/>
    <x v="5"/>
    <x v="0"/>
    <x v="1"/>
    <n v="214"/>
    <s v="S10_1949"/>
    <x v="28"/>
    <s v="61-7-3844-6555"/>
    <s v="South Brisbane"/>
    <x v="3"/>
    <x v="2"/>
  </r>
  <r>
    <n v="10183"/>
    <n v="23"/>
    <n v="100"/>
    <x v="33"/>
    <d v="2003-11-13T00:00:00"/>
    <s v="Shipped"/>
    <n v="4"/>
    <x v="5"/>
    <x v="0"/>
    <x v="1"/>
    <n v="214"/>
    <s v="S10_1949"/>
    <x v="29"/>
    <n v="2155554695"/>
    <s v="Philadelphia"/>
    <x v="0"/>
    <x v="1"/>
  </r>
  <r>
    <n v="10194"/>
    <n v="42"/>
    <n v="100"/>
    <x v="34"/>
    <d v="2003-11-25T00:00:00"/>
    <s v="Shipped"/>
    <n v="4"/>
    <x v="5"/>
    <x v="0"/>
    <x v="1"/>
    <n v="214"/>
    <s v="S10_1949"/>
    <x v="30"/>
    <s v="78.32.5555"/>
    <s v="Lyon"/>
    <x v="1"/>
    <x v="2"/>
  </r>
  <r>
    <n v="10206"/>
    <n v="47"/>
    <n v="100"/>
    <x v="35"/>
    <d v="2003-12-05T00:00:00"/>
    <s v="Shipped"/>
    <n v="4"/>
    <x v="6"/>
    <x v="0"/>
    <x v="1"/>
    <n v="214"/>
    <s v="S10_1949"/>
    <x v="31"/>
    <s v="(604) 555-3392"/>
    <s v="Vancouver"/>
    <x v="10"/>
    <x v="2"/>
  </r>
  <r>
    <n v="10215"/>
    <n v="35"/>
    <n v="100"/>
    <x v="36"/>
    <d v="2004-01-29T00:00:00"/>
    <s v="Shipped"/>
    <n v="1"/>
    <x v="7"/>
    <x v="1"/>
    <x v="1"/>
    <n v="214"/>
    <s v="S10_1949"/>
    <x v="32"/>
    <n v="3105553722"/>
    <s v="Burbank"/>
    <x v="0"/>
    <x v="1"/>
  </r>
  <r>
    <n v="10228"/>
    <n v="29"/>
    <n v="100"/>
    <x v="37"/>
    <d v="2004-03-10T00:00:00"/>
    <s v="Shipped"/>
    <n v="1"/>
    <x v="11"/>
    <x v="1"/>
    <x v="1"/>
    <n v="214"/>
    <s v="S10_1949"/>
    <x v="33"/>
    <n v="6175555555"/>
    <s v="Cambridge"/>
    <x v="0"/>
    <x v="1"/>
  </r>
  <r>
    <n v="10245"/>
    <n v="34"/>
    <n v="100"/>
    <x v="38"/>
    <d v="2004-05-04T00:00:00"/>
    <s v="Shipped"/>
    <n v="2"/>
    <x v="1"/>
    <x v="1"/>
    <x v="1"/>
    <n v="214"/>
    <s v="S10_1949"/>
    <x v="34"/>
    <n v="2035559545"/>
    <s v="New Haven"/>
    <x v="0"/>
    <x v="1"/>
  </r>
  <r>
    <n v="10258"/>
    <n v="32"/>
    <n v="100"/>
    <x v="39"/>
    <d v="2004-06-15T00:00:00"/>
    <s v="Shipped"/>
    <n v="2"/>
    <x v="9"/>
    <x v="1"/>
    <x v="1"/>
    <n v="214"/>
    <s v="S10_1949"/>
    <x v="35"/>
    <s v="+81 3 3584 0555"/>
    <s v="Minato-ku"/>
    <x v="11"/>
    <x v="2"/>
  </r>
  <r>
    <n v="10270"/>
    <n v="21"/>
    <n v="100"/>
    <x v="40"/>
    <d v="2004-07-19T00:00:00"/>
    <s v="Shipped"/>
    <n v="3"/>
    <x v="2"/>
    <x v="1"/>
    <x v="1"/>
    <n v="214"/>
    <s v="S10_1949"/>
    <x v="20"/>
    <s v="+61 2 9495 8555"/>
    <s v="Chatswood"/>
    <x v="3"/>
    <x v="1"/>
  </r>
  <r>
    <n v="10280"/>
    <n v="34"/>
    <n v="100"/>
    <x v="32"/>
    <d v="2004-08-17T00:00:00"/>
    <s v="Shipped"/>
    <n v="3"/>
    <x v="3"/>
    <x v="1"/>
    <x v="1"/>
    <n v="214"/>
    <s v="S10_1949"/>
    <x v="36"/>
    <s v="011-4988555"/>
    <s v="Torino"/>
    <x v="12"/>
    <x v="2"/>
  </r>
  <r>
    <n v="10291"/>
    <n v="37"/>
    <n v="100"/>
    <x v="41"/>
    <d v="2004-09-08T00:00:00"/>
    <s v="Shipped"/>
    <n v="3"/>
    <x v="10"/>
    <x v="1"/>
    <x v="1"/>
    <n v="214"/>
    <s v="S10_1949"/>
    <x v="37"/>
    <s v="0695-34 6555"/>
    <s v="Boras"/>
    <x v="8"/>
    <x v="2"/>
  </r>
  <r>
    <n v="10304"/>
    <n v="47"/>
    <n v="100"/>
    <x v="42"/>
    <d v="2004-10-11T00:00:00"/>
    <s v="Shipped"/>
    <n v="4"/>
    <x v="4"/>
    <x v="1"/>
    <x v="1"/>
    <n v="214"/>
    <s v="S10_1949"/>
    <x v="38"/>
    <s v="30.59.8555"/>
    <s v="Versailles"/>
    <x v="1"/>
    <x v="2"/>
  </r>
  <r>
    <n v="10312"/>
    <n v="48"/>
    <n v="100"/>
    <x v="43"/>
    <d v="2004-10-21T00:00:00"/>
    <s v="Shipped"/>
    <n v="4"/>
    <x v="4"/>
    <x v="1"/>
    <x v="1"/>
    <n v="214"/>
    <s v="S10_1949"/>
    <x v="39"/>
    <n v="4155551450"/>
    <s v="San Rafael"/>
    <x v="0"/>
    <x v="2"/>
  </r>
  <r>
    <n v="10322"/>
    <n v="40"/>
    <n v="100"/>
    <x v="44"/>
    <d v="2004-11-04T00:00:00"/>
    <s v="Shipped"/>
    <n v="4"/>
    <x v="5"/>
    <x v="1"/>
    <x v="1"/>
    <n v="214"/>
    <s v="S10_1949"/>
    <x v="40"/>
    <n v="6035558647"/>
    <s v="Nashua"/>
    <x v="0"/>
    <x v="1"/>
  </r>
  <r>
    <n v="10333"/>
    <n v="26"/>
    <n v="100"/>
    <x v="45"/>
    <d v="2004-11-18T00:00:00"/>
    <s v="Shipped"/>
    <n v="4"/>
    <x v="5"/>
    <x v="1"/>
    <x v="1"/>
    <n v="214"/>
    <s v="S10_1949"/>
    <x v="8"/>
    <n v="6505555787"/>
    <s v="San Francisco"/>
    <x v="0"/>
    <x v="1"/>
  </r>
  <r>
    <n v="10347"/>
    <n v="30"/>
    <n v="100"/>
    <x v="46"/>
    <d v="2004-11-29T00:00:00"/>
    <s v="Shipped"/>
    <n v="4"/>
    <x v="5"/>
    <x v="1"/>
    <x v="1"/>
    <n v="214"/>
    <s v="S10_1949"/>
    <x v="10"/>
    <s v="03 9520 4555"/>
    <s v="Melbourne"/>
    <x v="3"/>
    <x v="1"/>
  </r>
  <r>
    <n v="10357"/>
    <n v="32"/>
    <n v="100"/>
    <x v="47"/>
    <d v="2004-12-10T00:00:00"/>
    <s v="Shipped"/>
    <n v="4"/>
    <x v="6"/>
    <x v="1"/>
    <x v="1"/>
    <n v="214"/>
    <s v="S10_1949"/>
    <x v="39"/>
    <n v="4155551450"/>
    <s v="San Rafael"/>
    <x v="0"/>
    <x v="1"/>
  </r>
  <r>
    <n v="10369"/>
    <n v="41"/>
    <n v="100"/>
    <x v="48"/>
    <d v="2005-01-20T00:00:00"/>
    <s v="Shipped"/>
    <n v="1"/>
    <x v="7"/>
    <x v="2"/>
    <x v="1"/>
    <n v="214"/>
    <s v="S10_1949"/>
    <x v="41"/>
    <n v="6175558555"/>
    <s v="Brickhaven"/>
    <x v="0"/>
    <x v="1"/>
  </r>
  <r>
    <n v="10381"/>
    <n v="36"/>
    <n v="100"/>
    <x v="49"/>
    <d v="2005-02-17T00:00:00"/>
    <s v="Shipped"/>
    <n v="1"/>
    <x v="0"/>
    <x v="2"/>
    <x v="1"/>
    <n v="214"/>
    <s v="S10_1949"/>
    <x v="4"/>
    <n v="6505551386"/>
    <s v="San Francisco"/>
    <x v="0"/>
    <x v="2"/>
  </r>
  <r>
    <n v="10391"/>
    <n v="24"/>
    <n v="100"/>
    <x v="50"/>
    <d v="2005-03-09T00:00:00"/>
    <s v="Shipped"/>
    <n v="1"/>
    <x v="11"/>
    <x v="2"/>
    <x v="1"/>
    <n v="214"/>
    <s v="S10_1949"/>
    <x v="42"/>
    <s v="02 9936 8555"/>
    <s v="North Sydney"/>
    <x v="3"/>
    <x v="0"/>
  </r>
  <r>
    <n v="10411"/>
    <n v="23"/>
    <n v="100"/>
    <x v="51"/>
    <d v="2005-05-01T00:00:00"/>
    <s v="Shipped"/>
    <n v="2"/>
    <x v="1"/>
    <x v="2"/>
    <x v="1"/>
    <n v="214"/>
    <s v="S10_1949"/>
    <x v="43"/>
    <s v="(514) 555-8054"/>
    <s v="Montreal"/>
    <x v="10"/>
    <x v="1"/>
  </r>
  <r>
    <n v="10424"/>
    <n v="50"/>
    <n v="100"/>
    <x v="52"/>
    <d v="2005-05-31T00:00:00"/>
    <s v="In Process"/>
    <n v="2"/>
    <x v="1"/>
    <x v="2"/>
    <x v="1"/>
    <n v="214"/>
    <s v="S10_1949"/>
    <x v="23"/>
    <s v="(91) 555 94 44"/>
    <s v="Madrid"/>
    <x v="7"/>
    <x v="2"/>
  </r>
  <r>
    <n v="10120"/>
    <n v="29"/>
    <n v="96.34"/>
    <x v="53"/>
    <d v="2003-04-29T00:00:00"/>
    <s v="Shipped"/>
    <n v="2"/>
    <x v="8"/>
    <x v="0"/>
    <x v="0"/>
    <n v="118"/>
    <s v="S10_2016"/>
    <x v="10"/>
    <s v="03 9520 4555"/>
    <s v="Melbourne"/>
    <x v="3"/>
    <x v="0"/>
  </r>
  <r>
    <n v="10210"/>
    <n v="23"/>
    <n v="100"/>
    <x v="54"/>
    <d v="2004-01-12T00:00:00"/>
    <s v="Shipped"/>
    <n v="1"/>
    <x v="7"/>
    <x v="1"/>
    <x v="0"/>
    <n v="118"/>
    <s v="S10_2016"/>
    <x v="44"/>
    <s v="+81 06 6342 5555"/>
    <s v="Osaka"/>
    <x v="11"/>
    <x v="1"/>
  </r>
  <r>
    <n v="10236"/>
    <n v="22"/>
    <n v="100"/>
    <x v="55"/>
    <d v="2004-04-03T00:00:00"/>
    <s v="Shipped"/>
    <n v="2"/>
    <x v="8"/>
    <x v="1"/>
    <x v="0"/>
    <n v="118"/>
    <s v="S10_2016"/>
    <x v="45"/>
    <n v="2155559857"/>
    <s v="Philadelphia"/>
    <x v="0"/>
    <x v="0"/>
  </r>
  <r>
    <n v="10298"/>
    <n v="39"/>
    <n v="96.34"/>
    <x v="56"/>
    <d v="2004-09-27T00:00:00"/>
    <s v="Shipped"/>
    <n v="3"/>
    <x v="10"/>
    <x v="1"/>
    <x v="0"/>
    <n v="118"/>
    <s v="S10_2016"/>
    <x v="46"/>
    <s v="40.32.2555"/>
    <s v="Nantes"/>
    <x v="1"/>
    <x v="1"/>
  </r>
  <r>
    <n v="10308"/>
    <n v="34"/>
    <n v="100"/>
    <x v="57"/>
    <d v="2004-10-15T00:00:00"/>
    <s v="Shipped"/>
    <n v="4"/>
    <x v="4"/>
    <x v="1"/>
    <x v="0"/>
    <n v="118"/>
    <s v="S10_2016"/>
    <x v="47"/>
    <n v="9145554562"/>
    <s v="White Plains"/>
    <x v="0"/>
    <x v="1"/>
  </r>
  <r>
    <n v="10339"/>
    <n v="40"/>
    <n v="68.92"/>
    <x v="58"/>
    <d v="2004-11-23T00:00:00"/>
    <s v="Shipped"/>
    <n v="4"/>
    <x v="5"/>
    <x v="1"/>
    <x v="0"/>
    <n v="118"/>
    <s v="S10_2016"/>
    <x v="35"/>
    <s v="+81 3 3584 0555"/>
    <s v="Minato-ku"/>
    <x v="11"/>
    <x v="0"/>
  </r>
  <r>
    <n v="10374"/>
    <n v="39"/>
    <n v="100"/>
    <x v="59"/>
    <d v="2005-02-02T00:00:00"/>
    <s v="Shipped"/>
    <n v="1"/>
    <x v="0"/>
    <x v="2"/>
    <x v="0"/>
    <n v="118"/>
    <s v="S10_2016"/>
    <x v="28"/>
    <s v="61-7-3844-6555"/>
    <s v="South Brisbane"/>
    <x v="3"/>
    <x v="1"/>
  </r>
  <r>
    <n v="10402"/>
    <n v="45"/>
    <n v="100"/>
    <x v="60"/>
    <d v="2005-04-07T00:00:00"/>
    <s v="Shipped"/>
    <n v="2"/>
    <x v="8"/>
    <x v="2"/>
    <x v="0"/>
    <n v="118"/>
    <s v="S10_2016"/>
    <x v="9"/>
    <s v="(1) 47.55.6555"/>
    <s v="Paris"/>
    <x v="1"/>
    <x v="1"/>
  </r>
  <r>
    <n v="10362"/>
    <n v="22"/>
    <n v="100"/>
    <x v="61"/>
    <d v="2005-01-05T00:00:00"/>
    <s v="Shipped"/>
    <n v="1"/>
    <x v="7"/>
    <x v="2"/>
    <x v="0"/>
    <n v="193"/>
    <s v="S10_4698"/>
    <x v="5"/>
    <n v="6505556809"/>
    <s v="Burlingame"/>
    <x v="0"/>
    <x v="1"/>
  </r>
  <r>
    <n v="10105"/>
    <n v="50"/>
    <n v="100"/>
    <x v="62"/>
    <d v="2003-02-11T00:00:00"/>
    <s v="Shipped"/>
    <n v="1"/>
    <x v="0"/>
    <x v="0"/>
    <x v="1"/>
    <n v="136"/>
    <s v="S10_4757"/>
    <x v="48"/>
    <s v="31 12 3555"/>
    <s v="Kobenhavn"/>
    <x v="13"/>
    <x v="2"/>
  </r>
  <r>
    <n v="10119"/>
    <n v="46"/>
    <n v="100"/>
    <x v="63"/>
    <d v="2003-04-28T00:00:00"/>
    <s v="Shipped"/>
    <n v="2"/>
    <x v="8"/>
    <x v="0"/>
    <x v="1"/>
    <n v="136"/>
    <s v="S10_4757"/>
    <x v="19"/>
    <s v="6562-9555"/>
    <s v="Salzburg"/>
    <x v="5"/>
    <x v="1"/>
  </r>
  <r>
    <n v="10129"/>
    <n v="33"/>
    <n v="100"/>
    <x v="64"/>
    <d v="2003-06-12T00:00:00"/>
    <s v="Shipped"/>
    <n v="2"/>
    <x v="9"/>
    <x v="0"/>
    <x v="1"/>
    <n v="136"/>
    <s v="S10_4757"/>
    <x v="49"/>
    <s v="(171) 555-0297"/>
    <s v="London"/>
    <x v="6"/>
    <x v="1"/>
  </r>
  <r>
    <n v="10143"/>
    <n v="49"/>
    <n v="100"/>
    <x v="65"/>
    <d v="2003-08-10T00:00:00"/>
    <s v="Shipped"/>
    <n v="3"/>
    <x v="3"/>
    <x v="0"/>
    <x v="1"/>
    <n v="136"/>
    <s v="S10_4757"/>
    <x v="50"/>
    <n v="5085559555"/>
    <s v="New Bedford"/>
    <x v="0"/>
    <x v="1"/>
  </r>
  <r>
    <n v="10155"/>
    <n v="32"/>
    <n v="100"/>
    <x v="66"/>
    <d v="2003-10-06T00:00:00"/>
    <s v="Shipped"/>
    <n v="4"/>
    <x v="4"/>
    <x v="0"/>
    <x v="1"/>
    <n v="136"/>
    <s v="S10_4757"/>
    <x v="16"/>
    <s v="90-224 8555"/>
    <s v="Helsinki"/>
    <x v="4"/>
    <x v="1"/>
  </r>
  <r>
    <n v="10167"/>
    <n v="44"/>
    <n v="100"/>
    <x v="67"/>
    <d v="2003-10-23T00:00:00"/>
    <s v="Cancelled"/>
    <n v="4"/>
    <x v="4"/>
    <x v="0"/>
    <x v="1"/>
    <n v="136"/>
    <s v="S10_4757"/>
    <x v="37"/>
    <s v="0695-34 6555"/>
    <s v="Boras"/>
    <x v="8"/>
    <x v="1"/>
  </r>
  <r>
    <n v="10178"/>
    <n v="24"/>
    <n v="100"/>
    <x v="68"/>
    <d v="2003-11-08T00:00:00"/>
    <s v="Shipped"/>
    <n v="4"/>
    <x v="5"/>
    <x v="0"/>
    <x v="1"/>
    <n v="136"/>
    <s v="S10_4757"/>
    <x v="51"/>
    <s v="61.77.6555"/>
    <s v="Toulouse"/>
    <x v="1"/>
    <x v="1"/>
  </r>
  <r>
    <n v="10186"/>
    <n v="26"/>
    <n v="100"/>
    <x v="69"/>
    <d v="2003-11-14T00:00:00"/>
    <s v="Shipped"/>
    <n v="4"/>
    <x v="5"/>
    <x v="0"/>
    <x v="1"/>
    <n v="136"/>
    <s v="S10_4757"/>
    <x v="52"/>
    <s v="(171) 555-7555"/>
    <s v="London"/>
    <x v="6"/>
    <x v="1"/>
  </r>
  <r>
    <n v="10197"/>
    <n v="45"/>
    <n v="100"/>
    <x v="70"/>
    <d v="2003-11-26T00:00:00"/>
    <s v="Shipped"/>
    <n v="4"/>
    <x v="5"/>
    <x v="0"/>
    <x v="1"/>
    <n v="136"/>
    <s v="S10_4757"/>
    <x v="53"/>
    <s v="(93) 203 4555"/>
    <s v="Barcelona"/>
    <x v="7"/>
    <x v="1"/>
  </r>
  <r>
    <n v="10209"/>
    <n v="39"/>
    <n v="100"/>
    <x v="71"/>
    <d v="2004-01-09T00:00:00"/>
    <s v="Shipped"/>
    <n v="1"/>
    <x v="7"/>
    <x v="1"/>
    <x v="1"/>
    <n v="136"/>
    <s v="S10_4757"/>
    <x v="54"/>
    <n v="2155554369"/>
    <s v="Los Angeles"/>
    <x v="0"/>
    <x v="1"/>
  </r>
  <r>
    <n v="10222"/>
    <n v="49"/>
    <n v="100"/>
    <x v="72"/>
    <d v="2004-02-19T00:00:00"/>
    <s v="Shipped"/>
    <n v="1"/>
    <x v="0"/>
    <x v="1"/>
    <x v="1"/>
    <n v="136"/>
    <s v="S10_4757"/>
    <x v="55"/>
    <n v="7605558146"/>
    <s v="San Diego"/>
    <x v="0"/>
    <x v="1"/>
  </r>
  <r>
    <n v="10248"/>
    <n v="20"/>
    <n v="100"/>
    <x v="73"/>
    <d v="2004-05-07T00:00:00"/>
    <s v="Cancelled"/>
    <n v="2"/>
    <x v="1"/>
    <x v="1"/>
    <x v="1"/>
    <n v="136"/>
    <s v="S10_4757"/>
    <x v="0"/>
    <n v="2125557818"/>
    <s v="NYC"/>
    <x v="0"/>
    <x v="0"/>
  </r>
  <r>
    <n v="10261"/>
    <n v="27"/>
    <n v="100"/>
    <x v="74"/>
    <d v="2004-06-17T00:00:00"/>
    <s v="Shipped"/>
    <n v="2"/>
    <x v="9"/>
    <x v="1"/>
    <x v="1"/>
    <n v="136"/>
    <s v="S10_4757"/>
    <x v="43"/>
    <s v="(514) 555-8054"/>
    <s v="Montreal"/>
    <x v="10"/>
    <x v="1"/>
  </r>
  <r>
    <n v="10273"/>
    <n v="30"/>
    <n v="100"/>
    <x v="75"/>
    <d v="2004-07-21T00:00:00"/>
    <s v="Shipped"/>
    <n v="3"/>
    <x v="2"/>
    <x v="1"/>
    <x v="1"/>
    <n v="136"/>
    <s v="S10_4757"/>
    <x v="56"/>
    <s v="(02) 5554 67"/>
    <s v="Bruxelles"/>
    <x v="14"/>
    <x v="1"/>
  </r>
  <r>
    <n v="10283"/>
    <n v="25"/>
    <n v="100"/>
    <x v="76"/>
    <d v="2004-08-20T00:00:00"/>
    <s v="Shipped"/>
    <n v="3"/>
    <x v="3"/>
    <x v="1"/>
    <x v="1"/>
    <n v="136"/>
    <s v="S10_4757"/>
    <x v="57"/>
    <s v="(604) 555-4555"/>
    <s v="Tsawassen"/>
    <x v="10"/>
    <x v="0"/>
  </r>
  <r>
    <n v="10295"/>
    <n v="24"/>
    <n v="100"/>
    <x v="77"/>
    <d v="2004-09-10T00:00:00"/>
    <s v="Shipped"/>
    <n v="3"/>
    <x v="10"/>
    <x v="1"/>
    <x v="1"/>
    <n v="136"/>
    <s v="S10_4757"/>
    <x v="58"/>
    <n v="6175559555"/>
    <s v="Boston"/>
    <x v="0"/>
    <x v="1"/>
  </r>
  <r>
    <n v="10307"/>
    <n v="22"/>
    <n v="100"/>
    <x v="78"/>
    <d v="2004-10-14T00:00:00"/>
    <s v="Shipped"/>
    <n v="4"/>
    <x v="4"/>
    <x v="1"/>
    <x v="1"/>
    <n v="136"/>
    <s v="S10_4757"/>
    <x v="29"/>
    <n v="2155554695"/>
    <s v="Philadelphia"/>
    <x v="0"/>
    <x v="0"/>
  </r>
  <r>
    <n v="10316"/>
    <n v="33"/>
    <n v="100"/>
    <x v="79"/>
    <d v="2004-11-01T00:00:00"/>
    <s v="Shipped"/>
    <n v="4"/>
    <x v="5"/>
    <x v="1"/>
    <x v="1"/>
    <n v="136"/>
    <s v="S10_4757"/>
    <x v="59"/>
    <s v="(198) 555-8888"/>
    <s v="Cowes"/>
    <x v="6"/>
    <x v="1"/>
  </r>
  <r>
    <n v="10325"/>
    <n v="47"/>
    <n v="64.930000000000007"/>
    <x v="80"/>
    <d v="2004-11-05T00:00:00"/>
    <s v="Shipped"/>
    <n v="4"/>
    <x v="5"/>
    <x v="1"/>
    <x v="1"/>
    <n v="136"/>
    <s v="S10_4757"/>
    <x v="17"/>
    <s v="07-98 9555"/>
    <s v="Stavern"/>
    <x v="2"/>
    <x v="1"/>
  </r>
  <r>
    <n v="10337"/>
    <n v="25"/>
    <n v="48.05"/>
    <x v="81"/>
    <d v="2004-11-21T00:00:00"/>
    <s v="Shipped"/>
    <n v="4"/>
    <x v="5"/>
    <x v="1"/>
    <x v="1"/>
    <n v="136"/>
    <s v="S10_4757"/>
    <x v="27"/>
    <n v="2125558493"/>
    <s v="NYC"/>
    <x v="0"/>
    <x v="0"/>
  </r>
  <r>
    <n v="10350"/>
    <n v="26"/>
    <n v="75.47"/>
    <x v="82"/>
    <d v="2004-12-02T00:00:00"/>
    <s v="Shipped"/>
    <n v="4"/>
    <x v="6"/>
    <x v="1"/>
    <x v="1"/>
    <n v="136"/>
    <s v="S10_4757"/>
    <x v="23"/>
    <s v="(91) 555 94 44"/>
    <s v="Madrid"/>
    <x v="7"/>
    <x v="0"/>
  </r>
  <r>
    <n v="10359"/>
    <n v="48"/>
    <n v="54.68"/>
    <x v="83"/>
    <d v="2004-12-15T00:00:00"/>
    <s v="Shipped"/>
    <n v="4"/>
    <x v="6"/>
    <x v="1"/>
    <x v="1"/>
    <n v="136"/>
    <s v="S10_4757"/>
    <x v="1"/>
    <s v="26.47.1555"/>
    <s v="Reims"/>
    <x v="1"/>
    <x v="0"/>
  </r>
  <r>
    <n v="10373"/>
    <n v="39"/>
    <n v="100"/>
    <x v="84"/>
    <d v="2005-01-31T00:00:00"/>
    <s v="Shipped"/>
    <n v="1"/>
    <x v="7"/>
    <x v="2"/>
    <x v="1"/>
    <n v="136"/>
    <s v="S10_4757"/>
    <x v="60"/>
    <s v="981-443655"/>
    <s v="Oulu"/>
    <x v="4"/>
    <x v="1"/>
  </r>
  <r>
    <n v="10384"/>
    <n v="34"/>
    <n v="100"/>
    <x v="85"/>
    <d v="2005-02-23T00:00:00"/>
    <s v="Shipped"/>
    <n v="1"/>
    <x v="0"/>
    <x v="2"/>
    <x v="1"/>
    <n v="136"/>
    <s v="S10_4757"/>
    <x v="4"/>
    <n v="6505551386"/>
    <s v="San Francisco"/>
    <x v="0"/>
    <x v="1"/>
  </r>
  <r>
    <n v="10395"/>
    <n v="32"/>
    <n v="100"/>
    <x v="86"/>
    <d v="2005-03-17T00:00:00"/>
    <s v="Shipped"/>
    <n v="1"/>
    <x v="11"/>
    <x v="2"/>
    <x v="1"/>
    <n v="136"/>
    <s v="S10_4757"/>
    <x v="2"/>
    <s v="+33 1 46 62 7555"/>
    <s v="Paris"/>
    <x v="1"/>
    <x v="1"/>
  </r>
  <r>
    <n v="10400"/>
    <n v="64"/>
    <n v="100"/>
    <x v="87"/>
    <d v="2005-04-01T00:00:00"/>
    <s v="Shipped"/>
    <n v="2"/>
    <x v="8"/>
    <x v="2"/>
    <x v="1"/>
    <n v="136"/>
    <s v="S10_4757"/>
    <x v="61"/>
    <n v="4085553659"/>
    <s v="San Jose"/>
    <x v="0"/>
    <x v="2"/>
  </r>
  <r>
    <n v="10414"/>
    <n v="19"/>
    <n v="100"/>
    <x v="88"/>
    <d v="2005-05-06T00:00:00"/>
    <s v="On Hold"/>
    <n v="2"/>
    <x v="1"/>
    <x v="2"/>
    <x v="1"/>
    <n v="136"/>
    <s v="S10_4757"/>
    <x v="58"/>
    <n v="6175559555"/>
    <s v="Boston"/>
    <x v="0"/>
    <x v="0"/>
  </r>
  <r>
    <n v="10114"/>
    <n v="31"/>
    <n v="100"/>
    <x v="89"/>
    <d v="2003-04-01T00:00:00"/>
    <s v="Shipped"/>
    <n v="2"/>
    <x v="8"/>
    <x v="0"/>
    <x v="1"/>
    <n v="147"/>
    <s v="S10_4962"/>
    <x v="62"/>
    <s v="(1) 42.34.2555"/>
    <s v="Paris"/>
    <x v="1"/>
    <x v="1"/>
  </r>
  <r>
    <n v="10164"/>
    <n v="21"/>
    <n v="100"/>
    <x v="90"/>
    <d v="2003-10-21T00:00:00"/>
    <s v="Resolved"/>
    <n v="4"/>
    <x v="4"/>
    <x v="0"/>
    <x v="1"/>
    <n v="147"/>
    <s v="S10_4962"/>
    <x v="63"/>
    <s v="7675-3555"/>
    <s v="Graz"/>
    <x v="5"/>
    <x v="1"/>
  </r>
  <r>
    <n v="10175"/>
    <n v="33"/>
    <n v="100"/>
    <x v="91"/>
    <d v="2003-11-06T00:00:00"/>
    <s v="Shipped"/>
    <n v="4"/>
    <x v="5"/>
    <x v="0"/>
    <x v="1"/>
    <n v="147"/>
    <s v="S10_4962"/>
    <x v="49"/>
    <s v="(171) 555-0297"/>
    <s v="London"/>
    <x v="6"/>
    <x v="1"/>
  </r>
  <r>
    <n v="10207"/>
    <n v="31"/>
    <n v="100"/>
    <x v="92"/>
    <d v="2003-12-09T00:00:00"/>
    <s v="Shipped"/>
    <n v="4"/>
    <x v="6"/>
    <x v="0"/>
    <x v="1"/>
    <n v="147"/>
    <s v="S10_4962"/>
    <x v="64"/>
    <n v="6175552555"/>
    <s v="Boston"/>
    <x v="0"/>
    <x v="1"/>
  </r>
  <r>
    <n v="10217"/>
    <n v="48"/>
    <n v="100"/>
    <x v="93"/>
    <d v="2004-02-04T00:00:00"/>
    <s v="Shipped"/>
    <n v="1"/>
    <x v="0"/>
    <x v="1"/>
    <x v="1"/>
    <n v="147"/>
    <s v="S10_4962"/>
    <x v="65"/>
    <s v="+65 224 1555"/>
    <s v="Singapore"/>
    <x v="9"/>
    <x v="2"/>
  </r>
  <r>
    <n v="10229"/>
    <n v="50"/>
    <n v="100"/>
    <x v="94"/>
    <d v="2004-03-11T00:00:00"/>
    <s v="Shipped"/>
    <n v="1"/>
    <x v="11"/>
    <x v="1"/>
    <x v="1"/>
    <n v="147"/>
    <s v="S10_4962"/>
    <x v="39"/>
    <n v="4155551450"/>
    <s v="San Rafael"/>
    <x v="0"/>
    <x v="1"/>
  </r>
  <r>
    <n v="10259"/>
    <n v="26"/>
    <n v="100"/>
    <x v="95"/>
    <d v="2004-06-15T00:00:00"/>
    <s v="Shipped"/>
    <n v="2"/>
    <x v="9"/>
    <x v="1"/>
    <x v="1"/>
    <n v="147"/>
    <s v="S10_4962"/>
    <x v="65"/>
    <s v="+65 224 1555"/>
    <s v="Singapore"/>
    <x v="9"/>
    <x v="1"/>
  </r>
  <r>
    <n v="10281"/>
    <n v="44"/>
    <n v="100"/>
    <x v="96"/>
    <d v="2004-08-19T00:00:00"/>
    <s v="Shipped"/>
    <n v="3"/>
    <x v="3"/>
    <x v="1"/>
    <x v="1"/>
    <n v="147"/>
    <s v="S10_4962"/>
    <x v="18"/>
    <n v="2155551555"/>
    <s v="Allentown"/>
    <x v="0"/>
    <x v="2"/>
  </r>
  <r>
    <n v="10305"/>
    <n v="38"/>
    <n v="100"/>
    <x v="97"/>
    <d v="2004-10-13T00:00:00"/>
    <s v="Shipped"/>
    <n v="4"/>
    <x v="4"/>
    <x v="1"/>
    <x v="1"/>
    <n v="147"/>
    <s v="S10_4962"/>
    <x v="15"/>
    <n v="6175558555"/>
    <s v="Cambridge"/>
    <x v="0"/>
    <x v="1"/>
  </r>
  <r>
    <n v="10313"/>
    <n v="40"/>
    <n v="100"/>
    <x v="98"/>
    <d v="2004-10-22T00:00:00"/>
    <s v="Shipped"/>
    <n v="4"/>
    <x v="4"/>
    <x v="1"/>
    <x v="1"/>
    <n v="147"/>
    <s v="S10_4962"/>
    <x v="31"/>
    <s v="(604) 555-3392"/>
    <s v="Vancouver"/>
    <x v="10"/>
    <x v="1"/>
  </r>
  <r>
    <n v="10334"/>
    <n v="26"/>
    <n v="100"/>
    <x v="99"/>
    <d v="2004-11-19T00:00:00"/>
    <s v="On Hold"/>
    <n v="4"/>
    <x v="5"/>
    <x v="1"/>
    <x v="1"/>
    <n v="147"/>
    <s v="S10_4962"/>
    <x v="24"/>
    <s v="0921-12 3555"/>
    <s v="Lule"/>
    <x v="8"/>
    <x v="1"/>
  </r>
  <r>
    <n v="10370"/>
    <n v="35"/>
    <n v="65.63"/>
    <x v="100"/>
    <d v="2005-01-20T00:00:00"/>
    <s v="Shipped"/>
    <n v="1"/>
    <x v="7"/>
    <x v="2"/>
    <x v="1"/>
    <n v="147"/>
    <s v="S10_4962"/>
    <x v="42"/>
    <s v="02 9936 8555"/>
    <s v="North Sydney"/>
    <x v="3"/>
    <x v="0"/>
  </r>
  <r>
    <n v="10425"/>
    <n v="38"/>
    <n v="100"/>
    <x v="101"/>
    <d v="2005-05-31T00:00:00"/>
    <s v="In Process"/>
    <n v="2"/>
    <x v="1"/>
    <x v="2"/>
    <x v="1"/>
    <n v="147"/>
    <s v="S10_4962"/>
    <x v="14"/>
    <s v="40.67.8555"/>
    <s v="Nantes"/>
    <x v="1"/>
    <x v="1"/>
  </r>
  <r>
    <n v="10108"/>
    <n v="33"/>
    <n v="100"/>
    <x v="102"/>
    <d v="2003-03-03T00:00:00"/>
    <s v="Shipped"/>
    <n v="1"/>
    <x v="11"/>
    <x v="0"/>
    <x v="1"/>
    <n v="194"/>
    <s v="S12_1099"/>
    <x v="66"/>
    <s v="+63 2 555 3587"/>
    <s v="Makati City"/>
    <x v="15"/>
    <x v="1"/>
  </r>
  <r>
    <n v="10122"/>
    <n v="42"/>
    <n v="100"/>
    <x v="103"/>
    <d v="2003-05-08T00:00:00"/>
    <s v="Shipped"/>
    <n v="2"/>
    <x v="1"/>
    <x v="0"/>
    <x v="1"/>
    <n v="194"/>
    <s v="S12_1099"/>
    <x v="67"/>
    <s v="91.24.4555"/>
    <s v="Marseille"/>
    <x v="1"/>
    <x v="2"/>
  </r>
  <r>
    <n v="10135"/>
    <n v="42"/>
    <n v="100"/>
    <x v="104"/>
    <d v="2003-07-02T00:00:00"/>
    <s v="Shipped"/>
    <n v="3"/>
    <x v="2"/>
    <x v="0"/>
    <x v="1"/>
    <n v="194"/>
    <s v="S12_1099"/>
    <x v="39"/>
    <n v="4155551450"/>
    <s v="San Rafael"/>
    <x v="0"/>
    <x v="2"/>
  </r>
  <r>
    <n v="10147"/>
    <n v="48"/>
    <n v="100"/>
    <x v="105"/>
    <d v="2003-09-05T00:00:00"/>
    <s v="Shipped"/>
    <n v="3"/>
    <x v="10"/>
    <x v="0"/>
    <x v="1"/>
    <n v="194"/>
    <s v="S12_1099"/>
    <x v="41"/>
    <n v="6175558555"/>
    <s v="Brickhaven"/>
    <x v="0"/>
    <x v="2"/>
  </r>
  <r>
    <n v="10169"/>
    <n v="30"/>
    <n v="100"/>
    <x v="106"/>
    <d v="2003-11-04T00:00:00"/>
    <s v="Shipped"/>
    <n v="4"/>
    <x v="5"/>
    <x v="0"/>
    <x v="1"/>
    <n v="194"/>
    <s v="S12_1099"/>
    <x v="42"/>
    <s v="02 9936 8555"/>
    <s v="North Sydney"/>
    <x v="3"/>
    <x v="1"/>
  </r>
  <r>
    <n v="10181"/>
    <n v="27"/>
    <n v="100"/>
    <x v="107"/>
    <d v="2003-11-12T00:00:00"/>
    <s v="Shipped"/>
    <n v="4"/>
    <x v="5"/>
    <x v="0"/>
    <x v="1"/>
    <n v="194"/>
    <s v="S12_1099"/>
    <x v="7"/>
    <s v="+47 2267 3215"/>
    <s v="Bergen"/>
    <x v="2"/>
    <x v="1"/>
  </r>
  <r>
    <n v="10191"/>
    <n v="21"/>
    <n v="100"/>
    <x v="108"/>
    <d v="2003-11-20T00:00:00"/>
    <s v="Shipped"/>
    <n v="4"/>
    <x v="5"/>
    <x v="0"/>
    <x v="1"/>
    <n v="194"/>
    <s v="S12_1099"/>
    <x v="68"/>
    <s v="0221-5554327"/>
    <s v="Koln"/>
    <x v="16"/>
    <x v="1"/>
  </r>
  <r>
    <n v="10203"/>
    <n v="20"/>
    <n v="100"/>
    <x v="109"/>
    <d v="2003-12-02T00:00:00"/>
    <s v="Shipped"/>
    <n v="4"/>
    <x v="6"/>
    <x v="0"/>
    <x v="1"/>
    <n v="194"/>
    <s v="S12_1099"/>
    <x v="23"/>
    <s v="(91) 555 94 44"/>
    <s v="Madrid"/>
    <x v="7"/>
    <x v="1"/>
  </r>
  <r>
    <n v="10225"/>
    <n v="27"/>
    <n v="100"/>
    <x v="110"/>
    <d v="2004-02-22T00:00:00"/>
    <s v="Shipped"/>
    <n v="1"/>
    <x v="0"/>
    <x v="1"/>
    <x v="1"/>
    <n v="194"/>
    <s v="S12_1099"/>
    <x v="69"/>
    <s v="0897-034555"/>
    <s v="Gensve"/>
    <x v="17"/>
    <x v="1"/>
  </r>
  <r>
    <n v="10238"/>
    <n v="28"/>
    <n v="100"/>
    <x v="111"/>
    <d v="2004-04-09T00:00:00"/>
    <s v="Shipped"/>
    <n v="2"/>
    <x v="8"/>
    <x v="1"/>
    <x v="1"/>
    <n v="194"/>
    <s v="S12_1099"/>
    <x v="48"/>
    <s v="31 12 3555"/>
    <s v="Kobenhavn"/>
    <x v="13"/>
    <x v="1"/>
  </r>
  <r>
    <n v="10253"/>
    <n v="24"/>
    <n v="100"/>
    <x v="112"/>
    <d v="2004-06-01T00:00:00"/>
    <s v="Cancelled"/>
    <n v="2"/>
    <x v="9"/>
    <x v="1"/>
    <x v="1"/>
    <n v="194"/>
    <s v="S12_1099"/>
    <x v="22"/>
    <s v="(171) 555-2282"/>
    <s v="Liverpool"/>
    <x v="6"/>
    <x v="1"/>
  </r>
  <r>
    <n v="10266"/>
    <n v="44"/>
    <n v="100"/>
    <x v="113"/>
    <d v="2004-07-06T00:00:00"/>
    <s v="Shipped"/>
    <n v="3"/>
    <x v="2"/>
    <x v="1"/>
    <x v="1"/>
    <n v="194"/>
    <s v="S12_1099"/>
    <x v="70"/>
    <s v="0522-556555"/>
    <s v="Reggio Emilia"/>
    <x v="12"/>
    <x v="2"/>
  </r>
  <r>
    <n v="10276"/>
    <n v="50"/>
    <n v="100"/>
    <x v="114"/>
    <d v="2004-08-02T00:00:00"/>
    <s v="Shipped"/>
    <n v="3"/>
    <x v="3"/>
    <x v="1"/>
    <x v="1"/>
    <n v="194"/>
    <s v="S12_1099"/>
    <x v="71"/>
    <n v="6175557555"/>
    <s v="Brickhaven"/>
    <x v="0"/>
    <x v="2"/>
  </r>
  <r>
    <n v="10287"/>
    <n v="21"/>
    <n v="100"/>
    <x v="115"/>
    <d v="2004-08-30T00:00:00"/>
    <s v="Shipped"/>
    <n v="3"/>
    <x v="3"/>
    <x v="1"/>
    <x v="1"/>
    <n v="194"/>
    <s v="S12_1099"/>
    <x v="69"/>
    <s v="0897-034555"/>
    <s v="Gensve"/>
    <x v="17"/>
    <x v="1"/>
  </r>
  <r>
    <n v="10300"/>
    <n v="33"/>
    <n v="100"/>
    <x v="116"/>
    <d v="2003-10-04T00:00:00"/>
    <s v="Shipped"/>
    <n v="4"/>
    <x v="4"/>
    <x v="0"/>
    <x v="1"/>
    <n v="194"/>
    <s v="S12_1099"/>
    <x v="72"/>
    <s v="+49 69 66 90 2555"/>
    <s v="Frankfurt"/>
    <x v="16"/>
    <x v="1"/>
  </r>
  <r>
    <n v="10310"/>
    <n v="33"/>
    <n v="100"/>
    <x v="117"/>
    <d v="2004-10-16T00:00:00"/>
    <s v="Shipped"/>
    <n v="4"/>
    <x v="4"/>
    <x v="1"/>
    <x v="1"/>
    <n v="194"/>
    <s v="S12_1099"/>
    <x v="68"/>
    <s v="0221-5554327"/>
    <s v="Koln"/>
    <x v="16"/>
    <x v="1"/>
  </r>
  <r>
    <n v="10320"/>
    <n v="31"/>
    <n v="100"/>
    <x v="118"/>
    <d v="2004-11-03T00:00:00"/>
    <s v="Shipped"/>
    <n v="4"/>
    <x v="5"/>
    <x v="1"/>
    <x v="1"/>
    <n v="194"/>
    <s v="S12_1099"/>
    <x v="24"/>
    <s v="0921-12 3555"/>
    <s v="Lule"/>
    <x v="8"/>
    <x v="1"/>
  </r>
  <r>
    <n v="10363"/>
    <n v="33"/>
    <n v="85.39"/>
    <x v="119"/>
    <d v="2005-01-06T00:00:00"/>
    <s v="Shipped"/>
    <n v="1"/>
    <x v="7"/>
    <x v="2"/>
    <x v="1"/>
    <n v="194"/>
    <s v="S12_1099"/>
    <x v="73"/>
    <s v="+358 9 8045 555"/>
    <s v="Espoo"/>
    <x v="4"/>
    <x v="0"/>
  </r>
  <r>
    <n v="10389"/>
    <n v="26"/>
    <n v="99.04"/>
    <x v="120"/>
    <d v="2005-03-03T00:00:00"/>
    <s v="Shipped"/>
    <n v="1"/>
    <x v="11"/>
    <x v="2"/>
    <x v="1"/>
    <n v="194"/>
    <s v="S12_1099"/>
    <x v="37"/>
    <s v="0695-34 6555"/>
    <s v="Boras"/>
    <x v="8"/>
    <x v="0"/>
  </r>
  <r>
    <n v="10419"/>
    <n v="12"/>
    <n v="100"/>
    <x v="121"/>
    <d v="2005-05-17T00:00:00"/>
    <s v="Shipped"/>
    <n v="2"/>
    <x v="1"/>
    <x v="2"/>
    <x v="1"/>
    <n v="194"/>
    <s v="S12_1099"/>
    <x v="19"/>
    <s v="6562-9555"/>
    <s v="Salzburg"/>
    <x v="5"/>
    <x v="0"/>
  </r>
  <r>
    <n v="10117"/>
    <n v="33"/>
    <n v="100"/>
    <x v="122"/>
    <d v="2003-04-16T00:00:00"/>
    <s v="Shipped"/>
    <n v="2"/>
    <x v="8"/>
    <x v="0"/>
    <x v="1"/>
    <n v="207"/>
    <s v="S12_1108"/>
    <x v="26"/>
    <s v="+65 221 7555"/>
    <s v="Singapore"/>
    <x v="9"/>
    <x v="1"/>
  </r>
  <r>
    <n v="10127"/>
    <n v="46"/>
    <n v="100"/>
    <x v="123"/>
    <d v="2003-06-03T00:00:00"/>
    <s v="Shipped"/>
    <n v="2"/>
    <x v="9"/>
    <x v="0"/>
    <x v="1"/>
    <n v="207"/>
    <s v="S12_1108"/>
    <x v="74"/>
    <n v="2125557413"/>
    <s v="NYC"/>
    <x v="0"/>
    <x v="2"/>
  </r>
  <r>
    <n v="10142"/>
    <n v="33"/>
    <n v="100"/>
    <x v="124"/>
    <d v="2003-08-08T00:00:00"/>
    <s v="Shipped"/>
    <n v="3"/>
    <x v="3"/>
    <x v="0"/>
    <x v="1"/>
    <n v="207"/>
    <s v="S12_1108"/>
    <x v="39"/>
    <n v="4155551450"/>
    <s v="San Rafael"/>
    <x v="0"/>
    <x v="2"/>
  </r>
  <r>
    <n v="10153"/>
    <n v="20"/>
    <n v="100"/>
    <x v="125"/>
    <d v="2003-09-28T00:00:00"/>
    <s v="Shipped"/>
    <n v="3"/>
    <x v="10"/>
    <x v="0"/>
    <x v="1"/>
    <n v="207"/>
    <s v="S12_1108"/>
    <x v="23"/>
    <s v="(91) 555 94 44"/>
    <s v="Madrid"/>
    <x v="7"/>
    <x v="1"/>
  </r>
  <r>
    <n v="10165"/>
    <n v="44"/>
    <n v="100"/>
    <x v="126"/>
    <d v="2003-10-22T00:00:00"/>
    <s v="Shipped"/>
    <n v="4"/>
    <x v="4"/>
    <x v="0"/>
    <x v="1"/>
    <n v="207"/>
    <s v="S12_1108"/>
    <x v="26"/>
    <s v="+65 221 7555"/>
    <s v="Singapore"/>
    <x v="9"/>
    <x v="2"/>
  </r>
  <r>
    <n v="10176"/>
    <n v="33"/>
    <n v="100"/>
    <x v="127"/>
    <d v="2003-11-06T00:00:00"/>
    <s v="Shipped"/>
    <n v="4"/>
    <x v="5"/>
    <x v="0"/>
    <x v="1"/>
    <n v="207"/>
    <s v="S12_1108"/>
    <x v="70"/>
    <s v="0522-556555"/>
    <s v="Reggio Emilia"/>
    <x v="12"/>
    <x v="2"/>
  </r>
  <r>
    <n v="10185"/>
    <n v="21"/>
    <n v="100"/>
    <x v="128"/>
    <d v="2003-11-14T00:00:00"/>
    <s v="Shipped"/>
    <n v="4"/>
    <x v="5"/>
    <x v="0"/>
    <x v="1"/>
    <n v="207"/>
    <s v="S12_1108"/>
    <x v="50"/>
    <n v="5085559555"/>
    <s v="New Bedford"/>
    <x v="0"/>
    <x v="1"/>
  </r>
  <r>
    <n v="10196"/>
    <n v="47"/>
    <n v="100"/>
    <x v="129"/>
    <d v="2003-11-26T00:00:00"/>
    <s v="Shipped"/>
    <n v="4"/>
    <x v="5"/>
    <x v="0"/>
    <x v="1"/>
    <n v="207"/>
    <s v="S12_1108"/>
    <x v="34"/>
    <n v="2035559545"/>
    <s v="New Haven"/>
    <x v="0"/>
    <x v="2"/>
  </r>
  <r>
    <n v="10208"/>
    <n v="46"/>
    <n v="100"/>
    <x v="130"/>
    <d v="2004-01-02T00:00:00"/>
    <s v="Shipped"/>
    <n v="1"/>
    <x v="7"/>
    <x v="1"/>
    <x v="1"/>
    <n v="207"/>
    <s v="S12_1108"/>
    <x v="30"/>
    <s v="78.32.5555"/>
    <s v="Lyon"/>
    <x v="1"/>
    <x v="2"/>
  </r>
  <r>
    <n v="10220"/>
    <n v="32"/>
    <n v="100"/>
    <x v="131"/>
    <d v="2004-02-12T00:00:00"/>
    <s v="Shipped"/>
    <n v="1"/>
    <x v="0"/>
    <x v="1"/>
    <x v="1"/>
    <n v="207"/>
    <s v="S12_1108"/>
    <x v="75"/>
    <s v="+353 1862 1555"/>
    <s v="Dublin"/>
    <x v="18"/>
    <x v="2"/>
  </r>
  <r>
    <n v="10231"/>
    <n v="42"/>
    <n v="100"/>
    <x v="132"/>
    <d v="2004-03-19T00:00:00"/>
    <s v="Shipped"/>
    <n v="1"/>
    <x v="11"/>
    <x v="1"/>
    <x v="1"/>
    <n v="207"/>
    <s v="S12_1108"/>
    <x v="76"/>
    <s v="+34 913 728 555"/>
    <s v="Madrid"/>
    <x v="7"/>
    <x v="2"/>
  </r>
  <r>
    <n v="10247"/>
    <n v="44"/>
    <n v="100"/>
    <x v="133"/>
    <d v="2004-05-05T00:00:00"/>
    <s v="Shipped"/>
    <n v="2"/>
    <x v="1"/>
    <x v="1"/>
    <x v="1"/>
    <n v="207"/>
    <s v="S12_1108"/>
    <x v="73"/>
    <s v="+358 9 8045 555"/>
    <s v="Espoo"/>
    <x v="4"/>
    <x v="2"/>
  </r>
  <r>
    <n v="10272"/>
    <n v="35"/>
    <n v="100"/>
    <x v="134"/>
    <d v="2004-07-20T00:00:00"/>
    <s v="Shipped"/>
    <n v="3"/>
    <x v="2"/>
    <x v="1"/>
    <x v="1"/>
    <n v="207"/>
    <s v="S12_1108"/>
    <x v="18"/>
    <n v="2155551555"/>
    <s v="Allentown"/>
    <x v="0"/>
    <x v="1"/>
  </r>
  <r>
    <n v="10282"/>
    <n v="41"/>
    <n v="100"/>
    <x v="135"/>
    <d v="2004-08-20T00:00:00"/>
    <s v="Shipped"/>
    <n v="3"/>
    <x v="3"/>
    <x v="1"/>
    <x v="1"/>
    <n v="207"/>
    <s v="S12_1108"/>
    <x v="39"/>
    <n v="4155551450"/>
    <s v="San Rafael"/>
    <x v="0"/>
    <x v="2"/>
  </r>
  <r>
    <n v="10293"/>
    <n v="46"/>
    <n v="100"/>
    <x v="136"/>
    <d v="2004-09-09T00:00:00"/>
    <s v="Shipped"/>
    <n v="3"/>
    <x v="10"/>
    <x v="1"/>
    <x v="1"/>
    <n v="207"/>
    <s v="S12_1108"/>
    <x v="36"/>
    <s v="011-4988555"/>
    <s v="Torino"/>
    <x v="12"/>
    <x v="2"/>
  </r>
  <r>
    <n v="10306"/>
    <n v="31"/>
    <n v="100"/>
    <x v="137"/>
    <d v="2004-10-14T00:00:00"/>
    <s v="Shipped"/>
    <n v="4"/>
    <x v="4"/>
    <x v="1"/>
    <x v="1"/>
    <n v="207"/>
    <s v="S12_1108"/>
    <x v="77"/>
    <s v="(171) 555-1555"/>
    <s v="Manchester"/>
    <x v="6"/>
    <x v="1"/>
  </r>
  <r>
    <n v="10314"/>
    <n v="38"/>
    <n v="100"/>
    <x v="138"/>
    <d v="2004-10-22T00:00:00"/>
    <s v="Shipped"/>
    <n v="4"/>
    <x v="4"/>
    <x v="1"/>
    <x v="1"/>
    <n v="207"/>
    <s v="S12_1108"/>
    <x v="78"/>
    <s v="86 21 3555"/>
    <s v="Aaarhus"/>
    <x v="13"/>
    <x v="2"/>
  </r>
  <r>
    <n v="10336"/>
    <n v="33"/>
    <n v="57.22"/>
    <x v="139"/>
    <d v="2004-11-20T00:00:00"/>
    <s v="Shipped"/>
    <n v="4"/>
    <x v="5"/>
    <x v="1"/>
    <x v="1"/>
    <n v="207"/>
    <s v="S12_1108"/>
    <x v="62"/>
    <s v="(1) 42.34.2555"/>
    <s v="Paris"/>
    <x v="1"/>
    <x v="0"/>
  </r>
  <r>
    <n v="10348"/>
    <n v="48"/>
    <n v="52.36"/>
    <x v="140"/>
    <d v="2004-11-01T00:00:00"/>
    <s v="Shipped"/>
    <n v="4"/>
    <x v="5"/>
    <x v="1"/>
    <x v="1"/>
    <n v="207"/>
    <s v="S12_1108"/>
    <x v="25"/>
    <s v="(91) 555 22 82"/>
    <s v="Madrid"/>
    <x v="7"/>
    <x v="0"/>
  </r>
  <r>
    <n v="10371"/>
    <n v="32"/>
    <n v="100"/>
    <x v="141"/>
    <d v="2005-01-23T00:00:00"/>
    <s v="Shipped"/>
    <n v="1"/>
    <x v="7"/>
    <x v="2"/>
    <x v="1"/>
    <n v="207"/>
    <s v="S12_1108"/>
    <x v="39"/>
    <n v="4155551450"/>
    <s v="San Rafael"/>
    <x v="0"/>
    <x v="1"/>
  </r>
  <r>
    <n v="10382"/>
    <n v="34"/>
    <n v="100"/>
    <x v="142"/>
    <d v="2005-02-17T00:00:00"/>
    <s v="Shipped"/>
    <n v="1"/>
    <x v="0"/>
    <x v="2"/>
    <x v="1"/>
    <n v="207"/>
    <s v="S12_1108"/>
    <x v="39"/>
    <n v="4155551450"/>
    <s v="San Rafael"/>
    <x v="0"/>
    <x v="1"/>
  </r>
  <r>
    <n v="10413"/>
    <n v="36"/>
    <n v="100"/>
    <x v="143"/>
    <d v="2005-05-05T00:00:00"/>
    <s v="Shipped"/>
    <n v="2"/>
    <x v="1"/>
    <x v="2"/>
    <x v="1"/>
    <n v="207"/>
    <s v="S12_1108"/>
    <x v="13"/>
    <n v="2035552570"/>
    <s v="Bridgewater"/>
    <x v="0"/>
    <x v="2"/>
  </r>
  <r>
    <n v="10113"/>
    <n v="21"/>
    <n v="100"/>
    <x v="144"/>
    <d v="2003-03-26T00:00:00"/>
    <s v="Shipped"/>
    <n v="1"/>
    <x v="11"/>
    <x v="0"/>
    <x v="2"/>
    <n v="136"/>
    <s v="S12_1666"/>
    <x v="39"/>
    <n v="4155551450"/>
    <s v="San Rafael"/>
    <x v="0"/>
    <x v="1"/>
  </r>
  <r>
    <n v="10216"/>
    <n v="43"/>
    <n v="100"/>
    <x v="145"/>
    <d v="2004-02-02T00:00:00"/>
    <s v="Shipped"/>
    <n v="1"/>
    <x v="0"/>
    <x v="1"/>
    <x v="2"/>
    <n v="136"/>
    <s v="S12_1666"/>
    <x v="38"/>
    <s v="30.59.8555"/>
    <s v="Versailles"/>
    <x v="1"/>
    <x v="1"/>
  </r>
  <r>
    <n v="10189"/>
    <n v="28"/>
    <n v="100"/>
    <x v="146"/>
    <d v="2003-11-18T00:00:00"/>
    <s v="Shipped"/>
    <n v="4"/>
    <x v="5"/>
    <x v="0"/>
    <x v="0"/>
    <n v="150"/>
    <s v="S12_2823"/>
    <x v="3"/>
    <n v="6265557265"/>
    <s v="Pasadena"/>
    <x v="0"/>
    <x v="1"/>
  </r>
  <r>
    <n v="10224"/>
    <n v="43"/>
    <n v="100"/>
    <x v="147"/>
    <d v="2004-02-21T00:00:00"/>
    <s v="Shipped"/>
    <n v="1"/>
    <x v="0"/>
    <x v="1"/>
    <x v="0"/>
    <n v="150"/>
    <s v="S12_2823"/>
    <x v="6"/>
    <s v="20.16.1555"/>
    <s v="Lille"/>
    <x v="1"/>
    <x v="1"/>
  </r>
  <r>
    <n v="10319"/>
    <n v="30"/>
    <n v="100"/>
    <x v="148"/>
    <d v="2004-11-03T00:00:00"/>
    <s v="Shipped"/>
    <n v="4"/>
    <x v="5"/>
    <x v="1"/>
    <x v="0"/>
    <n v="150"/>
    <s v="S12_2823"/>
    <x v="79"/>
    <n v="2125551957"/>
    <s v="NYC"/>
    <x v="0"/>
    <x v="1"/>
  </r>
  <r>
    <n v="10104"/>
    <n v="34"/>
    <n v="100"/>
    <x v="149"/>
    <d v="2003-01-31T00:00:00"/>
    <s v="Shipped"/>
    <n v="1"/>
    <x v="7"/>
    <x v="0"/>
    <x v="1"/>
    <n v="151"/>
    <s v="S12_3148"/>
    <x v="23"/>
    <s v="(91) 555 94 44"/>
    <s v="Madrid"/>
    <x v="7"/>
    <x v="1"/>
  </r>
  <r>
    <n v="10230"/>
    <n v="43"/>
    <n v="100"/>
    <x v="150"/>
    <d v="2004-03-15T00:00:00"/>
    <s v="Shipped"/>
    <n v="1"/>
    <x v="11"/>
    <x v="1"/>
    <x v="1"/>
    <n v="151"/>
    <s v="S12_3148"/>
    <x v="72"/>
    <s v="+49 69 66 90 2555"/>
    <s v="Frankfurt"/>
    <x v="16"/>
    <x v="2"/>
  </r>
  <r>
    <n v="10324"/>
    <n v="27"/>
    <n v="54.33"/>
    <x v="151"/>
    <d v="2004-11-05T00:00:00"/>
    <s v="Shipped"/>
    <n v="4"/>
    <x v="5"/>
    <x v="1"/>
    <x v="1"/>
    <n v="151"/>
    <s v="S12_3148"/>
    <x v="11"/>
    <n v="2125551500"/>
    <s v="NYC"/>
    <x v="0"/>
    <x v="0"/>
  </r>
  <r>
    <n v="10358"/>
    <n v="49"/>
    <n v="55.34"/>
    <x v="152"/>
    <d v="2004-12-10T00:00:00"/>
    <s v="Shipped"/>
    <n v="4"/>
    <x v="6"/>
    <x v="1"/>
    <x v="1"/>
    <n v="151"/>
    <s v="S12_3148"/>
    <x v="23"/>
    <s v="(91) 555 94 44"/>
    <s v="Madrid"/>
    <x v="7"/>
    <x v="0"/>
  </r>
  <r>
    <n v="10372"/>
    <n v="40"/>
    <n v="100"/>
    <x v="153"/>
    <d v="2005-01-26T00:00:00"/>
    <s v="Shipped"/>
    <n v="1"/>
    <x v="7"/>
    <x v="2"/>
    <x v="1"/>
    <n v="151"/>
    <s v="S12_3148"/>
    <x v="35"/>
    <s v="+81 3 3584 0555"/>
    <s v="Minato-ku"/>
    <x v="11"/>
    <x v="1"/>
  </r>
  <r>
    <n v="10160"/>
    <n v="46"/>
    <n v="100"/>
    <x v="154"/>
    <d v="2003-10-11T00:00:00"/>
    <s v="Shipped"/>
    <n v="4"/>
    <x v="4"/>
    <x v="0"/>
    <x v="1"/>
    <n v="117"/>
    <s v="S12_3380"/>
    <x v="54"/>
    <n v="2155554369"/>
    <s v="Los Angeles"/>
    <x v="0"/>
    <x v="1"/>
  </r>
  <r>
    <n v="10170"/>
    <n v="47"/>
    <n v="100"/>
    <x v="155"/>
    <d v="2003-11-04T00:00:00"/>
    <s v="Shipped"/>
    <n v="4"/>
    <x v="5"/>
    <x v="0"/>
    <x v="1"/>
    <n v="117"/>
    <s v="S12_3380"/>
    <x v="63"/>
    <s v="7675-3555"/>
    <s v="Graz"/>
    <x v="5"/>
    <x v="1"/>
  </r>
  <r>
    <n v="10212"/>
    <n v="39"/>
    <n v="100"/>
    <x v="156"/>
    <d v="2004-01-16T00:00:00"/>
    <s v="Shipped"/>
    <n v="1"/>
    <x v="7"/>
    <x v="1"/>
    <x v="1"/>
    <n v="117"/>
    <s v="S12_3380"/>
    <x v="23"/>
    <s v="(91) 555 94 44"/>
    <s v="Madrid"/>
    <x v="7"/>
    <x v="1"/>
  </r>
  <r>
    <n v="10376"/>
    <n v="35"/>
    <n v="100"/>
    <x v="157"/>
    <d v="2005-02-08T00:00:00"/>
    <s v="Shipped"/>
    <n v="1"/>
    <x v="0"/>
    <x v="2"/>
    <x v="1"/>
    <n v="117"/>
    <s v="S12_3380"/>
    <x v="80"/>
    <n v="3105552373"/>
    <s v="Glendale"/>
    <x v="0"/>
    <x v="1"/>
  </r>
  <r>
    <n v="10349"/>
    <n v="26"/>
    <n v="100"/>
    <x v="158"/>
    <d v="2004-12-01T00:00:00"/>
    <s v="Shipped"/>
    <n v="4"/>
    <x v="6"/>
    <x v="1"/>
    <x v="1"/>
    <n v="173"/>
    <s v="S12_3891"/>
    <x v="74"/>
    <n v="2125557413"/>
    <s v="NYC"/>
    <x v="0"/>
    <x v="1"/>
  </r>
  <r>
    <n v="10396"/>
    <n v="33"/>
    <n v="100"/>
    <x v="159"/>
    <d v="2005-03-23T00:00:00"/>
    <s v="Shipped"/>
    <n v="1"/>
    <x v="11"/>
    <x v="2"/>
    <x v="1"/>
    <n v="173"/>
    <s v="S12_3891"/>
    <x v="39"/>
    <n v="4155551450"/>
    <s v="San Rafael"/>
    <x v="0"/>
    <x v="1"/>
  </r>
  <r>
    <n v="10377"/>
    <n v="24"/>
    <n v="67.83"/>
    <x v="160"/>
    <d v="2005-02-09T00:00:00"/>
    <s v="Shipped"/>
    <n v="1"/>
    <x v="0"/>
    <x v="2"/>
    <x v="1"/>
    <n v="79"/>
    <s v="S12_3990"/>
    <x v="16"/>
    <s v="90-224 8555"/>
    <s v="Helsinki"/>
    <x v="4"/>
    <x v="0"/>
  </r>
  <r>
    <n v="10115"/>
    <n v="46"/>
    <n v="100"/>
    <x v="161"/>
    <d v="2003-04-04T00:00:00"/>
    <s v="Shipped"/>
    <n v="2"/>
    <x v="8"/>
    <x v="0"/>
    <x v="2"/>
    <n v="118"/>
    <s v="S12_4473"/>
    <x v="27"/>
    <n v="2125558493"/>
    <s v="NYC"/>
    <x v="0"/>
    <x v="1"/>
  </r>
  <r>
    <n v="10141"/>
    <n v="21"/>
    <n v="100"/>
    <x v="162"/>
    <d v="2003-08-01T00:00:00"/>
    <s v="Shipped"/>
    <n v="3"/>
    <x v="3"/>
    <x v="0"/>
    <x v="2"/>
    <n v="118"/>
    <s v="S12_4473"/>
    <x v="73"/>
    <s v="+358 9 8045 555"/>
    <s v="Espoo"/>
    <x v="4"/>
    <x v="0"/>
  </r>
  <r>
    <n v="10151"/>
    <n v="24"/>
    <n v="100"/>
    <x v="163"/>
    <d v="2003-09-21T00:00:00"/>
    <s v="Shipped"/>
    <n v="3"/>
    <x v="10"/>
    <x v="0"/>
    <x v="2"/>
    <n v="118"/>
    <s v="S12_4473"/>
    <x v="60"/>
    <s v="981-443655"/>
    <s v="Oulu"/>
    <x v="4"/>
    <x v="1"/>
  </r>
  <r>
    <n v="10184"/>
    <n v="37"/>
    <n v="100"/>
    <x v="164"/>
    <d v="2003-11-14T00:00:00"/>
    <s v="Shipped"/>
    <n v="4"/>
    <x v="5"/>
    <x v="0"/>
    <x v="2"/>
    <n v="118"/>
    <s v="S12_4473"/>
    <x v="81"/>
    <s v="(95) 555 82 82"/>
    <s v="Sevilla"/>
    <x v="7"/>
    <x v="1"/>
  </r>
  <r>
    <n v="10195"/>
    <n v="49"/>
    <n v="100"/>
    <x v="165"/>
    <d v="2003-11-25T00:00:00"/>
    <s v="Shipped"/>
    <n v="4"/>
    <x v="5"/>
    <x v="0"/>
    <x v="2"/>
    <n v="118"/>
    <s v="S12_4473"/>
    <x v="47"/>
    <n v="9145554562"/>
    <s v="White Plains"/>
    <x v="0"/>
    <x v="1"/>
  </r>
  <r>
    <n v="10219"/>
    <n v="48"/>
    <n v="100"/>
    <x v="166"/>
    <d v="2004-02-10T00:00:00"/>
    <s v="Shipped"/>
    <n v="1"/>
    <x v="0"/>
    <x v="1"/>
    <x v="2"/>
    <n v="118"/>
    <s v="S12_4473"/>
    <x v="82"/>
    <n v="4155554312"/>
    <s v="Brisbane"/>
    <x v="0"/>
    <x v="1"/>
  </r>
  <r>
    <n v="10246"/>
    <n v="46"/>
    <n v="100"/>
    <x v="167"/>
    <d v="2004-05-05T00:00:00"/>
    <s v="Shipped"/>
    <n v="2"/>
    <x v="1"/>
    <x v="1"/>
    <x v="2"/>
    <n v="118"/>
    <s v="S12_4473"/>
    <x v="23"/>
    <s v="(91) 555 94 44"/>
    <s v="Madrid"/>
    <x v="7"/>
    <x v="1"/>
  </r>
  <r>
    <n v="10271"/>
    <n v="31"/>
    <n v="97.17"/>
    <x v="168"/>
    <d v="2004-07-20T00:00:00"/>
    <s v="Shipped"/>
    <n v="3"/>
    <x v="2"/>
    <x v="1"/>
    <x v="2"/>
    <n v="118"/>
    <s v="S12_4473"/>
    <x v="39"/>
    <n v="4155551450"/>
    <s v="San Rafael"/>
    <x v="0"/>
    <x v="1"/>
  </r>
  <r>
    <n v="10292"/>
    <n v="21"/>
    <n v="100"/>
    <x v="169"/>
    <d v="2004-09-08T00:00:00"/>
    <s v="Shipped"/>
    <n v="3"/>
    <x v="10"/>
    <x v="1"/>
    <x v="2"/>
    <n v="118"/>
    <s v="S12_4473"/>
    <x v="0"/>
    <n v="2125557818"/>
    <s v="NYC"/>
    <x v="0"/>
    <x v="0"/>
  </r>
  <r>
    <n v="10412"/>
    <n v="54"/>
    <n v="100"/>
    <x v="170"/>
    <d v="2005-05-03T00:00:00"/>
    <s v="Shipped"/>
    <n v="2"/>
    <x v="1"/>
    <x v="2"/>
    <x v="2"/>
    <n v="118"/>
    <s v="S12_4473"/>
    <x v="23"/>
    <s v="(91) 555 94 44"/>
    <s v="Madrid"/>
    <x v="7"/>
    <x v="1"/>
  </r>
  <r>
    <n v="10192"/>
    <n v="27"/>
    <n v="100"/>
    <x v="171"/>
    <d v="2003-11-20T00:00:00"/>
    <s v="Shipped"/>
    <n v="4"/>
    <x v="5"/>
    <x v="0"/>
    <x v="1"/>
    <n v="115"/>
    <s v="S12_4675"/>
    <x v="40"/>
    <n v="6035558647"/>
    <s v="Nashua"/>
    <x v="0"/>
    <x v="1"/>
  </r>
  <r>
    <n v="10239"/>
    <n v="21"/>
    <n v="93.28"/>
    <x v="172"/>
    <d v="2004-04-12T00:00:00"/>
    <s v="Shipped"/>
    <n v="2"/>
    <x v="8"/>
    <x v="1"/>
    <x v="1"/>
    <n v="115"/>
    <s v="S12_4675"/>
    <x v="60"/>
    <s v="981-443655"/>
    <s v="Oulu"/>
    <x v="4"/>
    <x v="0"/>
  </r>
  <r>
    <n v="10277"/>
    <n v="28"/>
    <n v="100"/>
    <x v="173"/>
    <d v="2004-08-04T00:00:00"/>
    <s v="Shipped"/>
    <n v="3"/>
    <x v="3"/>
    <x v="1"/>
    <x v="1"/>
    <n v="115"/>
    <s v="S12_4675"/>
    <x v="26"/>
    <s v="+65 221 7555"/>
    <s v="Singapore"/>
    <x v="9"/>
    <x v="1"/>
  </r>
  <r>
    <n v="10321"/>
    <n v="24"/>
    <n v="100"/>
    <x v="174"/>
    <d v="2004-11-04T00:00:00"/>
    <s v="Shipped"/>
    <n v="4"/>
    <x v="5"/>
    <x v="1"/>
    <x v="1"/>
    <n v="115"/>
    <s v="S12_4675"/>
    <x v="21"/>
    <n v="5085552555"/>
    <s v="New Bedford"/>
    <x v="0"/>
    <x v="0"/>
  </r>
  <r>
    <n v="10405"/>
    <n v="97"/>
    <n v="93.28"/>
    <x v="175"/>
    <d v="2005-04-14T00:00:00"/>
    <s v="Shipped"/>
    <n v="2"/>
    <x v="8"/>
    <x v="2"/>
    <x v="1"/>
    <n v="115"/>
    <s v="S12_4675"/>
    <x v="83"/>
    <s v="88.60.1555"/>
    <s v="Strasbourg"/>
    <x v="1"/>
    <x v="2"/>
  </r>
  <r>
    <n v="10109"/>
    <n v="26"/>
    <n v="100"/>
    <x v="176"/>
    <d v="2003-03-10T00:00:00"/>
    <s v="Shipped"/>
    <n v="1"/>
    <x v="11"/>
    <x v="0"/>
    <x v="1"/>
    <n v="141"/>
    <s v="S18_1129"/>
    <x v="45"/>
    <n v="2155559857"/>
    <s v="Philadelphia"/>
    <x v="0"/>
    <x v="1"/>
  </r>
  <r>
    <n v="10136"/>
    <n v="25"/>
    <n v="100"/>
    <x v="177"/>
    <d v="2003-07-04T00:00:00"/>
    <s v="Shipped"/>
    <n v="3"/>
    <x v="2"/>
    <x v="0"/>
    <x v="1"/>
    <n v="141"/>
    <s v="S18_1129"/>
    <x v="51"/>
    <s v="61.77.6555"/>
    <s v="Toulouse"/>
    <x v="1"/>
    <x v="1"/>
  </r>
  <r>
    <n v="10148"/>
    <n v="23"/>
    <n v="100"/>
    <x v="178"/>
    <d v="2003-09-11T00:00:00"/>
    <s v="Shipped"/>
    <n v="3"/>
    <x v="10"/>
    <x v="0"/>
    <x v="1"/>
    <n v="141"/>
    <s v="S18_1129"/>
    <x v="42"/>
    <s v="02 9936 8555"/>
    <s v="North Sydney"/>
    <x v="3"/>
    <x v="0"/>
  </r>
  <r>
    <n v="10161"/>
    <n v="28"/>
    <n v="100"/>
    <x v="179"/>
    <d v="2003-10-17T00:00:00"/>
    <s v="Shipped"/>
    <n v="4"/>
    <x v="4"/>
    <x v="0"/>
    <x v="1"/>
    <n v="141"/>
    <s v="S18_1129"/>
    <x v="78"/>
    <s v="86 21 3555"/>
    <s v="Aaarhus"/>
    <x v="13"/>
    <x v="1"/>
  </r>
  <r>
    <n v="10171"/>
    <n v="35"/>
    <n v="100"/>
    <x v="180"/>
    <d v="2003-11-05T00:00:00"/>
    <s v="Shipped"/>
    <n v="4"/>
    <x v="5"/>
    <x v="0"/>
    <x v="1"/>
    <n v="141"/>
    <s v="S18_1129"/>
    <x v="43"/>
    <s v="(514) 555-8054"/>
    <s v="Montreal"/>
    <x v="10"/>
    <x v="1"/>
  </r>
  <r>
    <n v="10204"/>
    <n v="42"/>
    <n v="100"/>
    <x v="181"/>
    <d v="2003-12-02T00:00:00"/>
    <s v="Shipped"/>
    <n v="4"/>
    <x v="6"/>
    <x v="0"/>
    <x v="1"/>
    <n v="141"/>
    <s v="S18_1129"/>
    <x v="74"/>
    <n v="2125557413"/>
    <s v="NYC"/>
    <x v="0"/>
    <x v="1"/>
  </r>
  <r>
    <n v="10240"/>
    <n v="41"/>
    <n v="100"/>
    <x v="182"/>
    <d v="2004-04-13T00:00:00"/>
    <s v="Shipped"/>
    <n v="2"/>
    <x v="8"/>
    <x v="1"/>
    <x v="1"/>
    <n v="141"/>
    <s v="S18_1129"/>
    <x v="44"/>
    <s v="+81 06 6342 5555"/>
    <s v="Osaka"/>
    <x v="11"/>
    <x v="1"/>
  </r>
  <r>
    <n v="10278"/>
    <n v="34"/>
    <n v="100"/>
    <x v="183"/>
    <d v="2004-08-06T00:00:00"/>
    <s v="Shipped"/>
    <n v="3"/>
    <x v="3"/>
    <x v="1"/>
    <x v="1"/>
    <n v="141"/>
    <s v="S18_1129"/>
    <x v="84"/>
    <n v="7025551838"/>
    <s v="Las Vegas"/>
    <x v="0"/>
    <x v="1"/>
  </r>
  <r>
    <n v="10301"/>
    <n v="37"/>
    <n v="100"/>
    <x v="184"/>
    <d v="2003-10-05T00:00:00"/>
    <s v="Shipped"/>
    <n v="4"/>
    <x v="4"/>
    <x v="0"/>
    <x v="1"/>
    <n v="141"/>
    <s v="S18_1129"/>
    <x v="85"/>
    <s v="+47 2212 1555"/>
    <s v="Oslo"/>
    <x v="2"/>
    <x v="1"/>
  </r>
  <r>
    <n v="10331"/>
    <n v="46"/>
    <n v="100"/>
    <x v="185"/>
    <d v="2004-11-17T00:00:00"/>
    <s v="Shipped"/>
    <n v="4"/>
    <x v="5"/>
    <x v="1"/>
    <x v="1"/>
    <n v="141"/>
    <s v="S18_1129"/>
    <x v="45"/>
    <n v="2155559857"/>
    <s v="Philadelphia"/>
    <x v="0"/>
    <x v="1"/>
  </r>
  <r>
    <n v="10342"/>
    <n v="40"/>
    <n v="100"/>
    <x v="186"/>
    <d v="2004-11-24T00:00:00"/>
    <s v="Shipped"/>
    <n v="4"/>
    <x v="5"/>
    <x v="1"/>
    <x v="1"/>
    <n v="141"/>
    <s v="S18_1129"/>
    <x v="10"/>
    <s v="03 9520 4555"/>
    <s v="Melbourne"/>
    <x v="3"/>
    <x v="1"/>
  </r>
  <r>
    <n v="10356"/>
    <n v="43"/>
    <n v="97.6"/>
    <x v="187"/>
    <d v="2004-12-09T00:00:00"/>
    <s v="Shipped"/>
    <n v="4"/>
    <x v="6"/>
    <x v="1"/>
    <x v="1"/>
    <n v="141"/>
    <s v="S18_1129"/>
    <x v="2"/>
    <s v="+33 1 46 62 7555"/>
    <s v="Paris"/>
    <x v="1"/>
    <x v="1"/>
  </r>
  <r>
    <n v="10365"/>
    <n v="30"/>
    <n v="87.06"/>
    <x v="188"/>
    <d v="2005-01-07T00:00:00"/>
    <s v="Shipped"/>
    <n v="1"/>
    <x v="7"/>
    <x v="2"/>
    <x v="1"/>
    <n v="141"/>
    <s v="S18_1129"/>
    <x v="50"/>
    <n v="5085559555"/>
    <s v="New Bedford"/>
    <x v="0"/>
    <x v="0"/>
  </r>
  <r>
    <n v="10390"/>
    <n v="36"/>
    <n v="93.77"/>
    <x v="189"/>
    <d v="2005-03-04T00:00:00"/>
    <s v="Shipped"/>
    <n v="1"/>
    <x v="11"/>
    <x v="2"/>
    <x v="1"/>
    <n v="141"/>
    <s v="S18_1129"/>
    <x v="39"/>
    <n v="4155551450"/>
    <s v="San Rafael"/>
    <x v="0"/>
    <x v="1"/>
  </r>
  <r>
    <n v="10406"/>
    <n v="61"/>
    <n v="100"/>
    <x v="190"/>
    <d v="2005-04-15T00:00:00"/>
    <s v="Disputed"/>
    <n v="2"/>
    <x v="8"/>
    <x v="2"/>
    <x v="1"/>
    <n v="141"/>
    <s v="S18_1129"/>
    <x v="48"/>
    <s v="31 12 3555"/>
    <s v="Kobenhavn"/>
    <x v="13"/>
    <x v="2"/>
  </r>
  <r>
    <n v="10102"/>
    <n v="39"/>
    <n v="100"/>
    <x v="191"/>
    <d v="2003-01-10T00:00:00"/>
    <s v="Shipped"/>
    <n v="1"/>
    <x v="7"/>
    <x v="0"/>
    <x v="3"/>
    <n v="102"/>
    <s v="S18_1342"/>
    <x v="11"/>
    <n v="2125551500"/>
    <s v="NYC"/>
    <x v="0"/>
    <x v="1"/>
  </r>
  <r>
    <n v="10111"/>
    <n v="33"/>
    <n v="99.66"/>
    <x v="192"/>
    <d v="2003-03-25T00:00:00"/>
    <s v="Shipped"/>
    <n v="1"/>
    <x v="11"/>
    <x v="0"/>
    <x v="3"/>
    <n v="102"/>
    <s v="S18_1342"/>
    <x v="8"/>
    <n v="6505555787"/>
    <s v="San Francisco"/>
    <x v="0"/>
    <x v="1"/>
  </r>
  <r>
    <n v="10125"/>
    <n v="32"/>
    <n v="100"/>
    <x v="193"/>
    <d v="2003-05-21T00:00:00"/>
    <s v="Shipped"/>
    <n v="2"/>
    <x v="1"/>
    <x v="0"/>
    <x v="3"/>
    <n v="102"/>
    <s v="S18_1342"/>
    <x v="10"/>
    <s v="03 9520 4555"/>
    <s v="Melbourne"/>
    <x v="3"/>
    <x v="1"/>
  </r>
  <r>
    <n v="10139"/>
    <n v="31"/>
    <n v="100"/>
    <x v="194"/>
    <d v="2003-07-16T00:00:00"/>
    <s v="Shipped"/>
    <n v="3"/>
    <x v="2"/>
    <x v="0"/>
    <x v="3"/>
    <n v="102"/>
    <s v="S18_1342"/>
    <x v="20"/>
    <s v="+61 2 9495 8555"/>
    <s v="Chatswood"/>
    <x v="3"/>
    <x v="1"/>
  </r>
  <r>
    <n v="10149"/>
    <n v="50"/>
    <n v="100"/>
    <x v="195"/>
    <d v="2003-09-12T00:00:00"/>
    <s v="Shipped"/>
    <n v="3"/>
    <x v="10"/>
    <x v="0"/>
    <x v="3"/>
    <n v="102"/>
    <s v="S18_1342"/>
    <x v="82"/>
    <n v="4155554312"/>
    <s v="Brisbane"/>
    <x v="0"/>
    <x v="1"/>
  </r>
  <r>
    <n v="10162"/>
    <n v="48"/>
    <n v="91.44"/>
    <x v="196"/>
    <d v="2003-10-18T00:00:00"/>
    <s v="Shipped"/>
    <n v="4"/>
    <x v="4"/>
    <x v="0"/>
    <x v="3"/>
    <n v="102"/>
    <s v="S18_1342"/>
    <x v="4"/>
    <n v="6505551386"/>
    <s v="San Francisco"/>
    <x v="0"/>
    <x v="1"/>
  </r>
  <r>
    <n v="10173"/>
    <n v="43"/>
    <n v="100"/>
    <x v="197"/>
    <d v="2003-11-05T00:00:00"/>
    <s v="Shipped"/>
    <n v="4"/>
    <x v="5"/>
    <x v="0"/>
    <x v="3"/>
    <n v="102"/>
    <s v="S18_1342"/>
    <x v="86"/>
    <s v="035-640555"/>
    <s v="Bergamo"/>
    <x v="12"/>
    <x v="1"/>
  </r>
  <r>
    <n v="10182"/>
    <n v="25"/>
    <n v="87.33"/>
    <x v="198"/>
    <d v="2003-11-12T00:00:00"/>
    <s v="Shipped"/>
    <n v="4"/>
    <x v="5"/>
    <x v="0"/>
    <x v="3"/>
    <n v="102"/>
    <s v="S18_1342"/>
    <x v="39"/>
    <n v="4155551450"/>
    <s v="San Rafael"/>
    <x v="0"/>
    <x v="0"/>
  </r>
  <r>
    <n v="10193"/>
    <n v="28"/>
    <n v="100"/>
    <x v="199"/>
    <d v="2003-11-21T00:00:00"/>
    <s v="Shipped"/>
    <n v="4"/>
    <x v="5"/>
    <x v="0"/>
    <x v="3"/>
    <n v="102"/>
    <s v="S18_1342"/>
    <x v="87"/>
    <s v="61-9-3844-6555"/>
    <s v="Glen Waverly"/>
    <x v="3"/>
    <x v="1"/>
  </r>
  <r>
    <n v="10205"/>
    <n v="36"/>
    <n v="100"/>
    <x v="200"/>
    <d v="2003-12-03T00:00:00"/>
    <s v="Shipped"/>
    <n v="4"/>
    <x v="6"/>
    <x v="0"/>
    <x v="3"/>
    <n v="102"/>
    <s v="S18_1342"/>
    <x v="23"/>
    <s v="(91) 555 94 44"/>
    <s v="Madrid"/>
    <x v="7"/>
    <x v="1"/>
  </r>
  <r>
    <n v="10227"/>
    <n v="25"/>
    <n v="100"/>
    <x v="201"/>
    <d v="2004-03-02T00:00:00"/>
    <s v="Shipped"/>
    <n v="1"/>
    <x v="11"/>
    <x v="1"/>
    <x v="3"/>
    <n v="102"/>
    <s v="S18_1342"/>
    <x v="30"/>
    <s v="78.32.5555"/>
    <s v="Lyon"/>
    <x v="1"/>
    <x v="0"/>
  </r>
  <r>
    <n v="10244"/>
    <n v="40"/>
    <n v="100"/>
    <x v="202"/>
    <d v="2004-04-29T00:00:00"/>
    <s v="Shipped"/>
    <n v="2"/>
    <x v="8"/>
    <x v="1"/>
    <x v="3"/>
    <n v="102"/>
    <s v="S18_1342"/>
    <x v="23"/>
    <s v="(91) 555 94 44"/>
    <s v="Madrid"/>
    <x v="7"/>
    <x v="1"/>
  </r>
  <r>
    <n v="10256"/>
    <n v="34"/>
    <n v="95.55"/>
    <x v="203"/>
    <d v="2004-06-08T00:00:00"/>
    <s v="Shipped"/>
    <n v="2"/>
    <x v="9"/>
    <x v="1"/>
    <x v="3"/>
    <n v="102"/>
    <s v="S18_1342"/>
    <x v="48"/>
    <s v="31 12 3555"/>
    <s v="Kobenhavn"/>
    <x v="13"/>
    <x v="1"/>
  </r>
  <r>
    <n v="10289"/>
    <n v="38"/>
    <n v="100"/>
    <x v="204"/>
    <d v="2004-09-03T00:00:00"/>
    <s v="Shipped"/>
    <n v="3"/>
    <x v="10"/>
    <x v="1"/>
    <x v="3"/>
    <n v="102"/>
    <s v="S18_1342"/>
    <x v="7"/>
    <s v="+47 2267 3215"/>
    <s v="Bergen"/>
    <x v="2"/>
    <x v="1"/>
  </r>
  <r>
    <n v="10332"/>
    <n v="46"/>
    <n v="95.13"/>
    <x v="205"/>
    <d v="2004-11-17T00:00:00"/>
    <s v="Shipped"/>
    <n v="4"/>
    <x v="5"/>
    <x v="1"/>
    <x v="3"/>
    <n v="102"/>
    <s v="S18_1342"/>
    <x v="77"/>
    <s v="(171) 555-1555"/>
    <s v="Manchester"/>
    <x v="6"/>
    <x v="1"/>
  </r>
  <r>
    <n v="10346"/>
    <n v="42"/>
    <n v="36.11"/>
    <x v="206"/>
    <d v="2004-11-29T00:00:00"/>
    <s v="Shipped"/>
    <n v="4"/>
    <x v="5"/>
    <x v="1"/>
    <x v="3"/>
    <n v="102"/>
    <s v="S18_1342"/>
    <x v="84"/>
    <n v="7025551838"/>
    <s v="Las Vegas"/>
    <x v="0"/>
    <x v="0"/>
  </r>
  <r>
    <n v="10380"/>
    <n v="27"/>
    <n v="93.16"/>
    <x v="207"/>
    <d v="2005-02-16T00:00:00"/>
    <s v="Shipped"/>
    <n v="1"/>
    <x v="0"/>
    <x v="2"/>
    <x v="3"/>
    <n v="102"/>
    <s v="S18_1342"/>
    <x v="23"/>
    <s v="(91) 555 94 44"/>
    <s v="Madrid"/>
    <x v="7"/>
    <x v="0"/>
  </r>
  <r>
    <n v="10422"/>
    <n v="51"/>
    <n v="95.55"/>
    <x v="208"/>
    <d v="2005-05-30T00:00:00"/>
    <s v="In Process"/>
    <n v="2"/>
    <x v="1"/>
    <x v="2"/>
    <x v="3"/>
    <n v="102"/>
    <s v="S18_1342"/>
    <x v="18"/>
    <n v="2155551555"/>
    <s v="Allentown"/>
    <x v="0"/>
    <x v="1"/>
  </r>
  <r>
    <n v="10110"/>
    <n v="37"/>
    <n v="100"/>
    <x v="209"/>
    <d v="2003-03-18T00:00:00"/>
    <s v="Shipped"/>
    <n v="1"/>
    <x v="11"/>
    <x v="0"/>
    <x v="1"/>
    <n v="124"/>
    <s v="S18_1589"/>
    <x v="77"/>
    <s v="(171) 555-1555"/>
    <s v="Manchester"/>
    <x v="6"/>
    <x v="1"/>
  </r>
  <r>
    <n v="10123"/>
    <n v="26"/>
    <n v="100"/>
    <x v="210"/>
    <d v="2003-05-20T00:00:00"/>
    <s v="Shipped"/>
    <n v="2"/>
    <x v="1"/>
    <x v="0"/>
    <x v="1"/>
    <n v="124"/>
    <s v="S18_1589"/>
    <x v="46"/>
    <s v="40.32.2555"/>
    <s v="Nantes"/>
    <x v="1"/>
    <x v="1"/>
  </r>
  <r>
    <n v="10137"/>
    <n v="44"/>
    <n v="99.55"/>
    <x v="211"/>
    <d v="2003-07-10T00:00:00"/>
    <s v="Shipped"/>
    <n v="3"/>
    <x v="2"/>
    <x v="0"/>
    <x v="1"/>
    <n v="124"/>
    <s v="S18_1589"/>
    <x v="1"/>
    <s v="26.47.1555"/>
    <s v="Reims"/>
    <x v="1"/>
    <x v="1"/>
  </r>
  <r>
    <n v="10172"/>
    <n v="42"/>
    <n v="100"/>
    <x v="212"/>
    <d v="2003-11-05T00:00:00"/>
    <s v="Shipped"/>
    <n v="4"/>
    <x v="5"/>
    <x v="0"/>
    <x v="1"/>
    <n v="124"/>
    <s v="S18_1589"/>
    <x v="13"/>
    <n v="2035552570"/>
    <s v="Bridgewater"/>
    <x v="0"/>
    <x v="1"/>
  </r>
  <r>
    <n v="10226"/>
    <n v="38"/>
    <n v="100"/>
    <x v="213"/>
    <d v="2004-02-26T00:00:00"/>
    <s v="Shipped"/>
    <n v="1"/>
    <x v="0"/>
    <x v="1"/>
    <x v="1"/>
    <n v="124"/>
    <s v="S18_1589"/>
    <x v="55"/>
    <n v="7605558146"/>
    <s v="San Diego"/>
    <x v="0"/>
    <x v="1"/>
  </r>
  <r>
    <n v="10241"/>
    <n v="21"/>
    <n v="100"/>
    <x v="214"/>
    <d v="2004-04-13T00:00:00"/>
    <s v="Shipped"/>
    <n v="2"/>
    <x v="8"/>
    <x v="1"/>
    <x v="1"/>
    <n v="124"/>
    <s v="S18_1589"/>
    <x v="83"/>
    <s v="88.60.1555"/>
    <s v="Strasbourg"/>
    <x v="1"/>
    <x v="0"/>
  </r>
  <r>
    <n v="10288"/>
    <n v="20"/>
    <n v="100"/>
    <x v="215"/>
    <d v="2004-09-01T00:00:00"/>
    <s v="Shipped"/>
    <n v="3"/>
    <x v="10"/>
    <x v="1"/>
    <x v="1"/>
    <n v="124"/>
    <s v="S18_1589"/>
    <x v="65"/>
    <s v="+65 224 1555"/>
    <s v="Singapore"/>
    <x v="9"/>
    <x v="0"/>
  </r>
  <r>
    <n v="10311"/>
    <n v="29"/>
    <n v="100"/>
    <x v="216"/>
    <d v="2004-10-16T00:00:00"/>
    <s v="Shipped"/>
    <n v="4"/>
    <x v="4"/>
    <x v="1"/>
    <x v="1"/>
    <n v="124"/>
    <s v="S18_1589"/>
    <x v="23"/>
    <s v="(91) 555 94 44"/>
    <s v="Madrid"/>
    <x v="7"/>
    <x v="0"/>
  </r>
  <r>
    <n v="10343"/>
    <n v="36"/>
    <n v="100"/>
    <x v="217"/>
    <d v="2004-11-24T00:00:00"/>
    <s v="Shipped"/>
    <n v="4"/>
    <x v="5"/>
    <x v="1"/>
    <x v="1"/>
    <n v="124"/>
    <s v="S18_1589"/>
    <x v="1"/>
    <s v="26.47.1555"/>
    <s v="Reims"/>
    <x v="1"/>
    <x v="1"/>
  </r>
  <r>
    <n v="10367"/>
    <n v="49"/>
    <n v="56.3"/>
    <x v="218"/>
    <d v="2005-01-12T00:00:00"/>
    <s v="Resolved"/>
    <n v="1"/>
    <x v="7"/>
    <x v="2"/>
    <x v="1"/>
    <n v="124"/>
    <s v="S18_1589"/>
    <x v="3"/>
    <n v="6265557265"/>
    <s v="Pasadena"/>
    <x v="0"/>
    <x v="0"/>
  </r>
  <r>
    <n v="10378"/>
    <n v="34"/>
    <n v="42.64"/>
    <x v="219"/>
    <d v="2005-02-10T00:00:00"/>
    <s v="Shipped"/>
    <n v="1"/>
    <x v="0"/>
    <x v="2"/>
    <x v="1"/>
    <n v="124"/>
    <s v="S18_1589"/>
    <x v="23"/>
    <s v="(91) 555 94 44"/>
    <s v="Madrid"/>
    <x v="7"/>
    <x v="0"/>
  </r>
  <r>
    <n v="10407"/>
    <n v="59"/>
    <n v="100"/>
    <x v="220"/>
    <d v="2005-04-22T00:00:00"/>
    <s v="On Hold"/>
    <n v="2"/>
    <x v="8"/>
    <x v="2"/>
    <x v="1"/>
    <n v="124"/>
    <s v="S18_1589"/>
    <x v="61"/>
    <n v="4085553659"/>
    <s v="San Jose"/>
    <x v="0"/>
    <x v="2"/>
  </r>
  <r>
    <n v="10106"/>
    <n v="36"/>
    <n v="100"/>
    <x v="221"/>
    <d v="2003-02-17T00:00:00"/>
    <s v="Shipped"/>
    <n v="1"/>
    <x v="0"/>
    <x v="0"/>
    <x v="4"/>
    <n v="157"/>
    <s v="S18_1662"/>
    <x v="86"/>
    <s v="035-640555"/>
    <s v="Bergamo"/>
    <x v="12"/>
    <x v="1"/>
  </r>
  <r>
    <n v="10131"/>
    <n v="21"/>
    <n v="100"/>
    <x v="222"/>
    <d v="2003-06-16T00:00:00"/>
    <s v="Shipped"/>
    <n v="2"/>
    <x v="9"/>
    <x v="0"/>
    <x v="4"/>
    <n v="157"/>
    <s v="S18_1662"/>
    <x v="88"/>
    <n v="2035554407"/>
    <s v="Glendale"/>
    <x v="0"/>
    <x v="0"/>
  </r>
  <r>
    <n v="10198"/>
    <n v="42"/>
    <n v="100"/>
    <x v="223"/>
    <d v="2003-11-27T00:00:00"/>
    <s v="Shipped"/>
    <n v="4"/>
    <x v="5"/>
    <x v="0"/>
    <x v="4"/>
    <n v="157"/>
    <s v="S18_1662"/>
    <x v="66"/>
    <s v="+63 2 555 3587"/>
    <s v="Makati City"/>
    <x v="15"/>
    <x v="2"/>
  </r>
  <r>
    <n v="10250"/>
    <n v="45"/>
    <n v="100"/>
    <x v="224"/>
    <d v="2004-05-11T00:00:00"/>
    <s v="Shipped"/>
    <n v="2"/>
    <x v="1"/>
    <x v="1"/>
    <x v="4"/>
    <n v="157"/>
    <s v="S18_1662"/>
    <x v="61"/>
    <n v="4085553659"/>
    <s v="San Jose"/>
    <x v="0"/>
    <x v="2"/>
  </r>
  <r>
    <n v="10262"/>
    <n v="49"/>
    <n v="100"/>
    <x v="225"/>
    <d v="2004-06-24T00:00:00"/>
    <s v="Cancelled"/>
    <n v="2"/>
    <x v="9"/>
    <x v="1"/>
    <x v="4"/>
    <n v="157"/>
    <s v="S18_1662"/>
    <x v="23"/>
    <s v="(91) 555 94 44"/>
    <s v="Madrid"/>
    <x v="7"/>
    <x v="1"/>
  </r>
  <r>
    <n v="10274"/>
    <n v="41"/>
    <n v="100"/>
    <x v="226"/>
    <d v="2004-07-21T00:00:00"/>
    <s v="Shipped"/>
    <n v="3"/>
    <x v="2"/>
    <x v="1"/>
    <x v="4"/>
    <n v="157"/>
    <s v="S18_1662"/>
    <x v="41"/>
    <n v="6175558555"/>
    <s v="Brickhaven"/>
    <x v="0"/>
    <x v="1"/>
  </r>
  <r>
    <n v="10284"/>
    <n v="45"/>
    <n v="100"/>
    <x v="227"/>
    <d v="2004-08-21T00:00:00"/>
    <s v="Shipped"/>
    <n v="3"/>
    <x v="3"/>
    <x v="1"/>
    <x v="4"/>
    <n v="157"/>
    <s v="S18_1662"/>
    <x v="85"/>
    <s v="+47 2212 1555"/>
    <s v="Oslo"/>
    <x v="2"/>
    <x v="1"/>
  </r>
  <r>
    <n v="10296"/>
    <n v="36"/>
    <n v="100"/>
    <x v="228"/>
    <d v="2004-09-15T00:00:00"/>
    <s v="Shipped"/>
    <n v="3"/>
    <x v="10"/>
    <x v="1"/>
    <x v="4"/>
    <n v="157"/>
    <s v="S18_1662"/>
    <x v="89"/>
    <s v="+49 89 61 08 9555"/>
    <s v="Munich"/>
    <x v="16"/>
    <x v="1"/>
  </r>
  <r>
    <n v="10327"/>
    <n v="25"/>
    <n v="100"/>
    <x v="229"/>
    <d v="2004-11-10T00:00:00"/>
    <s v="Resolved"/>
    <n v="4"/>
    <x v="5"/>
    <x v="1"/>
    <x v="4"/>
    <n v="157"/>
    <s v="S18_1662"/>
    <x v="48"/>
    <s v="31 12 3555"/>
    <s v="Kobenhavn"/>
    <x v="13"/>
    <x v="0"/>
  </r>
  <r>
    <n v="10338"/>
    <n v="41"/>
    <n v="100"/>
    <x v="230"/>
    <d v="2004-11-22T00:00:00"/>
    <s v="Shipped"/>
    <n v="4"/>
    <x v="5"/>
    <x v="1"/>
    <x v="4"/>
    <n v="157"/>
    <s v="S18_1662"/>
    <x v="90"/>
    <s v="(071) 23 67 2555"/>
    <s v="Charleroi"/>
    <x v="14"/>
    <x v="1"/>
  </r>
  <r>
    <n v="10351"/>
    <n v="39"/>
    <n v="99.52"/>
    <x v="231"/>
    <d v="2004-12-03T00:00:00"/>
    <s v="Shipped"/>
    <n v="4"/>
    <x v="6"/>
    <x v="1"/>
    <x v="4"/>
    <n v="157"/>
    <s v="S18_1662"/>
    <x v="49"/>
    <s v="(171) 555-0297"/>
    <s v="London"/>
    <x v="6"/>
    <x v="1"/>
  </r>
  <r>
    <n v="10386"/>
    <n v="25"/>
    <n v="54.57"/>
    <x v="232"/>
    <d v="2005-03-01T00:00:00"/>
    <s v="Resolved"/>
    <n v="1"/>
    <x v="11"/>
    <x v="2"/>
    <x v="4"/>
    <n v="157"/>
    <s v="S18_1662"/>
    <x v="23"/>
    <s v="(91) 555 94 44"/>
    <s v="Madrid"/>
    <x v="7"/>
    <x v="0"/>
  </r>
  <r>
    <n v="10398"/>
    <n v="33"/>
    <n v="100"/>
    <x v="233"/>
    <d v="2005-03-30T00:00:00"/>
    <s v="Shipped"/>
    <n v="1"/>
    <x v="11"/>
    <x v="2"/>
    <x v="4"/>
    <n v="157"/>
    <s v="S18_1662"/>
    <x v="1"/>
    <s v="26.47.1555"/>
    <s v="Reims"/>
    <x v="1"/>
    <x v="1"/>
  </r>
  <r>
    <n v="10416"/>
    <n v="24"/>
    <n v="100"/>
    <x v="234"/>
    <d v="2005-05-10T00:00:00"/>
    <s v="Shipped"/>
    <n v="2"/>
    <x v="1"/>
    <x v="2"/>
    <x v="4"/>
    <n v="157"/>
    <s v="S18_1662"/>
    <x v="70"/>
    <s v="0522-556555"/>
    <s v="Reggio Emilia"/>
    <x v="12"/>
    <x v="1"/>
  </r>
  <r>
    <n v="10100"/>
    <n v="30"/>
    <n v="100"/>
    <x v="235"/>
    <d v="2003-01-06T00:00:00"/>
    <s v="Shipped"/>
    <n v="1"/>
    <x v="7"/>
    <x v="0"/>
    <x v="3"/>
    <n v="170"/>
    <s v="S18_1749"/>
    <x v="40"/>
    <n v="6035558647"/>
    <s v="Nashua"/>
    <x v="0"/>
    <x v="1"/>
  </r>
  <r>
    <n v="10124"/>
    <n v="21"/>
    <n v="100"/>
    <x v="236"/>
    <d v="2003-05-21T00:00:00"/>
    <s v="Shipped"/>
    <n v="2"/>
    <x v="1"/>
    <x v="0"/>
    <x v="3"/>
    <n v="170"/>
    <s v="S18_1749"/>
    <x v="84"/>
    <n v="7025551838"/>
    <s v="Las Vegas"/>
    <x v="0"/>
    <x v="0"/>
  </r>
  <r>
    <n v="10214"/>
    <n v="30"/>
    <n v="100"/>
    <x v="237"/>
    <d v="2004-01-26T00:00:00"/>
    <s v="Shipped"/>
    <n v="1"/>
    <x v="7"/>
    <x v="1"/>
    <x v="3"/>
    <n v="170"/>
    <s v="S18_1749"/>
    <x v="25"/>
    <s v="(91) 555 22 82"/>
    <s v="Madrid"/>
    <x v="7"/>
    <x v="1"/>
  </r>
  <r>
    <n v="10302"/>
    <n v="43"/>
    <n v="100"/>
    <x v="238"/>
    <d v="2003-10-06T00:00:00"/>
    <s v="Shipped"/>
    <n v="4"/>
    <x v="4"/>
    <x v="0"/>
    <x v="3"/>
    <n v="170"/>
    <s v="S18_1749"/>
    <x v="22"/>
    <s v="(171) 555-2282"/>
    <s v="Liverpool"/>
    <x v="6"/>
    <x v="2"/>
  </r>
  <r>
    <n v="10344"/>
    <n v="45"/>
    <n v="100"/>
    <x v="239"/>
    <d v="2004-11-25T00:00:00"/>
    <s v="Shipped"/>
    <n v="4"/>
    <x v="5"/>
    <x v="1"/>
    <x v="3"/>
    <n v="170"/>
    <s v="S18_1749"/>
    <x v="67"/>
    <s v="91.24.4555"/>
    <s v="Marseille"/>
    <x v="1"/>
    <x v="2"/>
  </r>
  <r>
    <n v="10379"/>
    <n v="39"/>
    <n v="100"/>
    <x v="240"/>
    <d v="2005-02-10T00:00:00"/>
    <s v="Shipped"/>
    <n v="1"/>
    <x v="0"/>
    <x v="2"/>
    <x v="3"/>
    <n v="170"/>
    <s v="S18_1749"/>
    <x v="23"/>
    <s v="(91) 555 94 44"/>
    <s v="Madrid"/>
    <x v="7"/>
    <x v="1"/>
  </r>
  <r>
    <n v="10420"/>
    <n v="37"/>
    <n v="100"/>
    <x v="241"/>
    <d v="2005-05-29T00:00:00"/>
    <s v="In Process"/>
    <n v="2"/>
    <x v="1"/>
    <x v="2"/>
    <x v="3"/>
    <n v="170"/>
    <s v="S18_1749"/>
    <x v="20"/>
    <s v="+61 2 9495 8555"/>
    <s v="Chatswood"/>
    <x v="3"/>
    <x v="1"/>
  </r>
  <r>
    <n v="10366"/>
    <n v="34"/>
    <n v="100"/>
    <x v="242"/>
    <d v="2005-01-10T00:00:00"/>
    <s v="Shipped"/>
    <n v="1"/>
    <x v="7"/>
    <x v="2"/>
    <x v="1"/>
    <n v="142"/>
    <s v="S18_1984"/>
    <x v="90"/>
    <s v="(071) 23 67 2555"/>
    <s v="Charleroi"/>
    <x v="14"/>
    <x v="1"/>
  </r>
  <r>
    <n v="10303"/>
    <n v="46"/>
    <n v="49.04"/>
    <x v="243"/>
    <d v="2004-10-06T00:00:00"/>
    <s v="Shipped"/>
    <n v="4"/>
    <x v="4"/>
    <x v="1"/>
    <x v="3"/>
    <n v="60"/>
    <s v="S18_2248"/>
    <x v="81"/>
    <s v="(95) 555 82 82"/>
    <s v="Sevilla"/>
    <x v="7"/>
    <x v="0"/>
  </r>
  <r>
    <n v="10383"/>
    <n v="27"/>
    <n v="100"/>
    <x v="244"/>
    <d v="2005-02-22T00:00:00"/>
    <s v="Shipped"/>
    <n v="1"/>
    <x v="0"/>
    <x v="2"/>
    <x v="2"/>
    <n v="122"/>
    <s v="S18_2319"/>
    <x v="23"/>
    <s v="(91) 555 94 44"/>
    <s v="Madrid"/>
    <x v="7"/>
    <x v="1"/>
  </r>
  <r>
    <n v="10101"/>
    <n v="25"/>
    <n v="100"/>
    <x v="245"/>
    <d v="2003-01-09T00:00:00"/>
    <s v="Shipped"/>
    <n v="1"/>
    <x v="7"/>
    <x v="0"/>
    <x v="3"/>
    <n v="127"/>
    <s v="S18_2325"/>
    <x v="72"/>
    <s v="+49 69 66 90 2555"/>
    <s v="Frankfurt"/>
    <x v="16"/>
    <x v="1"/>
  </r>
  <r>
    <n v="10243"/>
    <n v="47"/>
    <n v="100"/>
    <x v="246"/>
    <d v="2004-04-26T00:00:00"/>
    <s v="Shipped"/>
    <n v="2"/>
    <x v="8"/>
    <x v="1"/>
    <x v="3"/>
    <n v="127"/>
    <s v="S18_2325"/>
    <x v="64"/>
    <n v="6175552555"/>
    <s v="Boston"/>
    <x v="0"/>
    <x v="1"/>
  </r>
  <r>
    <n v="10409"/>
    <n v="6"/>
    <n v="100"/>
    <x v="247"/>
    <d v="2005-04-23T00:00:00"/>
    <s v="Shipped"/>
    <n v="2"/>
    <x v="8"/>
    <x v="2"/>
    <x v="3"/>
    <n v="127"/>
    <s v="S18_2325"/>
    <x v="65"/>
    <s v="+65 224 1555"/>
    <s v="Singapore"/>
    <x v="9"/>
    <x v="0"/>
  </r>
  <r>
    <n v="10133"/>
    <n v="49"/>
    <n v="69.27"/>
    <x v="248"/>
    <d v="2003-06-27T00:00:00"/>
    <s v="Shipped"/>
    <n v="2"/>
    <x v="9"/>
    <x v="0"/>
    <x v="4"/>
    <n v="84"/>
    <s v="S18_2581"/>
    <x v="23"/>
    <s v="(91) 555 94 44"/>
    <s v="Madrid"/>
    <x v="7"/>
    <x v="1"/>
  </r>
  <r>
    <n v="10235"/>
    <n v="24"/>
    <n v="76.03"/>
    <x v="249"/>
    <d v="2004-04-02T00:00:00"/>
    <s v="Shipped"/>
    <n v="2"/>
    <x v="8"/>
    <x v="1"/>
    <x v="4"/>
    <n v="84"/>
    <s v="S18_2581"/>
    <x v="57"/>
    <s v="(604) 555-4555"/>
    <s v="Tsawassen"/>
    <x v="10"/>
    <x v="0"/>
  </r>
  <r>
    <n v="10297"/>
    <n v="25"/>
    <n v="82.79"/>
    <x v="250"/>
    <d v="2004-09-16T00:00:00"/>
    <s v="Shipped"/>
    <n v="3"/>
    <x v="10"/>
    <x v="1"/>
    <x v="4"/>
    <n v="84"/>
    <s v="S18_2581"/>
    <x v="75"/>
    <s v="+353 1862 1555"/>
    <s v="Dublin"/>
    <x v="18"/>
    <x v="0"/>
  </r>
  <r>
    <n v="10353"/>
    <n v="27"/>
    <n v="100"/>
    <x v="251"/>
    <d v="2004-12-04T00:00:00"/>
    <s v="Shipped"/>
    <n v="4"/>
    <x v="6"/>
    <x v="1"/>
    <x v="4"/>
    <n v="84"/>
    <s v="S18_2581"/>
    <x v="88"/>
    <n v="2035554407"/>
    <s v="Glendale"/>
    <x v="0"/>
    <x v="1"/>
  </r>
  <r>
    <n v="10401"/>
    <n v="42"/>
    <n v="76.03"/>
    <x v="252"/>
    <d v="2005-04-03T00:00:00"/>
    <s v="On Hold"/>
    <n v="2"/>
    <x v="8"/>
    <x v="2"/>
    <x v="4"/>
    <n v="84"/>
    <s v="S18_2581"/>
    <x v="12"/>
    <n v="2015559350"/>
    <s v="Newark"/>
    <x v="0"/>
    <x v="1"/>
  </r>
  <r>
    <n v="10255"/>
    <n v="24"/>
    <n v="100"/>
    <x v="253"/>
    <d v="2004-06-04T00:00:00"/>
    <s v="Shipped"/>
    <n v="2"/>
    <x v="9"/>
    <x v="1"/>
    <x v="3"/>
    <n v="168"/>
    <s v="S18_2795"/>
    <x v="83"/>
    <s v="88.60.1555"/>
    <s v="Strasbourg"/>
    <x v="1"/>
    <x v="1"/>
  </r>
  <r>
    <n v="10421"/>
    <n v="35"/>
    <n v="100"/>
    <x v="254"/>
    <d v="2005-05-29T00:00:00"/>
    <s v="In Process"/>
    <n v="2"/>
    <x v="1"/>
    <x v="2"/>
    <x v="3"/>
    <n v="168"/>
    <s v="S18_2795"/>
    <x v="39"/>
    <n v="4155551450"/>
    <s v="San Rafael"/>
    <x v="0"/>
    <x v="1"/>
  </r>
  <r>
    <n v="10257"/>
    <n v="50"/>
    <n v="88.14"/>
    <x v="255"/>
    <d v="2004-06-14T00:00:00"/>
    <s v="Shipped"/>
    <n v="2"/>
    <x v="9"/>
    <x v="1"/>
    <x v="3"/>
    <n v="101"/>
    <s v="S18_2949"/>
    <x v="61"/>
    <n v="4085553659"/>
    <s v="San Jose"/>
    <x v="0"/>
    <x v="1"/>
  </r>
  <r>
    <n v="10423"/>
    <n v="10"/>
    <n v="88.14"/>
    <x v="256"/>
    <d v="2005-05-30T00:00:00"/>
    <s v="In Process"/>
    <n v="2"/>
    <x v="1"/>
    <x v="2"/>
    <x v="3"/>
    <n v="101"/>
    <s v="S18_2949"/>
    <x v="56"/>
    <s v="(02) 5554 67"/>
    <s v="Bruxelles"/>
    <x v="14"/>
    <x v="0"/>
  </r>
  <r>
    <n v="10269"/>
    <n v="32"/>
    <n v="63.08"/>
    <x v="257"/>
    <d v="2004-07-16T00:00:00"/>
    <s v="Shipped"/>
    <n v="3"/>
    <x v="2"/>
    <x v="1"/>
    <x v="3"/>
    <n v="62"/>
    <s v="S18_2957"/>
    <x v="19"/>
    <s v="6562-9555"/>
    <s v="Salzburg"/>
    <x v="5"/>
    <x v="0"/>
  </r>
  <r>
    <n v="10392"/>
    <n v="37"/>
    <n v="59.96"/>
    <x v="258"/>
    <d v="2005-03-10T00:00:00"/>
    <s v="Shipped"/>
    <n v="1"/>
    <x v="11"/>
    <x v="2"/>
    <x v="3"/>
    <n v="62"/>
    <s v="S18_2957"/>
    <x v="63"/>
    <s v="7675-3555"/>
    <s v="Graz"/>
    <x v="5"/>
    <x v="0"/>
  </r>
  <r>
    <n v="10130"/>
    <n v="40"/>
    <n v="96.34"/>
    <x v="259"/>
    <d v="2003-06-16T00:00:00"/>
    <s v="Shipped"/>
    <n v="2"/>
    <x v="9"/>
    <x v="0"/>
    <x v="5"/>
    <n v="86"/>
    <s v="S18_3029"/>
    <x v="91"/>
    <n v="6175558428"/>
    <s v="Brickhaven"/>
    <x v="0"/>
    <x v="1"/>
  </r>
  <r>
    <n v="10128"/>
    <n v="41"/>
    <n v="100"/>
    <x v="260"/>
    <d v="2003-06-06T00:00:00"/>
    <s v="Shipped"/>
    <n v="2"/>
    <x v="9"/>
    <x v="0"/>
    <x v="3"/>
    <n v="136"/>
    <s v="S18_3140"/>
    <x v="23"/>
    <s v="(91) 555 94 44"/>
    <s v="Madrid"/>
    <x v="7"/>
    <x v="1"/>
  </r>
  <r>
    <n v="10166"/>
    <n v="43"/>
    <n v="100"/>
    <x v="261"/>
    <d v="2003-10-21T00:00:00"/>
    <s v="Shipped"/>
    <n v="4"/>
    <x v="4"/>
    <x v="0"/>
    <x v="3"/>
    <n v="136"/>
    <s v="S18_3140"/>
    <x v="21"/>
    <n v="5085552555"/>
    <s v="New Bedford"/>
    <x v="0"/>
    <x v="1"/>
  </r>
  <r>
    <n v="10177"/>
    <n v="23"/>
    <n v="100"/>
    <x v="262"/>
    <d v="2003-11-07T00:00:00"/>
    <s v="Shipped"/>
    <n v="4"/>
    <x v="5"/>
    <x v="0"/>
    <x v="3"/>
    <n v="136"/>
    <s v="S18_3140"/>
    <x v="76"/>
    <s v="+34 913 728 555"/>
    <s v="Madrid"/>
    <x v="7"/>
    <x v="1"/>
  </r>
  <r>
    <n v="10221"/>
    <n v="33"/>
    <n v="100"/>
    <x v="263"/>
    <d v="2004-02-18T00:00:00"/>
    <s v="Shipped"/>
    <n v="1"/>
    <x v="0"/>
    <x v="1"/>
    <x v="3"/>
    <n v="136"/>
    <s v="S18_3140"/>
    <x v="56"/>
    <s v="(02) 5554 67"/>
    <s v="Bruxelles"/>
    <x v="14"/>
    <x v="1"/>
  </r>
  <r>
    <n v="10232"/>
    <n v="22"/>
    <n v="100"/>
    <x v="264"/>
    <d v="2004-03-20T00:00:00"/>
    <s v="Shipped"/>
    <n v="1"/>
    <x v="11"/>
    <x v="1"/>
    <x v="3"/>
    <n v="136"/>
    <s v="S18_3140"/>
    <x v="59"/>
    <s v="(198) 555-8888"/>
    <s v="Cowes"/>
    <x v="6"/>
    <x v="1"/>
  </r>
  <r>
    <n v="10394"/>
    <n v="22"/>
    <n v="100"/>
    <x v="265"/>
    <d v="2005-03-15T00:00:00"/>
    <s v="Shipped"/>
    <n v="1"/>
    <x v="11"/>
    <x v="2"/>
    <x v="1"/>
    <n v="169"/>
    <s v="S18_3232"/>
    <x v="23"/>
    <s v="(91) 555 94 44"/>
    <s v="Madrid"/>
    <x v="7"/>
    <x v="1"/>
  </r>
  <r>
    <n v="10326"/>
    <n v="32"/>
    <n v="100"/>
    <x v="266"/>
    <d v="2004-11-09T00:00:00"/>
    <s v="Shipped"/>
    <n v="4"/>
    <x v="5"/>
    <x v="1"/>
    <x v="6"/>
    <n v="100"/>
    <s v="S18_3259"/>
    <x v="24"/>
    <s v="0921-12 3555"/>
    <s v="Lule"/>
    <x v="8"/>
    <x v="1"/>
  </r>
  <r>
    <n v="10252"/>
    <n v="20"/>
    <n v="76.39"/>
    <x v="267"/>
    <d v="2004-05-26T00:00:00"/>
    <s v="Shipped"/>
    <n v="2"/>
    <x v="1"/>
    <x v="1"/>
    <x v="1"/>
    <n v="80"/>
    <s v="S18_3278"/>
    <x v="9"/>
    <s v="(1) 47.55.6555"/>
    <s v="Paris"/>
    <x v="1"/>
    <x v="0"/>
  </r>
  <r>
    <n v="10265"/>
    <n v="45"/>
    <n v="86.84"/>
    <x v="268"/>
    <d v="2004-07-02T00:00:00"/>
    <s v="Shipped"/>
    <n v="3"/>
    <x v="2"/>
    <x v="1"/>
    <x v="1"/>
    <n v="80"/>
    <s v="S18_3278"/>
    <x v="87"/>
    <s v="61-9-3844-6555"/>
    <s v="Glen Waverly"/>
    <x v="3"/>
    <x v="1"/>
  </r>
  <r>
    <n v="10290"/>
    <n v="26"/>
    <n v="96.23"/>
    <x v="269"/>
    <d v="2004-09-07T00:00:00"/>
    <s v="Shipped"/>
    <n v="3"/>
    <x v="10"/>
    <x v="1"/>
    <x v="3"/>
    <n v="99"/>
    <s v="S18_3320"/>
    <x v="91"/>
    <n v="6175558428"/>
    <s v="Brickhaven"/>
    <x v="0"/>
    <x v="0"/>
  </r>
  <r>
    <n v="10323"/>
    <n v="33"/>
    <n v="91.27"/>
    <x v="270"/>
    <d v="2004-11-05T00:00:00"/>
    <s v="Shipped"/>
    <n v="4"/>
    <x v="5"/>
    <x v="1"/>
    <x v="3"/>
    <n v="99"/>
    <s v="S18_3320"/>
    <x v="72"/>
    <s v="+49 69 66 90 2555"/>
    <s v="Frankfurt"/>
    <x v="16"/>
    <x v="1"/>
  </r>
  <r>
    <n v="10330"/>
    <n v="37"/>
    <n v="100"/>
    <x v="271"/>
    <d v="2004-11-16T00:00:00"/>
    <s v="Shipped"/>
    <n v="4"/>
    <x v="5"/>
    <x v="1"/>
    <x v="1"/>
    <n v="146"/>
    <s v="S18_3482"/>
    <x v="66"/>
    <s v="+63 2 555 3587"/>
    <s v="Makati City"/>
    <x v="15"/>
    <x v="1"/>
  </r>
  <r>
    <n v="10355"/>
    <n v="23"/>
    <n v="100"/>
    <x v="272"/>
    <d v="2004-12-07T00:00:00"/>
    <s v="Shipped"/>
    <n v="4"/>
    <x v="6"/>
    <x v="1"/>
    <x v="1"/>
    <n v="146"/>
    <s v="S18_3482"/>
    <x v="23"/>
    <s v="(91) 555 94 44"/>
    <s v="Madrid"/>
    <x v="7"/>
    <x v="1"/>
  </r>
  <r>
    <n v="10146"/>
    <n v="47"/>
    <n v="67.14"/>
    <x v="273"/>
    <d v="2003-09-03T00:00:00"/>
    <s v="Shipped"/>
    <n v="3"/>
    <x v="10"/>
    <x v="0"/>
    <x v="0"/>
    <n v="62"/>
    <s v="S18_3782"/>
    <x v="88"/>
    <n v="2035554407"/>
    <s v="Glendale"/>
    <x v="0"/>
    <x v="1"/>
  </r>
  <r>
    <n v="10264"/>
    <n v="48"/>
    <n v="54.71"/>
    <x v="274"/>
    <d v="2004-06-30T00:00:00"/>
    <s v="Shipped"/>
    <n v="2"/>
    <x v="9"/>
    <x v="1"/>
    <x v="0"/>
    <n v="62"/>
    <s v="S18_3782"/>
    <x v="58"/>
    <n v="6175559555"/>
    <s v="Boston"/>
    <x v="0"/>
    <x v="0"/>
  </r>
  <r>
    <n v="10286"/>
    <n v="38"/>
    <n v="57.2"/>
    <x v="275"/>
    <d v="2004-08-28T00:00:00"/>
    <s v="Shipped"/>
    <n v="3"/>
    <x v="3"/>
    <x v="1"/>
    <x v="0"/>
    <n v="62"/>
    <s v="S18_3782"/>
    <x v="62"/>
    <s v="(1) 42.34.2555"/>
    <s v="Paris"/>
    <x v="1"/>
    <x v="0"/>
  </r>
  <r>
    <n v="10249"/>
    <n v="46"/>
    <n v="100"/>
    <x v="276"/>
    <d v="2004-05-08T00:00:00"/>
    <s v="Shipped"/>
    <n v="2"/>
    <x v="1"/>
    <x v="1"/>
    <x v="3"/>
    <n v="105"/>
    <s v="S18_3856"/>
    <x v="33"/>
    <n v="6175555555"/>
    <s v="Cambridge"/>
    <x v="0"/>
    <x v="1"/>
  </r>
  <r>
    <n v="10328"/>
    <n v="34"/>
    <n v="100"/>
    <x v="277"/>
    <d v="2004-11-12T00:00:00"/>
    <s v="Shipped"/>
    <n v="4"/>
    <x v="5"/>
    <x v="1"/>
    <x v="3"/>
    <n v="105"/>
    <s v="S18_3856"/>
    <x v="86"/>
    <s v="035-640555"/>
    <s v="Bergamo"/>
    <x v="12"/>
    <x v="1"/>
  </r>
  <r>
    <n v="10415"/>
    <n v="51"/>
    <n v="100"/>
    <x v="278"/>
    <d v="2005-05-09T00:00:00"/>
    <s v="Disputed"/>
    <n v="2"/>
    <x v="1"/>
    <x v="2"/>
    <x v="3"/>
    <n v="105"/>
    <s v="S18_3856"/>
    <x v="87"/>
    <s v="61-9-3844-6555"/>
    <s v="Glen Waverly"/>
    <x v="3"/>
    <x v="1"/>
  </r>
  <r>
    <n v="10152"/>
    <n v="35"/>
    <n v="100"/>
    <x v="279"/>
    <d v="2003-09-25T00:00:00"/>
    <s v="Shipped"/>
    <n v="3"/>
    <x v="10"/>
    <x v="0"/>
    <x v="1"/>
    <n v="143"/>
    <s v="S18_4027"/>
    <x v="28"/>
    <s v="61-7-3844-6555"/>
    <s v="South Brisbane"/>
    <x v="3"/>
    <x v="1"/>
  </r>
  <r>
    <n v="10213"/>
    <n v="38"/>
    <n v="94.79"/>
    <x v="280"/>
    <d v="2004-01-22T00:00:00"/>
    <s v="Shipped"/>
    <n v="1"/>
    <x v="7"/>
    <x v="1"/>
    <x v="3"/>
    <n v="92"/>
    <s v="S18_4409"/>
    <x v="52"/>
    <s v="(171) 555-7555"/>
    <s v="London"/>
    <x v="6"/>
    <x v="1"/>
  </r>
  <r>
    <n v="10315"/>
    <n v="36"/>
    <n v="100"/>
    <x v="281"/>
    <d v="2004-10-29T00:00:00"/>
    <s v="Shipped"/>
    <n v="4"/>
    <x v="4"/>
    <x v="1"/>
    <x v="3"/>
    <n v="87"/>
    <s v="S18_4522"/>
    <x v="14"/>
    <s v="40.67.8555"/>
    <s v="Nantes"/>
    <x v="1"/>
    <x v="1"/>
  </r>
  <r>
    <n v="10267"/>
    <n v="36"/>
    <n v="75.55"/>
    <x v="282"/>
    <d v="2004-07-07T00:00:00"/>
    <s v="Shipped"/>
    <n v="3"/>
    <x v="2"/>
    <x v="1"/>
    <x v="1"/>
    <n v="71"/>
    <s v="S18_4933"/>
    <x v="74"/>
    <n v="2125557413"/>
    <s v="NYC"/>
    <x v="0"/>
    <x v="0"/>
  </r>
  <r>
    <n v="10279"/>
    <n v="26"/>
    <n v="60.58"/>
    <x v="283"/>
    <d v="2004-08-09T00:00:00"/>
    <s v="Shipped"/>
    <n v="3"/>
    <x v="3"/>
    <x v="1"/>
    <x v="1"/>
    <n v="71"/>
    <s v="S18_4933"/>
    <x v="23"/>
    <s v="(91) 555 94 44"/>
    <s v="Madrid"/>
    <x v="7"/>
    <x v="0"/>
  </r>
  <r>
    <n v="10158"/>
    <n v="22"/>
    <n v="67.03"/>
    <x v="284"/>
    <d v="2003-10-10T00:00:00"/>
    <s v="Shipped"/>
    <n v="4"/>
    <x v="4"/>
    <x v="0"/>
    <x v="0"/>
    <n v="76"/>
    <s v="S24_2000"/>
    <x v="17"/>
    <s v="07-98 9555"/>
    <s v="Stavern"/>
    <x v="2"/>
    <x v="0"/>
  </r>
  <r>
    <n v="10340"/>
    <n v="55"/>
    <n v="79.98"/>
    <x v="285"/>
    <d v="2004-11-24T00:00:00"/>
    <s v="Shipped"/>
    <n v="4"/>
    <x v="5"/>
    <x v="1"/>
    <x v="0"/>
    <n v="76"/>
    <s v="S24_2000"/>
    <x v="53"/>
    <s v="(93) 203 4555"/>
    <s v="Barcelona"/>
    <x v="7"/>
    <x v="1"/>
  </r>
  <r>
    <n v="10345"/>
    <n v="43"/>
    <n v="53.76"/>
    <x v="286"/>
    <d v="2004-11-25T00:00:00"/>
    <s v="Shipped"/>
    <n v="4"/>
    <x v="5"/>
    <x v="1"/>
    <x v="3"/>
    <n v="44"/>
    <s v="S24_2022"/>
    <x v="46"/>
    <s v="40.32.2555"/>
    <s v="Nantes"/>
    <x v="1"/>
    <x v="0"/>
  </r>
  <r>
    <n v="10190"/>
    <n v="42"/>
    <n v="76.19"/>
    <x v="287"/>
    <d v="2003-11-19T00:00:00"/>
    <s v="Shipped"/>
    <n v="4"/>
    <x v="5"/>
    <x v="0"/>
    <x v="0"/>
    <n v="69"/>
    <s v="S24_2360"/>
    <x v="23"/>
    <s v="(91) 555 94 44"/>
    <s v="Madrid"/>
    <x v="7"/>
    <x v="1"/>
  </r>
  <r>
    <n v="10368"/>
    <n v="40"/>
    <n v="100"/>
    <x v="288"/>
    <d v="2005-01-19T00:00:00"/>
    <s v="Shipped"/>
    <n v="1"/>
    <x v="7"/>
    <x v="2"/>
    <x v="1"/>
    <n v="90"/>
    <s v="S24_2766"/>
    <x v="39"/>
    <n v="4155551450"/>
    <s v="San Rafael"/>
    <x v="0"/>
    <x v="1"/>
  </r>
  <r>
    <n v="10335"/>
    <n v="33"/>
    <n v="37.130000000000003"/>
    <x v="289"/>
    <d v="2004-11-19T00:00:00"/>
    <s v="Shipped"/>
    <n v="4"/>
    <x v="5"/>
    <x v="1"/>
    <x v="1"/>
    <n v="35"/>
    <s v="S24_2840"/>
    <x v="39"/>
    <n v="4155551450"/>
    <s v="San Rafael"/>
    <x v="0"/>
    <x v="0"/>
  </r>
  <r>
    <n v="10154"/>
    <n v="31"/>
    <n v="91.17"/>
    <x v="290"/>
    <d v="2003-10-02T00:00:00"/>
    <s v="Shipped"/>
    <n v="4"/>
    <x v="4"/>
    <x v="0"/>
    <x v="3"/>
    <n v="88"/>
    <s v="S24_3151"/>
    <x v="80"/>
    <n v="3105552373"/>
    <s v="Glendale"/>
    <x v="0"/>
    <x v="0"/>
  </r>
  <r>
    <n v="10233"/>
    <n v="40"/>
    <n v="94.71"/>
    <x v="291"/>
    <d v="2004-03-29T00:00:00"/>
    <s v="Shipped"/>
    <n v="1"/>
    <x v="11"/>
    <x v="1"/>
    <x v="3"/>
    <n v="88"/>
    <s v="S24_3151"/>
    <x v="12"/>
    <n v="2015559350"/>
    <s v="Newark"/>
    <x v="0"/>
    <x v="1"/>
  </r>
  <r>
    <n v="10385"/>
    <n v="37"/>
    <n v="85.54"/>
    <x v="292"/>
    <d v="2005-02-28T00:00:00"/>
    <s v="Shipped"/>
    <n v="1"/>
    <x v="0"/>
    <x v="2"/>
    <x v="3"/>
    <n v="83"/>
    <s v="S24_3816"/>
    <x v="39"/>
    <n v="4155551450"/>
    <s v="San Rafael"/>
    <x v="0"/>
    <x v="1"/>
  </r>
  <r>
    <n v="10242"/>
    <n v="46"/>
    <n v="36.93"/>
    <x v="293"/>
    <d v="2004-04-20T00:00:00"/>
    <s v="Shipped"/>
    <n v="2"/>
    <x v="8"/>
    <x v="1"/>
    <x v="3"/>
    <n v="41"/>
    <s v="S24_3969"/>
    <x v="79"/>
    <n v="2125551957"/>
    <s v="NYC"/>
    <x v="0"/>
    <x v="0"/>
  </r>
  <r>
    <n v="10408"/>
    <n v="15"/>
    <n v="36.93"/>
    <x v="294"/>
    <d v="2005-04-22T00:00:00"/>
    <s v="Shipped"/>
    <n v="2"/>
    <x v="8"/>
    <x v="2"/>
    <x v="3"/>
    <n v="41"/>
    <s v="S24_3969"/>
    <x v="35"/>
    <s v="+81 3 3584 0555"/>
    <s v="Minato-ku"/>
    <x v="11"/>
    <x v="0"/>
  </r>
  <r>
    <n v="10317"/>
    <n v="35"/>
    <n v="83.32"/>
    <x v="295"/>
    <d v="2004-11-02T00:00:00"/>
    <s v="Shipped"/>
    <n v="4"/>
    <x v="5"/>
    <x v="1"/>
    <x v="4"/>
    <n v="72"/>
    <s v="S24_4278"/>
    <x v="5"/>
    <n v="6505556809"/>
    <s v="Burlingame"/>
    <x v="0"/>
    <x v="0"/>
  </r>
  <r>
    <n v="10387"/>
    <n v="44"/>
    <n v="94.9"/>
    <x v="296"/>
    <d v="2005-03-02T00:00:00"/>
    <s v="Shipped"/>
    <n v="1"/>
    <x v="11"/>
    <x v="2"/>
    <x v="0"/>
    <n v="99"/>
    <s v="S32_1374"/>
    <x v="26"/>
    <s v="+65 221 7555"/>
    <s v="Singapore"/>
    <x v="9"/>
    <x v="1"/>
  </r>
  <r>
    <n v="10364"/>
    <n v="48"/>
    <n v="48.28"/>
    <x v="297"/>
    <d v="2005-01-06T00:00:00"/>
    <s v="Shipped"/>
    <n v="1"/>
    <x v="7"/>
    <x v="2"/>
    <x v="0"/>
    <n v="40"/>
    <s v="S32_2206"/>
    <x v="67"/>
    <s v="91.24.4555"/>
    <s v="Marseille"/>
    <x v="1"/>
    <x v="0"/>
  </r>
  <r>
    <n v="10116"/>
    <n v="27"/>
    <n v="63.38"/>
    <x v="298"/>
    <d v="2003-04-11T00:00:00"/>
    <s v="Shipped"/>
    <n v="2"/>
    <x v="8"/>
    <x v="0"/>
    <x v="6"/>
    <n v="62"/>
    <s v="S32_3207"/>
    <x v="90"/>
    <s v="(071) 23 67 2555"/>
    <s v="Charleroi"/>
    <x v="14"/>
    <x v="0"/>
  </r>
  <r>
    <n v="10144"/>
    <n v="20"/>
    <n v="81.86"/>
    <x v="299"/>
    <d v="2003-08-13T00:00:00"/>
    <s v="Shipped"/>
    <n v="3"/>
    <x v="3"/>
    <x v="0"/>
    <x v="3"/>
    <n v="68"/>
    <s v="S32_4289"/>
    <x v="90"/>
    <s v="(071) 23 67 2555"/>
    <s v="Charleroi"/>
    <x v="14"/>
    <x v="0"/>
  </r>
  <r>
    <n v="10156"/>
    <n v="20"/>
    <n v="41.02"/>
    <x v="300"/>
    <d v="2003-10-08T00:00:00"/>
    <s v="Shipped"/>
    <n v="4"/>
    <x v="4"/>
    <x v="0"/>
    <x v="3"/>
    <n v="43"/>
    <s v="S50_1341"/>
    <x v="23"/>
    <s v="(91) 555 94 44"/>
    <s v="Madrid"/>
    <x v="7"/>
    <x v="0"/>
  </r>
  <r>
    <n v="10199"/>
    <n v="29"/>
    <n v="38.4"/>
    <x v="301"/>
    <d v="2003-12-01T00:00:00"/>
    <s v="Shipped"/>
    <n v="4"/>
    <x v="6"/>
    <x v="0"/>
    <x v="3"/>
    <n v="43"/>
    <s v="S50_1341"/>
    <x v="32"/>
    <n v="3105553722"/>
    <s v="Burbank"/>
    <x v="0"/>
    <x v="0"/>
  </r>
  <r>
    <n v="10397"/>
    <n v="32"/>
    <n v="80.55"/>
    <x v="302"/>
    <d v="2005-03-28T00:00:00"/>
    <s v="Shipped"/>
    <n v="1"/>
    <x v="11"/>
    <x v="2"/>
    <x v="5"/>
    <n v="86"/>
    <s v="S700_1938"/>
    <x v="51"/>
    <s v="61.77.6555"/>
    <s v="Toulouse"/>
    <x v="1"/>
    <x v="0"/>
  </r>
  <r>
    <n v="10352"/>
    <n v="23"/>
    <n v="100"/>
    <x v="303"/>
    <d v="2004-12-03T00:00:00"/>
    <s v="Shipped"/>
    <n v="4"/>
    <x v="6"/>
    <x v="1"/>
    <x v="5"/>
    <n v="90"/>
    <s v="S700_2047"/>
    <x v="91"/>
    <n v="6175558428"/>
    <s v="Brickhaven"/>
    <x v="0"/>
    <x v="0"/>
  </r>
  <r>
    <n v="10118"/>
    <n v="36"/>
    <n v="100"/>
    <x v="304"/>
    <d v="2003-04-21T00:00:00"/>
    <s v="Shipped"/>
    <n v="2"/>
    <x v="8"/>
    <x v="0"/>
    <x v="5"/>
    <n v="100"/>
    <s v="S700_3505"/>
    <x v="53"/>
    <s v="(93) 203 4555"/>
    <s v="Barcelona"/>
    <x v="7"/>
    <x v="1"/>
  </r>
  <r>
    <n v="10294"/>
    <n v="45"/>
    <n v="100"/>
    <x v="305"/>
    <d v="2004-09-10T00:00:00"/>
    <s v="Shipped"/>
    <n v="3"/>
    <x v="10"/>
    <x v="1"/>
    <x v="5"/>
    <n v="99"/>
    <s v="S700_3962"/>
    <x v="71"/>
    <n v="6175557555"/>
    <s v="Brickhaven"/>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B246D1-DB0E-4F05-B1B9-F87C47ADF979}" name="deal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1:H5" firstHeaderRow="1" firstDataRow="1" firstDataCol="1"/>
  <pivotFields count="17">
    <pivotField showAll="0"/>
    <pivotField showAll="0"/>
    <pivotField showAll="0"/>
    <pivotField dataField="1" showAll="0"/>
    <pivotField numFmtId="22" showAll="0"/>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axis="axisRow" showAll="0">
      <items count="4">
        <item x="2"/>
        <item x="1"/>
        <item x="0"/>
        <item t="default"/>
      </items>
    </pivotField>
  </pivotFields>
  <rowFields count="1">
    <field x="16"/>
  </rowFields>
  <rowItems count="4">
    <i>
      <x/>
    </i>
    <i>
      <x v="1"/>
    </i>
    <i>
      <x v="2"/>
    </i>
    <i t="grand">
      <x/>
    </i>
  </rowItems>
  <colItems count="1">
    <i/>
  </colItems>
  <dataFields count="1">
    <dataField name="Sum of SALES" fld="3" baseField="0" baseItem="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6" count="1" selected="0">
            <x v="0"/>
          </reference>
        </references>
      </pivotArea>
    </chartFormat>
    <chartFormat chart="5" format="10">
      <pivotArea type="data" outline="0" fieldPosition="0">
        <references count="2">
          <reference field="4294967294" count="1" selected="0">
            <x v="0"/>
          </reference>
          <reference field="16" count="1" selected="0">
            <x v="1"/>
          </reference>
        </references>
      </pivotArea>
    </chartFormat>
    <chartFormat chart="5" format="11">
      <pivotArea type="data" outline="0" fieldPosition="0">
        <references count="2">
          <reference field="4294967294" count="1" selected="0">
            <x v="0"/>
          </reference>
          <reference field="16"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3DD76D-C045-466F-8F2E-BD63C6D60F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D20" firstHeaderRow="0" firstDataRow="1" firstDataCol="0"/>
  <pivotFields count="17">
    <pivotField dataField="1" showAll="0"/>
    <pivotField dataField="1" showAll="0"/>
    <pivotField showAll="0"/>
    <pivotField dataField="1" showAll="0"/>
    <pivotField numFmtId="22" showAll="0"/>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s>
  <rowItems count="1">
    <i/>
  </rowItems>
  <colFields count="1">
    <field x="-2"/>
  </colFields>
  <colItems count="4">
    <i>
      <x/>
    </i>
    <i i="1">
      <x v="1"/>
    </i>
    <i i="2">
      <x v="2"/>
    </i>
    <i i="3">
      <x v="3"/>
    </i>
  </colItems>
  <dataFields count="4">
    <dataField name="Total SALES" fld="3" baseField="0" baseItem="1"/>
    <dataField name="Sum of QUANTITYORDERED" fld="1" baseField="0" baseItem="0"/>
    <dataField name="Average of sales" fld="3" subtotal="average" baseField="0" baseItem="1"/>
    <dataField name="Total orders" fld="0" subtotal="count"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F9A5ED-CAD6-4A8A-9B19-DE436AC798D1}" name="Sales by 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ths">
  <location ref="A3:E17" firstHeaderRow="1" firstDataRow="2" firstDataCol="1"/>
  <pivotFields count="17">
    <pivotField showAll="0"/>
    <pivotField showAll="0"/>
    <pivotField showAll="0"/>
    <pivotField dataField="1" showAll="0"/>
    <pivotField numFmtId="22" showAll="0"/>
    <pivotField showAll="0"/>
    <pivotField showAll="0"/>
    <pivotField axis="axisRow" showAll="0">
      <items count="13">
        <item n="Jan" x="7"/>
        <item n="Feb" x="0"/>
        <item n="Mar" x="11"/>
        <item n="Apr" x="8"/>
        <item n="May" x="1"/>
        <item n="Jun" x="9"/>
        <item n="Jul" x="2"/>
        <item n="Agu" x="3"/>
        <item n="Sep" x="10"/>
        <item n="Oct" x="4"/>
        <item n="Nov" x="5"/>
        <item n="Dec" x="6"/>
        <item t="default"/>
      </items>
    </pivotField>
    <pivotField axis="axisCol"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s>
  <rowFields count="1">
    <field x="7"/>
  </rowFields>
  <rowItems count="13">
    <i>
      <x/>
    </i>
    <i>
      <x v="1"/>
    </i>
    <i>
      <x v="2"/>
    </i>
    <i>
      <x v="3"/>
    </i>
    <i>
      <x v="4"/>
    </i>
    <i>
      <x v="5"/>
    </i>
    <i>
      <x v="6"/>
    </i>
    <i>
      <x v="7"/>
    </i>
    <i>
      <x v="8"/>
    </i>
    <i>
      <x v="9"/>
    </i>
    <i>
      <x v="10"/>
    </i>
    <i>
      <x v="11"/>
    </i>
    <i t="grand">
      <x/>
    </i>
  </rowItems>
  <colFields count="1">
    <field x="8"/>
  </colFields>
  <colItems count="4">
    <i>
      <x/>
    </i>
    <i>
      <x v="1"/>
    </i>
    <i>
      <x v="2"/>
    </i>
    <i t="grand">
      <x/>
    </i>
  </colItems>
  <dataFields count="1">
    <dataField name="Sum of SALES" fld="3" baseField="0" baseItem="0"/>
  </dataFields>
  <chartFormats count="6">
    <chartFormat chart="2" format="3" series="1">
      <pivotArea type="data" outline="0" fieldPosition="0">
        <references count="2">
          <reference field="4294967294" count="1" selected="0">
            <x v="0"/>
          </reference>
          <reference field="8" count="1" selected="0">
            <x v="0"/>
          </reference>
        </references>
      </pivotArea>
    </chartFormat>
    <chartFormat chart="2" format="4" series="1">
      <pivotArea type="data" outline="0" fieldPosition="0">
        <references count="2">
          <reference field="4294967294" count="1" selected="0">
            <x v="0"/>
          </reference>
          <reference field="8" count="1" selected="0">
            <x v="1"/>
          </reference>
        </references>
      </pivotArea>
    </chartFormat>
    <chartFormat chart="2" format="5" series="1">
      <pivotArea type="data" outline="0" fieldPosition="0">
        <references count="2">
          <reference field="4294967294" count="1" selected="0">
            <x v="0"/>
          </reference>
          <reference field="8" count="1" selected="0">
            <x v="2"/>
          </reference>
        </references>
      </pivotArea>
    </chartFormat>
    <chartFormat chart="3" format="6" series="1">
      <pivotArea type="data" outline="0" fieldPosition="0">
        <references count="2">
          <reference field="4294967294" count="1" selected="0">
            <x v="0"/>
          </reference>
          <reference field="8" count="1" selected="0">
            <x v="0"/>
          </reference>
        </references>
      </pivotArea>
    </chartFormat>
    <chartFormat chart="3" format="7" series="1">
      <pivotArea type="data" outline="0" fieldPosition="0">
        <references count="2">
          <reference field="4294967294" count="1" selected="0">
            <x v="0"/>
          </reference>
          <reference field="8" count="1" selected="0">
            <x v="1"/>
          </reference>
        </references>
      </pivotArea>
    </chartFormat>
    <chartFormat chart="3" format="8" series="1">
      <pivotArea type="data" outline="0" fieldPosition="0">
        <references count="2">
          <reference field="4294967294" count="1" selected="0">
            <x v="0"/>
          </reference>
          <reference field="8"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87406E-86F5-4FF5-B1A6-42F1E1C73AA3}"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M1:N11" firstHeaderRow="1" firstDataRow="1" firstDataCol="1"/>
  <pivotFields count="17">
    <pivotField showAll="0"/>
    <pivotField showAll="0"/>
    <pivotField showAll="0"/>
    <pivotField dataField="1" showAll="0"/>
    <pivotField numFmtId="22" showAll="0"/>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pivotField axis="axisRow" showAll="0" measureFilter="1" sortType="descending">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autoSortScope>
        <pivotArea dataOnly="0" outline="0" fieldPosition="0">
          <references count="1">
            <reference field="4294967294" count="1" selected="0">
              <x v="0"/>
            </reference>
          </references>
        </pivotArea>
      </autoSortScope>
    </pivotField>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s>
  <rowFields count="1">
    <field x="12"/>
  </rowFields>
  <rowItems count="10">
    <i>
      <x v="33"/>
    </i>
    <i>
      <x v="56"/>
    </i>
    <i>
      <x v="31"/>
    </i>
    <i>
      <x v="82"/>
    </i>
    <i>
      <x v="27"/>
    </i>
    <i>
      <x v="59"/>
    </i>
    <i>
      <x v="23"/>
    </i>
    <i>
      <x v="28"/>
    </i>
    <i>
      <x v="90"/>
    </i>
    <i>
      <x v="46"/>
    </i>
  </rowItems>
  <colItems count="1">
    <i/>
  </colItems>
  <dataFields count="1">
    <dataField name="Sum of SALES" fld="3"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3AC591-6955-4682-B56F-B75074CB0BB1}"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J1:K20" firstHeaderRow="1" firstDataRow="1" firstDataCol="1"/>
  <pivotFields count="17">
    <pivotField showAll="0"/>
    <pivotField showAll="0"/>
    <pivotField showAll="0"/>
    <pivotField dataField="1" showAll="0"/>
    <pivotField numFmtId="22" showAll="0"/>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pivotFields>
  <rowFields count="1">
    <field x="15"/>
  </rowFields>
  <rowItems count="19">
    <i>
      <x/>
    </i>
    <i>
      <x v="1"/>
    </i>
    <i>
      <x v="2"/>
    </i>
    <i>
      <x v="3"/>
    </i>
    <i>
      <x v="4"/>
    </i>
    <i>
      <x v="5"/>
    </i>
    <i>
      <x v="6"/>
    </i>
    <i>
      <x v="7"/>
    </i>
    <i>
      <x v="8"/>
    </i>
    <i>
      <x v="9"/>
    </i>
    <i>
      <x v="10"/>
    </i>
    <i>
      <x v="11"/>
    </i>
    <i>
      <x v="12"/>
    </i>
    <i>
      <x v="13"/>
    </i>
    <i>
      <x v="14"/>
    </i>
    <i>
      <x v="15"/>
    </i>
    <i>
      <x v="16"/>
    </i>
    <i>
      <x v="17"/>
    </i>
    <i>
      <x v="18"/>
    </i>
  </rowItems>
  <colItems count="1">
    <i/>
  </colItems>
  <dataFields count="1">
    <dataField name="Sum of SALES" fld="3"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3EB2DE-3535-4A1D-BA7D-8BADBB47BFF3}" name="product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G7:H14" firstHeaderRow="1" firstDataRow="1" firstDataCol="1"/>
  <pivotFields count="17">
    <pivotField showAll="0"/>
    <pivotField showAll="0"/>
    <pivotField showAll="0"/>
    <pivotField dataField="1" showAll="0"/>
    <pivotField numFmtId="22" showAll="0"/>
    <pivotField showAll="0"/>
    <pivotField showAll="0"/>
    <pivotField showAll="0"/>
    <pivotField showAll="0">
      <items count="4">
        <item x="0"/>
        <item x="1"/>
        <item x="2"/>
        <item t="default"/>
      </items>
    </pivotField>
    <pivotField axis="axisRow" showAll="0">
      <items count="8">
        <item x="1"/>
        <item x="0"/>
        <item x="4"/>
        <item x="5"/>
        <item x="6"/>
        <item x="2"/>
        <item x="3"/>
        <item t="default"/>
      </items>
    </pivotField>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s>
  <rowFields count="1">
    <field x="9"/>
  </rowFields>
  <rowItems count="7">
    <i>
      <x/>
    </i>
    <i>
      <x v="1"/>
    </i>
    <i>
      <x v="2"/>
    </i>
    <i>
      <x v="3"/>
    </i>
    <i>
      <x v="4"/>
    </i>
    <i>
      <x v="5"/>
    </i>
    <i>
      <x v="6"/>
    </i>
  </rowItems>
  <colItems count="1">
    <i/>
  </colItems>
  <dataFields count="1">
    <dataField name="Sum of SALES" fld="3" baseField="0" baseItem="0"/>
  </dataFields>
  <chartFormats count="3">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9" count="1" selected="0">
            <x v="6"/>
          </reference>
        </references>
      </pivotArea>
    </chartFormat>
    <chartFormat chart="6" format="4">
      <pivotArea type="data" outline="0" fieldPosition="0">
        <references count="2">
          <reference field="4294967294" count="1" selected="0">
            <x v="0"/>
          </reference>
          <reference field="9"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B9FBE62D-8E77-4F35-BE2D-762A7CCD2291}" sourceName="YEAR_ID">
  <pivotTables>
    <pivotTable tabId="2" name="Sales by month"/>
    <pivotTable tabId="2" name="deal "/>
    <pivotTable tabId="2" name="PivotTable5"/>
    <pivotTable tabId="2" name="PivotTable6"/>
    <pivotTable tabId="2" name="products"/>
    <pivotTable tabId="2" name="PivotTable1"/>
  </pivotTables>
  <data>
    <tabular pivotCacheId="206168215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856DBFB7-1DAB-45A0-88EF-B9057593A51F}" sourceName="PRODUCTLINE">
  <pivotTables>
    <pivotTable tabId="2" name="Sales by month"/>
    <pivotTable tabId="2" name="deal "/>
    <pivotTable tabId="2" name="PivotTable5"/>
    <pivotTable tabId="2" name="PivotTable6"/>
    <pivotTable tabId="2" name="products"/>
    <pivotTable tabId="2" name="PivotTable1"/>
  </pivotTables>
  <data>
    <tabular pivotCacheId="2061682157">
      <items count="7">
        <i x="1" s="1"/>
        <i x="0" s="1"/>
        <i x="4" s="1"/>
        <i x="5" s="1"/>
        <i x="6"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BEF9785-06B8-44A6-A5B3-3B93294EA5E5}" sourceName="COUNTRY">
  <pivotTables>
    <pivotTable tabId="2" name="Sales by month"/>
    <pivotTable tabId="2" name="deal "/>
    <pivotTable tabId="2" name="PivotTable5"/>
    <pivotTable tabId="2" name="PivotTable6"/>
    <pivotTable tabId="2" name="products"/>
    <pivotTable tabId="2" name="PivotTable1"/>
  </pivotTables>
  <data>
    <tabular pivotCacheId="2061682157">
      <items count="19">
        <i x="3" s="1"/>
        <i x="5" s="1"/>
        <i x="14" s="1"/>
        <i x="10" s="1"/>
        <i x="13" s="1"/>
        <i x="4" s="1"/>
        <i x="1" s="1"/>
        <i x="16" s="1"/>
        <i x="18" s="1"/>
        <i x="12" s="1"/>
        <i x="11" s="1"/>
        <i x="2" s="1"/>
        <i x="15" s="1"/>
        <i x="9" s="1"/>
        <i x="7" s="1"/>
        <i x="8" s="1"/>
        <i x="17"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id " xr10:uid="{43D4E436-83AC-41DE-A327-FA8635BDC978}" cache="Slicer_YEAR_ID" caption="YEAR_ID" showCaption="0" style="SlicerStyleLight2" rowHeight="182880"/>
  <slicer name="PRODUCTLINE 1" xr10:uid="{A3AD01EC-EBC2-4625-88C2-0C7B24AF7637}" cache="Slicer_PRODUCTLINE" caption="PRODUCTLINE" columnCount="7" showCaption="0" style="SlicerStyleLight2" rowHeight="274320"/>
  <slicer name="COUNTRY 1" xr10:uid="{0B24B5B7-0048-4EA6-849D-7B2F8D02BC0D}" cache="Slicer_COUNTRY" caption="COUNTRY" showCaption="0" style="SlicerStyleLight2"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680EA5-8EC8-45F9-8A0D-52E33FF63EA3}" name="Table1" displayName="Table1" ref="A1:Q308" totalsRowShown="0" headerRowDxfId="18" dataDxfId="17">
  <autoFilter ref="A1:Q308" xr:uid="{CF680EA5-8EC8-45F9-8A0D-52E33FF63EA3}"/>
  <tableColumns count="17">
    <tableColumn id="1" xr3:uid="{57676A71-4DAD-42E9-B369-CD25DC533EAB}" name="ORDERNUMBER" dataDxfId="16"/>
    <tableColumn id="2" xr3:uid="{D81D0174-049F-49AC-88C1-6D89F4AB2A68}" name="QUANTITYORDERED" dataDxfId="15"/>
    <tableColumn id="3" xr3:uid="{A96A70A5-8014-4632-9C08-DF18F1DED819}" name="PRICEEACH" dataDxfId="14"/>
    <tableColumn id="4" xr3:uid="{D2946528-AF15-43F5-80DE-E08E101D6A05}" name="SALES" dataDxfId="13"/>
    <tableColumn id="5" xr3:uid="{4548D5B3-2E79-4886-8A09-6955C9A886DA}" name="ORDERDATE" dataDxfId="12"/>
    <tableColumn id="6" xr3:uid="{8C445085-D9CB-4991-A087-5BF01E764DA7}" name="STATUS" dataDxfId="11"/>
    <tableColumn id="7" xr3:uid="{C321193D-C2AC-4EB8-8550-5216B569E75F}" name="QTR_ID" dataDxfId="10"/>
    <tableColumn id="8" xr3:uid="{E8835E83-7088-4A6A-A1FD-0C834AC48165}" name="MONTH_ID" dataDxfId="9"/>
    <tableColumn id="9" xr3:uid="{4C0DBA45-2342-4E2D-8DAF-AC9CF85F87CB}" name="YEAR_ID" dataDxfId="8"/>
    <tableColumn id="10" xr3:uid="{C5165BAB-341E-406E-9776-BAC3F4C85864}" name="PRODUCTLINE" dataDxfId="7"/>
    <tableColumn id="11" xr3:uid="{E17A8DC8-F3AB-4AA1-92C3-F901C6DE1F9D}" name="MSRP" dataDxfId="6"/>
    <tableColumn id="12" xr3:uid="{9DC87E8C-685D-4527-8452-097198FA2573}" name="PRODUCTCODE" dataDxfId="5"/>
    <tableColumn id="13" xr3:uid="{0D5459AF-5DAB-4ACA-88E7-66D100EBD6F3}" name="CUSTOMERNAME" dataDxfId="4"/>
    <tableColumn id="14" xr3:uid="{AA7B4008-9F55-4CED-AEDE-4D32361EBAD0}" name="PHONE" dataDxfId="3"/>
    <tableColumn id="15" xr3:uid="{46316490-970A-4D42-8630-6A67F195AB37}" name="CITY" dataDxfId="2"/>
    <tableColumn id="16" xr3:uid="{1D6A6C08-E9EA-45C3-A215-72BBDEF94065}" name="COUNTRY" dataDxfId="1"/>
    <tableColumn id="17" xr3:uid="{6E181AA4-FF8B-4225-8280-EBB13E5F56BD}" name="DEALSIZE"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5A7F1-A24A-4AED-9CDE-4FD018F1D6B9}">
  <dimension ref="A1"/>
  <sheetViews>
    <sheetView showGridLines="0" tabSelected="1" workbookViewId="0">
      <selection activeCell="W14" sqref="W1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917FC-557E-4C65-AAB9-2CCDD5396506}">
  <dimension ref="A1:N22"/>
  <sheetViews>
    <sheetView showGridLines="0" topLeftCell="A16" workbookViewId="0">
      <selection activeCell="W14" sqref="W14"/>
    </sheetView>
  </sheetViews>
  <sheetFormatPr defaultRowHeight="14.5" x14ac:dyDescent="0.35"/>
  <cols>
    <col min="1" max="1" width="10.81640625" bestFit="1" customWidth="1"/>
    <col min="2" max="2" width="24.08984375" bestFit="1" customWidth="1"/>
    <col min="3" max="3" width="14.36328125" bestFit="1" customWidth="1"/>
    <col min="4" max="4" width="11" bestFit="1" customWidth="1"/>
    <col min="5" max="5" width="10.81640625" bestFit="1" customWidth="1"/>
    <col min="7" max="7" width="15.1796875" bestFit="1" customWidth="1"/>
    <col min="8" max="8" width="11.90625" bestFit="1" customWidth="1"/>
    <col min="10" max="10" width="12.36328125" bestFit="1" customWidth="1"/>
    <col min="11" max="11" width="11.90625" bestFit="1" customWidth="1"/>
    <col min="13" max="13" width="23.81640625" bestFit="1" customWidth="1"/>
    <col min="14" max="14" width="11.90625" bestFit="1" customWidth="1"/>
  </cols>
  <sheetData>
    <row r="1" spans="1:14" x14ac:dyDescent="0.35">
      <c r="G1" s="3" t="s">
        <v>334</v>
      </c>
      <c r="H1" t="s">
        <v>337</v>
      </c>
      <c r="J1" s="3" t="s">
        <v>334</v>
      </c>
      <c r="K1" t="s">
        <v>337</v>
      </c>
      <c r="M1" s="3" t="s">
        <v>334</v>
      </c>
      <c r="N1" t="s">
        <v>337</v>
      </c>
    </row>
    <row r="2" spans="1:14" x14ac:dyDescent="0.35">
      <c r="G2" s="4" t="s">
        <v>75</v>
      </c>
      <c r="H2">
        <v>385225.84</v>
      </c>
      <c r="J2" s="4" t="s">
        <v>51</v>
      </c>
      <c r="K2">
        <v>78724.680000000008</v>
      </c>
      <c r="M2" s="4" t="s">
        <v>86</v>
      </c>
      <c r="N2">
        <v>108500.81000000001</v>
      </c>
    </row>
    <row r="3" spans="1:14" x14ac:dyDescent="0.35">
      <c r="A3" s="3" t="s">
        <v>337</v>
      </c>
      <c r="B3" s="3" t="s">
        <v>336</v>
      </c>
      <c r="G3" s="4" t="s">
        <v>31</v>
      </c>
      <c r="H3">
        <v>858879.42000000016</v>
      </c>
      <c r="J3" s="4" t="s">
        <v>74</v>
      </c>
      <c r="K3">
        <v>27942.6</v>
      </c>
      <c r="M3" s="4" t="s">
        <v>133</v>
      </c>
      <c r="N3">
        <v>86256.62999999999</v>
      </c>
    </row>
    <row r="4" spans="1:14" x14ac:dyDescent="0.35">
      <c r="A4" s="3" t="s">
        <v>338</v>
      </c>
      <c r="B4">
        <v>2003</v>
      </c>
      <c r="C4">
        <v>2004</v>
      </c>
      <c r="D4">
        <v>2005</v>
      </c>
      <c r="E4" t="s">
        <v>335</v>
      </c>
      <c r="G4" s="4" t="s">
        <v>23</v>
      </c>
      <c r="H4">
        <v>164560.22000000003</v>
      </c>
      <c r="J4" s="4" t="s">
        <v>181</v>
      </c>
      <c r="K4">
        <v>21988.67</v>
      </c>
      <c r="M4" s="4" t="s">
        <v>98</v>
      </c>
      <c r="N4">
        <v>32925.880000000005</v>
      </c>
    </row>
    <row r="5" spans="1:14" x14ac:dyDescent="0.35">
      <c r="A5" s="4" t="s">
        <v>272</v>
      </c>
      <c r="B5">
        <v>25104.43</v>
      </c>
      <c r="C5">
        <v>42109.45</v>
      </c>
      <c r="D5">
        <v>42765.81</v>
      </c>
      <c r="E5">
        <v>109979.69</v>
      </c>
      <c r="G5" s="4" t="s">
        <v>335</v>
      </c>
      <c r="H5">
        <v>1408665.4800000002</v>
      </c>
      <c r="J5" s="4" t="s">
        <v>114</v>
      </c>
      <c r="K5">
        <v>32586.080000000002</v>
      </c>
      <c r="M5" s="4" t="s">
        <v>193</v>
      </c>
      <c r="N5">
        <v>29276.880000000001</v>
      </c>
    </row>
    <row r="6" spans="1:14" x14ac:dyDescent="0.35">
      <c r="A6" s="4" t="s">
        <v>339</v>
      </c>
      <c r="B6">
        <v>15358.4</v>
      </c>
      <c r="C6">
        <v>54000.889999999992</v>
      </c>
      <c r="D6">
        <v>44934.979999999996</v>
      </c>
      <c r="E6">
        <v>114294.26999999999</v>
      </c>
      <c r="J6" s="4" t="s">
        <v>160</v>
      </c>
      <c r="K6">
        <v>39151.18</v>
      </c>
      <c r="M6" s="4" t="s">
        <v>157</v>
      </c>
      <c r="N6">
        <v>27410.860000000004</v>
      </c>
    </row>
    <row r="7" spans="1:14" x14ac:dyDescent="0.35">
      <c r="A7" s="4" t="s">
        <v>340</v>
      </c>
      <c r="B7">
        <v>28990.739999999998</v>
      </c>
      <c r="C7">
        <v>38632.79</v>
      </c>
      <c r="D7">
        <v>38958.370000000003</v>
      </c>
      <c r="E7">
        <v>106581.9</v>
      </c>
      <c r="G7" s="3" t="s">
        <v>334</v>
      </c>
      <c r="H7" t="s">
        <v>337</v>
      </c>
      <c r="J7" s="4" t="s">
        <v>65</v>
      </c>
      <c r="K7">
        <v>33648.299999999996</v>
      </c>
      <c r="M7" s="4" t="s">
        <v>233</v>
      </c>
      <c r="N7">
        <v>24589.960000000003</v>
      </c>
    </row>
    <row r="8" spans="1:14" x14ac:dyDescent="0.35">
      <c r="A8" s="4" t="s">
        <v>341</v>
      </c>
      <c r="B8">
        <v>29792.559999999998</v>
      </c>
      <c r="C8">
        <v>35418.829999999994</v>
      </c>
      <c r="D8">
        <v>46933.64</v>
      </c>
      <c r="E8">
        <v>112145.03</v>
      </c>
      <c r="G8" s="4" t="s">
        <v>90</v>
      </c>
      <c r="H8">
        <v>862876.90000000061</v>
      </c>
      <c r="J8" s="4" t="s">
        <v>27</v>
      </c>
      <c r="K8">
        <v>161203.70000000001</v>
      </c>
      <c r="M8" s="4" t="s">
        <v>34</v>
      </c>
      <c r="N8">
        <v>22695.89</v>
      </c>
    </row>
    <row r="9" spans="1:14" x14ac:dyDescent="0.35">
      <c r="A9" s="4" t="s">
        <v>342</v>
      </c>
      <c r="B9">
        <v>26879.300000000003</v>
      </c>
      <c r="C9">
        <v>43183.840000000004</v>
      </c>
      <c r="D9">
        <v>75940.75999999998</v>
      </c>
      <c r="E9">
        <v>146003.9</v>
      </c>
      <c r="G9" s="4" t="s">
        <v>18</v>
      </c>
      <c r="H9">
        <v>169340.02</v>
      </c>
      <c r="J9" s="4" t="s">
        <v>217</v>
      </c>
      <c r="K9">
        <v>35784.47</v>
      </c>
      <c r="M9" s="4" t="s">
        <v>69</v>
      </c>
      <c r="N9">
        <v>22070.13</v>
      </c>
    </row>
    <row r="10" spans="1:14" x14ac:dyDescent="0.35">
      <c r="A10" s="4" t="s">
        <v>343</v>
      </c>
      <c r="B10">
        <v>31250.949999999997</v>
      </c>
      <c r="C10">
        <v>43267.320000000007</v>
      </c>
      <c r="E10">
        <v>74518.27</v>
      </c>
      <c r="G10" s="4" t="s">
        <v>282</v>
      </c>
      <c r="H10">
        <v>87578.14</v>
      </c>
      <c r="J10" s="4" t="s">
        <v>237</v>
      </c>
      <c r="K10">
        <v>9251.1899999999987</v>
      </c>
      <c r="M10" s="4" t="s">
        <v>92</v>
      </c>
      <c r="N10">
        <v>21081.02</v>
      </c>
    </row>
    <row r="11" spans="1:14" x14ac:dyDescent="0.35">
      <c r="A11" s="4" t="s">
        <v>344</v>
      </c>
      <c r="B11">
        <v>30476.89</v>
      </c>
      <c r="C11">
        <v>45952.73000000001</v>
      </c>
      <c r="E11">
        <v>76429.62000000001</v>
      </c>
      <c r="G11" s="4" t="s">
        <v>300</v>
      </c>
      <c r="H11">
        <v>17695.669999999998</v>
      </c>
      <c r="J11" s="4" t="s">
        <v>126</v>
      </c>
      <c r="K11">
        <v>51544.439999999995</v>
      </c>
      <c r="M11" s="4" t="s">
        <v>222</v>
      </c>
      <c r="N11">
        <v>20987.02</v>
      </c>
    </row>
    <row r="12" spans="1:14" x14ac:dyDescent="0.35">
      <c r="A12" s="4" t="s">
        <v>345</v>
      </c>
      <c r="B12">
        <v>21145.06</v>
      </c>
      <c r="C12">
        <v>59553.919999999991</v>
      </c>
      <c r="E12">
        <v>80698.98</v>
      </c>
      <c r="G12" s="4" t="s">
        <v>305</v>
      </c>
      <c r="H12">
        <v>5518.94</v>
      </c>
      <c r="J12" s="4" t="s">
        <v>101</v>
      </c>
      <c r="K12">
        <v>25491.37</v>
      </c>
    </row>
    <row r="13" spans="1:14" x14ac:dyDescent="0.35">
      <c r="A13" s="4" t="s">
        <v>346</v>
      </c>
      <c r="B13">
        <v>44760.08</v>
      </c>
      <c r="C13">
        <v>49990.42</v>
      </c>
      <c r="E13">
        <v>94750.5</v>
      </c>
      <c r="G13" s="4" t="s">
        <v>246</v>
      </c>
      <c r="H13">
        <v>56311.839999999989</v>
      </c>
      <c r="J13" s="4" t="s">
        <v>44</v>
      </c>
      <c r="K13">
        <v>41482.370000000003</v>
      </c>
    </row>
    <row r="14" spans="1:14" x14ac:dyDescent="0.35">
      <c r="A14" s="4" t="s">
        <v>347</v>
      </c>
      <c r="B14">
        <v>80376.73000000001</v>
      </c>
      <c r="C14">
        <v>76548.34</v>
      </c>
      <c r="E14">
        <v>156925.07</v>
      </c>
      <c r="G14" s="4" t="s">
        <v>273</v>
      </c>
      <c r="H14">
        <v>209343.97</v>
      </c>
      <c r="J14" s="4" t="s">
        <v>210</v>
      </c>
      <c r="K14">
        <v>17154.349999999999</v>
      </c>
    </row>
    <row r="15" spans="1:14" x14ac:dyDescent="0.35">
      <c r="A15" s="4" t="s">
        <v>348</v>
      </c>
      <c r="B15">
        <v>139882.13000000003</v>
      </c>
      <c r="C15">
        <v>130210.12999999996</v>
      </c>
      <c r="E15">
        <v>270092.26</v>
      </c>
      <c r="J15" s="4" t="s">
        <v>100</v>
      </c>
      <c r="K15">
        <v>47702.18</v>
      </c>
    </row>
    <row r="16" spans="1:14" x14ac:dyDescent="0.35">
      <c r="A16" s="4" t="s">
        <v>349</v>
      </c>
      <c r="B16">
        <v>30271.739999999998</v>
      </c>
      <c r="C16">
        <v>35974.25</v>
      </c>
      <c r="E16">
        <v>66245.989999999991</v>
      </c>
      <c r="J16" s="4" t="s">
        <v>89</v>
      </c>
      <c r="K16">
        <v>157078.92000000001</v>
      </c>
    </row>
    <row r="17" spans="1:11" x14ac:dyDescent="0.35">
      <c r="A17" s="4" t="s">
        <v>335</v>
      </c>
      <c r="B17">
        <v>504289.01</v>
      </c>
      <c r="C17">
        <v>654842.90999999992</v>
      </c>
      <c r="D17">
        <v>249533.55999999997</v>
      </c>
      <c r="E17">
        <v>1408665.48</v>
      </c>
      <c r="J17" s="4" t="s">
        <v>95</v>
      </c>
      <c r="K17">
        <v>36716.409999999996</v>
      </c>
    </row>
    <row r="18" spans="1:11" x14ac:dyDescent="0.35">
      <c r="J18" s="4" t="s">
        <v>221</v>
      </c>
      <c r="K18">
        <v>7950.15</v>
      </c>
    </row>
    <row r="19" spans="1:11" x14ac:dyDescent="0.35">
      <c r="A19" t="s">
        <v>351</v>
      </c>
      <c r="B19" t="s">
        <v>353</v>
      </c>
      <c r="C19" t="s">
        <v>350</v>
      </c>
      <c r="D19" t="s">
        <v>352</v>
      </c>
      <c r="J19" s="4" t="s">
        <v>84</v>
      </c>
      <c r="K19">
        <v>58880.53</v>
      </c>
    </row>
    <row r="20" spans="1:11" x14ac:dyDescent="0.35">
      <c r="A20">
        <v>1408665.48</v>
      </c>
      <c r="B20">
        <v>10808</v>
      </c>
      <c r="C20">
        <v>4588.4869055374593</v>
      </c>
      <c r="D20">
        <v>307</v>
      </c>
      <c r="J20" s="4" t="s">
        <v>22</v>
      </c>
      <c r="K20">
        <v>524383.89</v>
      </c>
    </row>
    <row r="22" spans="1:11" x14ac:dyDescent="0.35">
      <c r="A22" s="8">
        <f>GETPIVOTDATA("Total SALES",$A$19)</f>
        <v>1408665.48</v>
      </c>
      <c r="B22" s="9">
        <f>GETPIVOTDATA("Sum of QUANTITYORDERED",$A$19)</f>
        <v>10808</v>
      </c>
      <c r="C22" s="8">
        <f>GETPIVOTDATA("Average of sales",$A$19)</f>
        <v>4588.4869055374593</v>
      </c>
      <c r="D22" s="10">
        <f>GETPIVOTDATA("Total orders",$A$19)</f>
        <v>307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FA92F-0029-42EB-81B1-BF32857AEC60}">
  <dimension ref="A1:S308"/>
  <sheetViews>
    <sheetView topLeftCell="A2" workbookViewId="0">
      <selection activeCell="C12" sqref="C12"/>
    </sheetView>
  </sheetViews>
  <sheetFormatPr defaultRowHeight="14.5" x14ac:dyDescent="0.35"/>
  <cols>
    <col min="1" max="1" width="16.08984375" customWidth="1"/>
    <col min="2" max="2" width="19.54296875" customWidth="1"/>
    <col min="3" max="3" width="12.1796875" customWidth="1"/>
    <col min="4" max="4" width="7.81640625" bestFit="1" customWidth="1"/>
    <col min="5" max="5" width="14.54296875" bestFit="1" customWidth="1"/>
    <col min="6" max="6" width="9.1796875" bestFit="1" customWidth="1"/>
    <col min="7" max="7" width="9.08984375" customWidth="1"/>
    <col min="8" max="8" width="12.26953125" customWidth="1"/>
    <col min="9" max="9" width="9.90625" customWidth="1"/>
    <col min="10" max="10" width="15.1796875" bestFit="1" customWidth="1"/>
    <col min="11" max="11" width="7.6328125" customWidth="1"/>
    <col min="12" max="12" width="15.7265625" customWidth="1"/>
    <col min="13" max="13" width="29.54296875" bestFit="1" customWidth="1"/>
    <col min="14" max="14" width="15.7265625" bestFit="1" customWidth="1"/>
    <col min="15" max="15" width="13.453125" bestFit="1" customWidth="1"/>
    <col min="16" max="16" width="10.90625" customWidth="1"/>
    <col min="17" max="17" width="10.54296875" customWidth="1"/>
    <col min="19" max="19" width="13.6328125" bestFit="1" customWidth="1"/>
  </cols>
  <sheetData>
    <row r="1" spans="1:19"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9" x14ac:dyDescent="0.35">
      <c r="A2" s="1">
        <v>10107</v>
      </c>
      <c r="B2" s="1">
        <v>30</v>
      </c>
      <c r="C2" s="1">
        <v>95.7</v>
      </c>
      <c r="D2" s="1">
        <v>2871</v>
      </c>
      <c r="E2" s="2">
        <v>37676</v>
      </c>
      <c r="F2" s="1" t="s">
        <v>17</v>
      </c>
      <c r="G2" s="1">
        <v>1</v>
      </c>
      <c r="H2" s="1">
        <v>2</v>
      </c>
      <c r="I2" s="1">
        <v>2003</v>
      </c>
      <c r="J2" s="1" t="s">
        <v>18</v>
      </c>
      <c r="K2" s="1">
        <v>95</v>
      </c>
      <c r="L2" s="1" t="s">
        <v>19</v>
      </c>
      <c r="M2" s="1" t="s">
        <v>20</v>
      </c>
      <c r="N2" s="1">
        <v>2125557818</v>
      </c>
      <c r="O2" s="1" t="s">
        <v>21</v>
      </c>
      <c r="P2" s="1" t="s">
        <v>22</v>
      </c>
      <c r="Q2" s="1" t="s">
        <v>23</v>
      </c>
      <c r="S2" s="5">
        <f>SUM(D:D)</f>
        <v>1408665.48</v>
      </c>
    </row>
    <row r="3" spans="1:19" x14ac:dyDescent="0.35">
      <c r="A3" s="1">
        <v>10121</v>
      </c>
      <c r="B3" s="1">
        <v>34</v>
      </c>
      <c r="C3" s="1">
        <v>81.349999999999994</v>
      </c>
      <c r="D3" s="1">
        <v>2765.9</v>
      </c>
      <c r="E3" s="2">
        <v>37748</v>
      </c>
      <c r="F3" s="1" t="s">
        <v>17</v>
      </c>
      <c r="G3" s="1">
        <v>2</v>
      </c>
      <c r="H3" s="1">
        <v>5</v>
      </c>
      <c r="I3" s="1">
        <v>2003</v>
      </c>
      <c r="J3" s="1" t="s">
        <v>18</v>
      </c>
      <c r="K3" s="1">
        <v>95</v>
      </c>
      <c r="L3" s="1" t="s">
        <v>19</v>
      </c>
      <c r="M3" s="1" t="s">
        <v>24</v>
      </c>
      <c r="N3" s="1" t="s">
        <v>25</v>
      </c>
      <c r="O3" s="1" t="s">
        <v>26</v>
      </c>
      <c r="P3" s="1" t="s">
        <v>27</v>
      </c>
      <c r="Q3" s="1" t="s">
        <v>23</v>
      </c>
      <c r="S3" s="6">
        <f>AVERAGE(D:D)</f>
        <v>4588.4869055374593</v>
      </c>
    </row>
    <row r="4" spans="1:19" x14ac:dyDescent="0.35">
      <c r="A4" s="1">
        <v>10134</v>
      </c>
      <c r="B4" s="1">
        <v>41</v>
      </c>
      <c r="C4" s="1">
        <v>94.74</v>
      </c>
      <c r="D4" s="1">
        <v>3884.34</v>
      </c>
      <c r="E4" s="2">
        <v>37803</v>
      </c>
      <c r="F4" s="1" t="s">
        <v>17</v>
      </c>
      <c r="G4" s="1">
        <v>3</v>
      </c>
      <c r="H4" s="1">
        <v>7</v>
      </c>
      <c r="I4" s="1">
        <v>2003</v>
      </c>
      <c r="J4" s="1" t="s">
        <v>18</v>
      </c>
      <c r="K4" s="1">
        <v>95</v>
      </c>
      <c r="L4" s="1" t="s">
        <v>19</v>
      </c>
      <c r="M4" s="1" t="s">
        <v>28</v>
      </c>
      <c r="N4" s="1" t="s">
        <v>29</v>
      </c>
      <c r="O4" s="1" t="s">
        <v>30</v>
      </c>
      <c r="P4" s="1" t="s">
        <v>27</v>
      </c>
      <c r="Q4" s="1" t="s">
        <v>31</v>
      </c>
      <c r="S4" s="7">
        <f>SUM(B:B)</f>
        <v>10808</v>
      </c>
    </row>
    <row r="5" spans="1:19" x14ac:dyDescent="0.35">
      <c r="A5" s="1">
        <v>10145</v>
      </c>
      <c r="B5" s="1">
        <v>45</v>
      </c>
      <c r="C5" s="1">
        <v>83.26</v>
      </c>
      <c r="D5" s="1">
        <v>3746.7</v>
      </c>
      <c r="E5" s="2">
        <v>37858</v>
      </c>
      <c r="F5" s="1" t="s">
        <v>17</v>
      </c>
      <c r="G5" s="1">
        <v>3</v>
      </c>
      <c r="H5" s="1">
        <v>8</v>
      </c>
      <c r="I5" s="1">
        <v>2003</v>
      </c>
      <c r="J5" s="1" t="s">
        <v>18</v>
      </c>
      <c r="K5" s="1">
        <v>95</v>
      </c>
      <c r="L5" s="1" t="s">
        <v>19</v>
      </c>
      <c r="M5" s="1" t="s">
        <v>32</v>
      </c>
      <c r="N5" s="1">
        <v>6265557265</v>
      </c>
      <c r="O5" s="1" t="s">
        <v>33</v>
      </c>
      <c r="P5" s="1" t="s">
        <v>22</v>
      </c>
      <c r="Q5" s="1" t="s">
        <v>31</v>
      </c>
      <c r="S5">
        <f>COUNT(A:A)</f>
        <v>307</v>
      </c>
    </row>
    <row r="6" spans="1:19" x14ac:dyDescent="0.35">
      <c r="A6" s="1">
        <v>10159</v>
      </c>
      <c r="B6" s="1">
        <v>49</v>
      </c>
      <c r="C6" s="1">
        <v>100</v>
      </c>
      <c r="D6" s="1">
        <v>5205.2700000000004</v>
      </c>
      <c r="E6" s="2">
        <v>37904</v>
      </c>
      <c r="F6" s="1" t="s">
        <v>17</v>
      </c>
      <c r="G6" s="1">
        <v>4</v>
      </c>
      <c r="H6" s="1">
        <v>10</v>
      </c>
      <c r="I6" s="1">
        <v>2003</v>
      </c>
      <c r="J6" s="1" t="s">
        <v>18</v>
      </c>
      <c r="K6" s="1">
        <v>95</v>
      </c>
      <c r="L6" s="1" t="s">
        <v>19</v>
      </c>
      <c r="M6" s="1" t="s">
        <v>34</v>
      </c>
      <c r="N6" s="1">
        <v>6505551386</v>
      </c>
      <c r="O6" s="1" t="s">
        <v>35</v>
      </c>
      <c r="P6" s="1" t="s">
        <v>22</v>
      </c>
      <c r="Q6" s="1" t="s">
        <v>31</v>
      </c>
    </row>
    <row r="7" spans="1:19" x14ac:dyDescent="0.35">
      <c r="A7" s="1">
        <v>10168</v>
      </c>
      <c r="B7" s="1">
        <v>36</v>
      </c>
      <c r="C7" s="1">
        <v>96.66</v>
      </c>
      <c r="D7" s="1">
        <v>3479.76</v>
      </c>
      <c r="E7" s="2">
        <v>37922</v>
      </c>
      <c r="F7" s="1" t="s">
        <v>17</v>
      </c>
      <c r="G7" s="1">
        <v>4</v>
      </c>
      <c r="H7" s="1">
        <v>10</v>
      </c>
      <c r="I7" s="1">
        <v>2003</v>
      </c>
      <c r="J7" s="1" t="s">
        <v>18</v>
      </c>
      <c r="K7" s="1">
        <v>95</v>
      </c>
      <c r="L7" s="1" t="s">
        <v>19</v>
      </c>
      <c r="M7" s="1" t="s">
        <v>36</v>
      </c>
      <c r="N7" s="1">
        <v>6505556809</v>
      </c>
      <c r="O7" s="1" t="s">
        <v>37</v>
      </c>
      <c r="P7" s="1" t="s">
        <v>22</v>
      </c>
      <c r="Q7" s="1" t="s">
        <v>31</v>
      </c>
    </row>
    <row r="8" spans="1:19" x14ac:dyDescent="0.35">
      <c r="A8" s="1">
        <v>10180</v>
      </c>
      <c r="B8" s="1">
        <v>29</v>
      </c>
      <c r="C8" s="1">
        <v>86.13</v>
      </c>
      <c r="D8" s="1">
        <v>2497.77</v>
      </c>
      <c r="E8" s="2">
        <v>37936</v>
      </c>
      <c r="F8" s="1" t="s">
        <v>17</v>
      </c>
      <c r="G8" s="1">
        <v>4</v>
      </c>
      <c r="H8" s="1">
        <v>11</v>
      </c>
      <c r="I8" s="1">
        <v>2003</v>
      </c>
      <c r="J8" s="1" t="s">
        <v>18</v>
      </c>
      <c r="K8" s="1">
        <v>95</v>
      </c>
      <c r="L8" s="1" t="s">
        <v>19</v>
      </c>
      <c r="M8" s="1" t="s">
        <v>38</v>
      </c>
      <c r="N8" s="1" t="s">
        <v>39</v>
      </c>
      <c r="O8" s="1" t="s">
        <v>40</v>
      </c>
      <c r="P8" s="1" t="s">
        <v>27</v>
      </c>
      <c r="Q8" s="1" t="s">
        <v>23</v>
      </c>
    </row>
    <row r="9" spans="1:19" x14ac:dyDescent="0.35">
      <c r="A9" s="1">
        <v>10188</v>
      </c>
      <c r="B9" s="1">
        <v>48</v>
      </c>
      <c r="C9" s="1">
        <v>100</v>
      </c>
      <c r="D9" s="1">
        <v>5512.32</v>
      </c>
      <c r="E9" s="2">
        <v>37943</v>
      </c>
      <c r="F9" s="1" t="s">
        <v>17</v>
      </c>
      <c r="G9" s="1">
        <v>4</v>
      </c>
      <c r="H9" s="1">
        <v>11</v>
      </c>
      <c r="I9" s="1">
        <v>2003</v>
      </c>
      <c r="J9" s="1" t="s">
        <v>18</v>
      </c>
      <c r="K9" s="1">
        <v>95</v>
      </c>
      <c r="L9" s="1" t="s">
        <v>19</v>
      </c>
      <c r="M9" s="1" t="s">
        <v>41</v>
      </c>
      <c r="N9" s="1" t="s">
        <v>42</v>
      </c>
      <c r="O9" s="1" t="s">
        <v>43</v>
      </c>
      <c r="P9" s="1" t="s">
        <v>44</v>
      </c>
      <c r="Q9" s="1" t="s">
        <v>31</v>
      </c>
    </row>
    <row r="10" spans="1:19" x14ac:dyDescent="0.35">
      <c r="A10" s="1">
        <v>10201</v>
      </c>
      <c r="B10" s="1">
        <v>22</v>
      </c>
      <c r="C10" s="1">
        <v>98.57</v>
      </c>
      <c r="D10" s="1">
        <v>2168.54</v>
      </c>
      <c r="E10" s="2">
        <v>37956</v>
      </c>
      <c r="F10" s="1" t="s">
        <v>17</v>
      </c>
      <c r="G10" s="1">
        <v>4</v>
      </c>
      <c r="H10" s="1">
        <v>12</v>
      </c>
      <c r="I10" s="1">
        <v>2003</v>
      </c>
      <c r="J10" s="1" t="s">
        <v>18</v>
      </c>
      <c r="K10" s="1">
        <v>95</v>
      </c>
      <c r="L10" s="1" t="s">
        <v>19</v>
      </c>
      <c r="M10" s="1" t="s">
        <v>45</v>
      </c>
      <c r="N10" s="1">
        <v>6505555787</v>
      </c>
      <c r="O10" s="1" t="s">
        <v>35</v>
      </c>
      <c r="P10" s="1" t="s">
        <v>22</v>
      </c>
      <c r="Q10" s="1" t="s">
        <v>23</v>
      </c>
    </row>
    <row r="11" spans="1:19" x14ac:dyDescent="0.35">
      <c r="A11" s="1">
        <v>10211</v>
      </c>
      <c r="B11" s="1">
        <v>41</v>
      </c>
      <c r="C11" s="1">
        <v>100</v>
      </c>
      <c r="D11" s="1">
        <v>4708.4399999999996</v>
      </c>
      <c r="E11" s="2">
        <v>38001</v>
      </c>
      <c r="F11" s="1" t="s">
        <v>17</v>
      </c>
      <c r="G11" s="1">
        <v>1</v>
      </c>
      <c r="H11" s="1">
        <v>1</v>
      </c>
      <c r="I11" s="1">
        <v>2004</v>
      </c>
      <c r="J11" s="1" t="s">
        <v>18</v>
      </c>
      <c r="K11" s="1">
        <v>95</v>
      </c>
      <c r="L11" s="1" t="s">
        <v>19</v>
      </c>
      <c r="M11" s="1" t="s">
        <v>46</v>
      </c>
      <c r="N11" s="1" t="s">
        <v>47</v>
      </c>
      <c r="O11" s="1" t="s">
        <v>30</v>
      </c>
      <c r="P11" s="1" t="s">
        <v>27</v>
      </c>
      <c r="Q11" s="1" t="s">
        <v>31</v>
      </c>
    </row>
    <row r="12" spans="1:19" x14ac:dyDescent="0.35">
      <c r="A12" s="1">
        <v>10223</v>
      </c>
      <c r="B12" s="1">
        <v>37</v>
      </c>
      <c r="C12" s="1">
        <v>100</v>
      </c>
      <c r="D12" s="1">
        <v>3965.66</v>
      </c>
      <c r="E12" s="2">
        <v>38037</v>
      </c>
      <c r="F12" s="1" t="s">
        <v>17</v>
      </c>
      <c r="G12" s="1">
        <v>1</v>
      </c>
      <c r="H12" s="1">
        <v>2</v>
      </c>
      <c r="I12" s="1">
        <v>2004</v>
      </c>
      <c r="J12" s="1" t="s">
        <v>18</v>
      </c>
      <c r="K12" s="1">
        <v>95</v>
      </c>
      <c r="L12" s="1" t="s">
        <v>19</v>
      </c>
      <c r="M12" s="1" t="s">
        <v>48</v>
      </c>
      <c r="N12" s="1" t="s">
        <v>49</v>
      </c>
      <c r="O12" s="1" t="s">
        <v>50</v>
      </c>
      <c r="P12" s="1" t="s">
        <v>51</v>
      </c>
      <c r="Q12" s="1" t="s">
        <v>31</v>
      </c>
    </row>
    <row r="13" spans="1:19" x14ac:dyDescent="0.35">
      <c r="A13" s="1">
        <v>10237</v>
      </c>
      <c r="B13" s="1">
        <v>23</v>
      </c>
      <c r="C13" s="1">
        <v>100</v>
      </c>
      <c r="D13" s="1">
        <v>2333.12</v>
      </c>
      <c r="E13" s="2">
        <v>38082</v>
      </c>
      <c r="F13" s="1" t="s">
        <v>17</v>
      </c>
      <c r="G13" s="1">
        <v>2</v>
      </c>
      <c r="H13" s="1">
        <v>4</v>
      </c>
      <c r="I13" s="1">
        <v>2004</v>
      </c>
      <c r="J13" s="1" t="s">
        <v>18</v>
      </c>
      <c r="K13" s="1">
        <v>95</v>
      </c>
      <c r="L13" s="1" t="s">
        <v>19</v>
      </c>
      <c r="M13" s="1" t="s">
        <v>52</v>
      </c>
      <c r="N13" s="1">
        <v>2125551500</v>
      </c>
      <c r="O13" s="1" t="s">
        <v>21</v>
      </c>
      <c r="P13" s="1" t="s">
        <v>22</v>
      </c>
      <c r="Q13" s="1" t="s">
        <v>23</v>
      </c>
    </row>
    <row r="14" spans="1:19" x14ac:dyDescent="0.35">
      <c r="A14" s="1">
        <v>10251</v>
      </c>
      <c r="B14" s="1">
        <v>28</v>
      </c>
      <c r="C14" s="1">
        <v>100</v>
      </c>
      <c r="D14" s="1">
        <v>3188.64</v>
      </c>
      <c r="E14" s="2">
        <v>38125</v>
      </c>
      <c r="F14" s="1" t="s">
        <v>17</v>
      </c>
      <c r="G14" s="1">
        <v>2</v>
      </c>
      <c r="H14" s="1">
        <v>5</v>
      </c>
      <c r="I14" s="1">
        <v>2004</v>
      </c>
      <c r="J14" s="1" t="s">
        <v>18</v>
      </c>
      <c r="K14" s="1">
        <v>95</v>
      </c>
      <c r="L14" s="1" t="s">
        <v>19</v>
      </c>
      <c r="M14" s="1" t="s">
        <v>53</v>
      </c>
      <c r="N14" s="1">
        <v>2015559350</v>
      </c>
      <c r="O14" s="1" t="s">
        <v>54</v>
      </c>
      <c r="P14" s="1" t="s">
        <v>22</v>
      </c>
      <c r="Q14" s="1" t="s">
        <v>31</v>
      </c>
    </row>
    <row r="15" spans="1:19" x14ac:dyDescent="0.35">
      <c r="A15" s="1">
        <v>10263</v>
      </c>
      <c r="B15" s="1">
        <v>34</v>
      </c>
      <c r="C15" s="1">
        <v>100</v>
      </c>
      <c r="D15" s="1">
        <v>3676.76</v>
      </c>
      <c r="E15" s="2">
        <v>38166</v>
      </c>
      <c r="F15" s="1" t="s">
        <v>17</v>
      </c>
      <c r="G15" s="1">
        <v>2</v>
      </c>
      <c r="H15" s="1">
        <v>6</v>
      </c>
      <c r="I15" s="1">
        <v>2004</v>
      </c>
      <c r="J15" s="1" t="s">
        <v>18</v>
      </c>
      <c r="K15" s="1">
        <v>95</v>
      </c>
      <c r="L15" s="1" t="s">
        <v>19</v>
      </c>
      <c r="M15" s="1" t="s">
        <v>55</v>
      </c>
      <c r="N15" s="1">
        <v>2035552570</v>
      </c>
      <c r="O15" s="1" t="s">
        <v>56</v>
      </c>
      <c r="P15" s="1" t="s">
        <v>22</v>
      </c>
      <c r="Q15" s="1" t="s">
        <v>31</v>
      </c>
    </row>
    <row r="16" spans="1:19" x14ac:dyDescent="0.35">
      <c r="A16" s="1">
        <v>10275</v>
      </c>
      <c r="B16" s="1">
        <v>45</v>
      </c>
      <c r="C16" s="1">
        <v>92.83</v>
      </c>
      <c r="D16" s="1">
        <v>4177.3500000000004</v>
      </c>
      <c r="E16" s="2">
        <v>38191</v>
      </c>
      <c r="F16" s="1" t="s">
        <v>17</v>
      </c>
      <c r="G16" s="1">
        <v>3</v>
      </c>
      <c r="H16" s="1">
        <v>7</v>
      </c>
      <c r="I16" s="1">
        <v>2004</v>
      </c>
      <c r="J16" s="1" t="s">
        <v>18</v>
      </c>
      <c r="K16" s="1">
        <v>95</v>
      </c>
      <c r="L16" s="1" t="s">
        <v>19</v>
      </c>
      <c r="M16" s="1" t="s">
        <v>57</v>
      </c>
      <c r="N16" s="1" t="s">
        <v>58</v>
      </c>
      <c r="O16" s="1" t="s">
        <v>59</v>
      </c>
      <c r="P16" s="1" t="s">
        <v>27</v>
      </c>
      <c r="Q16" s="1" t="s">
        <v>31</v>
      </c>
    </row>
    <row r="17" spans="1:17" x14ac:dyDescent="0.35">
      <c r="A17" s="1">
        <v>10285</v>
      </c>
      <c r="B17" s="1">
        <v>36</v>
      </c>
      <c r="C17" s="1">
        <v>100</v>
      </c>
      <c r="D17" s="1">
        <v>4099.68</v>
      </c>
      <c r="E17" s="2">
        <v>38226</v>
      </c>
      <c r="F17" s="1" t="s">
        <v>17</v>
      </c>
      <c r="G17" s="1">
        <v>3</v>
      </c>
      <c r="H17" s="1">
        <v>8</v>
      </c>
      <c r="I17" s="1">
        <v>2004</v>
      </c>
      <c r="J17" s="1" t="s">
        <v>18</v>
      </c>
      <c r="K17" s="1">
        <v>95</v>
      </c>
      <c r="L17" s="1" t="s">
        <v>19</v>
      </c>
      <c r="M17" s="1" t="s">
        <v>60</v>
      </c>
      <c r="N17" s="1">
        <v>6175558555</v>
      </c>
      <c r="O17" s="1" t="s">
        <v>61</v>
      </c>
      <c r="P17" s="1" t="s">
        <v>22</v>
      </c>
      <c r="Q17" s="1" t="s">
        <v>31</v>
      </c>
    </row>
    <row r="18" spans="1:17" x14ac:dyDescent="0.35">
      <c r="A18" s="1">
        <v>10299</v>
      </c>
      <c r="B18" s="1">
        <v>23</v>
      </c>
      <c r="C18" s="1">
        <v>100</v>
      </c>
      <c r="D18" s="1">
        <v>2597.39</v>
      </c>
      <c r="E18" s="2">
        <v>38260</v>
      </c>
      <c r="F18" s="1" t="s">
        <v>17</v>
      </c>
      <c r="G18" s="1">
        <v>3</v>
      </c>
      <c r="H18" s="1">
        <v>9</v>
      </c>
      <c r="I18" s="1">
        <v>2004</v>
      </c>
      <c r="J18" s="1" t="s">
        <v>18</v>
      </c>
      <c r="K18" s="1">
        <v>95</v>
      </c>
      <c r="L18" s="1" t="s">
        <v>19</v>
      </c>
      <c r="M18" s="1" t="s">
        <v>62</v>
      </c>
      <c r="N18" s="1" t="s">
        <v>63</v>
      </c>
      <c r="O18" s="1" t="s">
        <v>64</v>
      </c>
      <c r="P18" s="1" t="s">
        <v>65</v>
      </c>
      <c r="Q18" s="1" t="s">
        <v>23</v>
      </c>
    </row>
    <row r="19" spans="1:17" x14ac:dyDescent="0.35">
      <c r="A19" s="1">
        <v>10309</v>
      </c>
      <c r="B19" s="1">
        <v>41</v>
      </c>
      <c r="C19" s="1">
        <v>100</v>
      </c>
      <c r="D19" s="1">
        <v>4394.38</v>
      </c>
      <c r="E19" s="2">
        <v>38275</v>
      </c>
      <c r="F19" s="1" t="s">
        <v>17</v>
      </c>
      <c r="G19" s="1">
        <v>4</v>
      </c>
      <c r="H19" s="1">
        <v>10</v>
      </c>
      <c r="I19" s="1">
        <v>2004</v>
      </c>
      <c r="J19" s="1" t="s">
        <v>18</v>
      </c>
      <c r="K19" s="1">
        <v>95</v>
      </c>
      <c r="L19" s="1" t="s">
        <v>19</v>
      </c>
      <c r="M19" s="1" t="s">
        <v>66</v>
      </c>
      <c r="N19" s="1" t="s">
        <v>67</v>
      </c>
      <c r="O19" s="1" t="s">
        <v>68</v>
      </c>
      <c r="P19" s="1" t="s">
        <v>44</v>
      </c>
      <c r="Q19" s="1" t="s">
        <v>31</v>
      </c>
    </row>
    <row r="20" spans="1:17" x14ac:dyDescent="0.35">
      <c r="A20" s="1">
        <v>10318</v>
      </c>
      <c r="B20" s="1">
        <v>46</v>
      </c>
      <c r="C20" s="1">
        <v>94.74</v>
      </c>
      <c r="D20" s="1">
        <v>4358.04</v>
      </c>
      <c r="E20" s="2">
        <v>38293</v>
      </c>
      <c r="F20" s="1" t="s">
        <v>17</v>
      </c>
      <c r="G20" s="1">
        <v>4</v>
      </c>
      <c r="H20" s="1">
        <v>11</v>
      </c>
      <c r="I20" s="1">
        <v>2004</v>
      </c>
      <c r="J20" s="1" t="s">
        <v>18</v>
      </c>
      <c r="K20" s="1">
        <v>95</v>
      </c>
      <c r="L20" s="1" t="s">
        <v>19</v>
      </c>
      <c r="M20" s="1" t="s">
        <v>69</v>
      </c>
      <c r="N20" s="1">
        <v>2155551555</v>
      </c>
      <c r="O20" s="1" t="s">
        <v>70</v>
      </c>
      <c r="P20" s="1" t="s">
        <v>22</v>
      </c>
      <c r="Q20" s="1" t="s">
        <v>31</v>
      </c>
    </row>
    <row r="21" spans="1:17" x14ac:dyDescent="0.35">
      <c r="A21" s="1">
        <v>10329</v>
      </c>
      <c r="B21" s="1">
        <v>42</v>
      </c>
      <c r="C21" s="1">
        <v>100</v>
      </c>
      <c r="D21" s="1">
        <v>4396.1400000000003</v>
      </c>
      <c r="E21" s="2">
        <v>38306</v>
      </c>
      <c r="F21" s="1" t="s">
        <v>17</v>
      </c>
      <c r="G21" s="1">
        <v>4</v>
      </c>
      <c r="H21" s="1">
        <v>11</v>
      </c>
      <c r="I21" s="1">
        <v>2004</v>
      </c>
      <c r="J21" s="1" t="s">
        <v>18</v>
      </c>
      <c r="K21" s="1">
        <v>95</v>
      </c>
      <c r="L21" s="1" t="s">
        <v>19</v>
      </c>
      <c r="M21" s="1" t="s">
        <v>20</v>
      </c>
      <c r="N21" s="1">
        <v>2125557818</v>
      </c>
      <c r="O21" s="1" t="s">
        <v>21</v>
      </c>
      <c r="P21" s="1" t="s">
        <v>22</v>
      </c>
      <c r="Q21" s="1" t="s">
        <v>31</v>
      </c>
    </row>
    <row r="22" spans="1:17" x14ac:dyDescent="0.35">
      <c r="A22" s="1">
        <v>10341</v>
      </c>
      <c r="B22" s="1">
        <v>41</v>
      </c>
      <c r="C22" s="1">
        <v>100</v>
      </c>
      <c r="D22" s="1">
        <v>7737.93</v>
      </c>
      <c r="E22" s="2">
        <v>38315</v>
      </c>
      <c r="F22" s="1" t="s">
        <v>17</v>
      </c>
      <c r="G22" s="1">
        <v>4</v>
      </c>
      <c r="H22" s="1">
        <v>11</v>
      </c>
      <c r="I22" s="1">
        <v>2004</v>
      </c>
      <c r="J22" s="1" t="s">
        <v>18</v>
      </c>
      <c r="K22" s="1">
        <v>95</v>
      </c>
      <c r="L22" s="1" t="s">
        <v>19</v>
      </c>
      <c r="M22" s="1" t="s">
        <v>71</v>
      </c>
      <c r="N22" s="1" t="s">
        <v>72</v>
      </c>
      <c r="O22" s="1" t="s">
        <v>73</v>
      </c>
      <c r="P22" s="1" t="s">
        <v>74</v>
      </c>
      <c r="Q22" s="1" t="s">
        <v>75</v>
      </c>
    </row>
    <row r="23" spans="1:17" x14ac:dyDescent="0.35">
      <c r="A23" s="1">
        <v>10361</v>
      </c>
      <c r="B23" s="1">
        <v>20</v>
      </c>
      <c r="C23" s="1">
        <v>72.55</v>
      </c>
      <c r="D23" s="1">
        <v>1451</v>
      </c>
      <c r="E23" s="2">
        <v>38338</v>
      </c>
      <c r="F23" s="1" t="s">
        <v>17</v>
      </c>
      <c r="G23" s="1">
        <v>4</v>
      </c>
      <c r="H23" s="1">
        <v>12</v>
      </c>
      <c r="I23" s="1">
        <v>2004</v>
      </c>
      <c r="J23" s="1" t="s">
        <v>18</v>
      </c>
      <c r="K23" s="1">
        <v>95</v>
      </c>
      <c r="L23" s="1" t="s">
        <v>19</v>
      </c>
      <c r="M23" s="1" t="s">
        <v>76</v>
      </c>
      <c r="N23" s="1" t="s">
        <v>77</v>
      </c>
      <c r="O23" s="1" t="s">
        <v>78</v>
      </c>
      <c r="P23" s="1" t="s">
        <v>51</v>
      </c>
      <c r="Q23" s="1" t="s">
        <v>23</v>
      </c>
    </row>
    <row r="24" spans="1:17" x14ac:dyDescent="0.35">
      <c r="A24" s="1">
        <v>10375</v>
      </c>
      <c r="B24" s="1">
        <v>21</v>
      </c>
      <c r="C24" s="1">
        <v>34.909999999999997</v>
      </c>
      <c r="D24" s="1">
        <v>733.11</v>
      </c>
      <c r="E24" s="2">
        <v>38386</v>
      </c>
      <c r="F24" s="1" t="s">
        <v>17</v>
      </c>
      <c r="G24" s="1">
        <v>1</v>
      </c>
      <c r="H24" s="1">
        <v>2</v>
      </c>
      <c r="I24" s="1">
        <v>2005</v>
      </c>
      <c r="J24" s="1" t="s">
        <v>18</v>
      </c>
      <c r="K24" s="1">
        <v>95</v>
      </c>
      <c r="L24" s="1" t="s">
        <v>19</v>
      </c>
      <c r="M24" s="1" t="s">
        <v>57</v>
      </c>
      <c r="N24" s="1" t="s">
        <v>58</v>
      </c>
      <c r="O24" s="1" t="s">
        <v>59</v>
      </c>
      <c r="P24" s="1" t="s">
        <v>27</v>
      </c>
      <c r="Q24" s="1" t="s">
        <v>23</v>
      </c>
    </row>
    <row r="25" spans="1:17" x14ac:dyDescent="0.35">
      <c r="A25" s="1">
        <v>10388</v>
      </c>
      <c r="B25" s="1">
        <v>42</v>
      </c>
      <c r="C25" s="1">
        <v>76.36</v>
      </c>
      <c r="D25" s="1">
        <v>3207.12</v>
      </c>
      <c r="E25" s="2">
        <v>38414</v>
      </c>
      <c r="F25" s="1" t="s">
        <v>17</v>
      </c>
      <c r="G25" s="1">
        <v>1</v>
      </c>
      <c r="H25" s="1">
        <v>3</v>
      </c>
      <c r="I25" s="1">
        <v>2005</v>
      </c>
      <c r="J25" s="1" t="s">
        <v>18</v>
      </c>
      <c r="K25" s="1">
        <v>95</v>
      </c>
      <c r="L25" s="1" t="s">
        <v>19</v>
      </c>
      <c r="M25" s="1" t="s">
        <v>79</v>
      </c>
      <c r="N25" s="1">
        <v>5085552555</v>
      </c>
      <c r="O25" s="1" t="s">
        <v>80</v>
      </c>
      <c r="P25" s="1" t="s">
        <v>22</v>
      </c>
      <c r="Q25" s="1" t="s">
        <v>31</v>
      </c>
    </row>
    <row r="26" spans="1:17" x14ac:dyDescent="0.35">
      <c r="A26" s="1">
        <v>10403</v>
      </c>
      <c r="B26" s="1">
        <v>24</v>
      </c>
      <c r="C26" s="1">
        <v>100</v>
      </c>
      <c r="D26" s="1">
        <v>2434.56</v>
      </c>
      <c r="E26" s="2">
        <v>38450</v>
      </c>
      <c r="F26" s="1" t="s">
        <v>17</v>
      </c>
      <c r="G26" s="1">
        <v>2</v>
      </c>
      <c r="H26" s="1">
        <v>4</v>
      </c>
      <c r="I26" s="1">
        <v>2005</v>
      </c>
      <c r="J26" s="1" t="s">
        <v>18</v>
      </c>
      <c r="K26" s="1">
        <v>95</v>
      </c>
      <c r="L26" s="1" t="s">
        <v>19</v>
      </c>
      <c r="M26" s="1" t="s">
        <v>81</v>
      </c>
      <c r="N26" s="1" t="s">
        <v>82</v>
      </c>
      <c r="O26" s="1" t="s">
        <v>83</v>
      </c>
      <c r="P26" s="1" t="s">
        <v>84</v>
      </c>
      <c r="Q26" s="1" t="s">
        <v>23</v>
      </c>
    </row>
    <row r="27" spans="1:17" x14ac:dyDescent="0.35">
      <c r="A27" s="1">
        <v>10417</v>
      </c>
      <c r="B27" s="1">
        <v>66</v>
      </c>
      <c r="C27" s="1">
        <v>100</v>
      </c>
      <c r="D27" s="1">
        <v>7516.08</v>
      </c>
      <c r="E27" s="2">
        <v>38485</v>
      </c>
      <c r="F27" s="1" t="s">
        <v>85</v>
      </c>
      <c r="G27" s="1">
        <v>2</v>
      </c>
      <c r="H27" s="1">
        <v>5</v>
      </c>
      <c r="I27" s="1">
        <v>2005</v>
      </c>
      <c r="J27" s="1" t="s">
        <v>18</v>
      </c>
      <c r="K27" s="1">
        <v>95</v>
      </c>
      <c r="L27" s="1" t="s">
        <v>19</v>
      </c>
      <c r="M27" s="1" t="s">
        <v>86</v>
      </c>
      <c r="N27" s="1" t="s">
        <v>87</v>
      </c>
      <c r="O27" s="1" t="s">
        <v>88</v>
      </c>
      <c r="P27" s="1" t="s">
        <v>89</v>
      </c>
      <c r="Q27" s="1" t="s">
        <v>75</v>
      </c>
    </row>
    <row r="28" spans="1:17" x14ac:dyDescent="0.35">
      <c r="A28" s="1">
        <v>10103</v>
      </c>
      <c r="B28" s="1">
        <v>26</v>
      </c>
      <c r="C28" s="1">
        <v>100</v>
      </c>
      <c r="D28" s="1">
        <v>5404.62</v>
      </c>
      <c r="E28" s="2">
        <v>37650</v>
      </c>
      <c r="F28" s="1" t="s">
        <v>17</v>
      </c>
      <c r="G28" s="1">
        <v>1</v>
      </c>
      <c r="H28" s="1">
        <v>1</v>
      </c>
      <c r="I28" s="1">
        <v>2003</v>
      </c>
      <c r="J28" s="1" t="s">
        <v>90</v>
      </c>
      <c r="K28" s="1">
        <v>214</v>
      </c>
      <c r="L28" s="1" t="s">
        <v>91</v>
      </c>
      <c r="M28" s="1" t="s">
        <v>66</v>
      </c>
      <c r="N28" s="1" t="s">
        <v>67</v>
      </c>
      <c r="O28" s="1" t="s">
        <v>68</v>
      </c>
      <c r="P28" s="1" t="s">
        <v>44</v>
      </c>
      <c r="Q28" s="1" t="s">
        <v>31</v>
      </c>
    </row>
    <row r="29" spans="1:17" x14ac:dyDescent="0.35">
      <c r="A29" s="1">
        <v>10112</v>
      </c>
      <c r="B29" s="1">
        <v>29</v>
      </c>
      <c r="C29" s="1">
        <v>100</v>
      </c>
      <c r="D29" s="1">
        <v>7209.11</v>
      </c>
      <c r="E29" s="2">
        <v>37704</v>
      </c>
      <c r="F29" s="1" t="s">
        <v>17</v>
      </c>
      <c r="G29" s="1">
        <v>1</v>
      </c>
      <c r="H29" s="1">
        <v>3</v>
      </c>
      <c r="I29" s="1">
        <v>2003</v>
      </c>
      <c r="J29" s="1" t="s">
        <v>90</v>
      </c>
      <c r="K29" s="1">
        <v>214</v>
      </c>
      <c r="L29" s="1" t="s">
        <v>91</v>
      </c>
      <c r="M29" s="1" t="s">
        <v>92</v>
      </c>
      <c r="N29" s="1" t="s">
        <v>93</v>
      </c>
      <c r="O29" s="1" t="s">
        <v>94</v>
      </c>
      <c r="P29" s="1" t="s">
        <v>95</v>
      </c>
      <c r="Q29" s="1" t="s">
        <v>75</v>
      </c>
    </row>
    <row r="30" spans="1:17" x14ac:dyDescent="0.35">
      <c r="A30" s="1">
        <v>10126</v>
      </c>
      <c r="B30" s="1">
        <v>38</v>
      </c>
      <c r="C30" s="1">
        <v>100</v>
      </c>
      <c r="D30" s="1">
        <v>7329.06</v>
      </c>
      <c r="E30" s="2">
        <v>37769</v>
      </c>
      <c r="F30" s="1" t="s">
        <v>17</v>
      </c>
      <c r="G30" s="1">
        <v>2</v>
      </c>
      <c r="H30" s="1">
        <v>5</v>
      </c>
      <c r="I30" s="1">
        <v>2003</v>
      </c>
      <c r="J30" s="1" t="s">
        <v>90</v>
      </c>
      <c r="K30" s="1">
        <v>214</v>
      </c>
      <c r="L30" s="1" t="s">
        <v>91</v>
      </c>
      <c r="M30" s="1" t="s">
        <v>96</v>
      </c>
      <c r="N30" s="1" t="s">
        <v>97</v>
      </c>
      <c r="O30" s="1" t="s">
        <v>88</v>
      </c>
      <c r="P30" s="1" t="s">
        <v>89</v>
      </c>
      <c r="Q30" s="1" t="s">
        <v>75</v>
      </c>
    </row>
    <row r="31" spans="1:17" x14ac:dyDescent="0.35">
      <c r="A31" s="1">
        <v>10140</v>
      </c>
      <c r="B31" s="1">
        <v>37</v>
      </c>
      <c r="C31" s="1">
        <v>100</v>
      </c>
      <c r="D31" s="1">
        <v>7374.1</v>
      </c>
      <c r="E31" s="2">
        <v>37826</v>
      </c>
      <c r="F31" s="1" t="s">
        <v>17</v>
      </c>
      <c r="G31" s="1">
        <v>3</v>
      </c>
      <c r="H31" s="1">
        <v>7</v>
      </c>
      <c r="I31" s="1">
        <v>2003</v>
      </c>
      <c r="J31" s="1" t="s">
        <v>90</v>
      </c>
      <c r="K31" s="1">
        <v>214</v>
      </c>
      <c r="L31" s="1" t="s">
        <v>91</v>
      </c>
      <c r="M31" s="1" t="s">
        <v>36</v>
      </c>
      <c r="N31" s="1">
        <v>6505556809</v>
      </c>
      <c r="O31" s="1" t="s">
        <v>37</v>
      </c>
      <c r="P31" s="1" t="s">
        <v>22</v>
      </c>
      <c r="Q31" s="1" t="s">
        <v>75</v>
      </c>
    </row>
    <row r="32" spans="1:17" x14ac:dyDescent="0.35">
      <c r="A32" s="1">
        <v>10150</v>
      </c>
      <c r="B32" s="1">
        <v>45</v>
      </c>
      <c r="C32" s="1">
        <v>100</v>
      </c>
      <c r="D32" s="1">
        <v>10993.5</v>
      </c>
      <c r="E32" s="2">
        <v>37883</v>
      </c>
      <c r="F32" s="1" t="s">
        <v>17</v>
      </c>
      <c r="G32" s="1">
        <v>3</v>
      </c>
      <c r="H32" s="1">
        <v>9</v>
      </c>
      <c r="I32" s="1">
        <v>2003</v>
      </c>
      <c r="J32" s="1" t="s">
        <v>90</v>
      </c>
      <c r="K32" s="1">
        <v>214</v>
      </c>
      <c r="L32" s="1" t="s">
        <v>91</v>
      </c>
      <c r="M32" s="1" t="s">
        <v>98</v>
      </c>
      <c r="N32" s="1" t="s">
        <v>99</v>
      </c>
      <c r="O32" s="1" t="s">
        <v>100</v>
      </c>
      <c r="P32" s="1" t="s">
        <v>100</v>
      </c>
      <c r="Q32" s="1" t="s">
        <v>75</v>
      </c>
    </row>
    <row r="33" spans="1:17" x14ac:dyDescent="0.35">
      <c r="A33" s="1">
        <v>10163</v>
      </c>
      <c r="B33" s="1">
        <v>21</v>
      </c>
      <c r="C33" s="1">
        <v>100</v>
      </c>
      <c r="D33" s="1">
        <v>4860.24</v>
      </c>
      <c r="E33" s="2">
        <v>37914</v>
      </c>
      <c r="F33" s="1" t="s">
        <v>17</v>
      </c>
      <c r="G33" s="1">
        <v>4</v>
      </c>
      <c r="H33" s="1">
        <v>10</v>
      </c>
      <c r="I33" s="1">
        <v>2003</v>
      </c>
      <c r="J33" s="1" t="s">
        <v>90</v>
      </c>
      <c r="K33" s="1">
        <v>214</v>
      </c>
      <c r="L33" s="1" t="s">
        <v>91</v>
      </c>
      <c r="M33" s="1" t="s">
        <v>102</v>
      </c>
      <c r="N33" s="1">
        <v>2125558493</v>
      </c>
      <c r="O33" s="1" t="s">
        <v>21</v>
      </c>
      <c r="P33" s="1" t="s">
        <v>22</v>
      </c>
      <c r="Q33" s="1" t="s">
        <v>31</v>
      </c>
    </row>
    <row r="34" spans="1:17" x14ac:dyDescent="0.35">
      <c r="A34" s="1">
        <v>10174</v>
      </c>
      <c r="B34" s="1">
        <v>34</v>
      </c>
      <c r="C34" s="1">
        <v>100</v>
      </c>
      <c r="D34" s="1">
        <v>8014.82</v>
      </c>
      <c r="E34" s="2">
        <v>37931</v>
      </c>
      <c r="F34" s="1" t="s">
        <v>17</v>
      </c>
      <c r="G34" s="1">
        <v>4</v>
      </c>
      <c r="H34" s="1">
        <v>11</v>
      </c>
      <c r="I34" s="1">
        <v>2003</v>
      </c>
      <c r="J34" s="1" t="s">
        <v>90</v>
      </c>
      <c r="K34" s="1">
        <v>214</v>
      </c>
      <c r="L34" s="1" t="s">
        <v>91</v>
      </c>
      <c r="M34" s="1" t="s">
        <v>103</v>
      </c>
      <c r="N34" s="1" t="s">
        <v>104</v>
      </c>
      <c r="O34" s="1" t="s">
        <v>105</v>
      </c>
      <c r="P34" s="1" t="s">
        <v>51</v>
      </c>
      <c r="Q34" s="1" t="s">
        <v>75</v>
      </c>
    </row>
    <row r="35" spans="1:17" x14ac:dyDescent="0.35">
      <c r="A35" s="1">
        <v>10183</v>
      </c>
      <c r="B35" s="1">
        <v>23</v>
      </c>
      <c r="C35" s="1">
        <v>100</v>
      </c>
      <c r="D35" s="1">
        <v>5372.57</v>
      </c>
      <c r="E35" s="2">
        <v>37938</v>
      </c>
      <c r="F35" s="1" t="s">
        <v>17</v>
      </c>
      <c r="G35" s="1">
        <v>4</v>
      </c>
      <c r="H35" s="1">
        <v>11</v>
      </c>
      <c r="I35" s="1">
        <v>2003</v>
      </c>
      <c r="J35" s="1" t="s">
        <v>90</v>
      </c>
      <c r="K35" s="1">
        <v>214</v>
      </c>
      <c r="L35" s="1" t="s">
        <v>91</v>
      </c>
      <c r="M35" s="1" t="s">
        <v>106</v>
      </c>
      <c r="N35" s="1">
        <v>2155554695</v>
      </c>
      <c r="O35" s="1" t="s">
        <v>107</v>
      </c>
      <c r="P35" s="1" t="s">
        <v>22</v>
      </c>
      <c r="Q35" s="1" t="s">
        <v>31</v>
      </c>
    </row>
    <row r="36" spans="1:17" x14ac:dyDescent="0.35">
      <c r="A36" s="1">
        <v>10194</v>
      </c>
      <c r="B36" s="1">
        <v>42</v>
      </c>
      <c r="C36" s="1">
        <v>100</v>
      </c>
      <c r="D36" s="1">
        <v>7290.36</v>
      </c>
      <c r="E36" s="2">
        <v>37950</v>
      </c>
      <c r="F36" s="1" t="s">
        <v>17</v>
      </c>
      <c r="G36" s="1">
        <v>4</v>
      </c>
      <c r="H36" s="1">
        <v>11</v>
      </c>
      <c r="I36" s="1">
        <v>2003</v>
      </c>
      <c r="J36" s="1" t="s">
        <v>90</v>
      </c>
      <c r="K36" s="1">
        <v>214</v>
      </c>
      <c r="L36" s="1" t="s">
        <v>91</v>
      </c>
      <c r="M36" s="1" t="s">
        <v>108</v>
      </c>
      <c r="N36" s="1" t="s">
        <v>109</v>
      </c>
      <c r="O36" s="1" t="s">
        <v>110</v>
      </c>
      <c r="P36" s="1" t="s">
        <v>27</v>
      </c>
      <c r="Q36" s="1" t="s">
        <v>75</v>
      </c>
    </row>
    <row r="37" spans="1:17" x14ac:dyDescent="0.35">
      <c r="A37" s="1">
        <v>10206</v>
      </c>
      <c r="B37" s="1">
        <v>47</v>
      </c>
      <c r="C37" s="1">
        <v>100</v>
      </c>
      <c r="D37" s="1">
        <v>9064.89</v>
      </c>
      <c r="E37" s="2">
        <v>37960</v>
      </c>
      <c r="F37" s="1" t="s">
        <v>17</v>
      </c>
      <c r="G37" s="1">
        <v>4</v>
      </c>
      <c r="H37" s="1">
        <v>12</v>
      </c>
      <c r="I37" s="1">
        <v>2003</v>
      </c>
      <c r="J37" s="1" t="s">
        <v>90</v>
      </c>
      <c r="K37" s="1">
        <v>214</v>
      </c>
      <c r="L37" s="1" t="s">
        <v>91</v>
      </c>
      <c r="M37" s="1" t="s">
        <v>111</v>
      </c>
      <c r="N37" s="1" t="s">
        <v>112</v>
      </c>
      <c r="O37" s="1" t="s">
        <v>113</v>
      </c>
      <c r="P37" s="1" t="s">
        <v>114</v>
      </c>
      <c r="Q37" s="1" t="s">
        <v>75</v>
      </c>
    </row>
    <row r="38" spans="1:17" x14ac:dyDescent="0.35">
      <c r="A38" s="1">
        <v>10215</v>
      </c>
      <c r="B38" s="1">
        <v>35</v>
      </c>
      <c r="C38" s="1">
        <v>100</v>
      </c>
      <c r="D38" s="1">
        <v>6075.3</v>
      </c>
      <c r="E38" s="2">
        <v>38015</v>
      </c>
      <c r="F38" s="1" t="s">
        <v>17</v>
      </c>
      <c r="G38" s="1">
        <v>1</v>
      </c>
      <c r="H38" s="1">
        <v>1</v>
      </c>
      <c r="I38" s="1">
        <v>2004</v>
      </c>
      <c r="J38" s="1" t="s">
        <v>90</v>
      </c>
      <c r="K38" s="1">
        <v>214</v>
      </c>
      <c r="L38" s="1" t="s">
        <v>91</v>
      </c>
      <c r="M38" s="1" t="s">
        <v>115</v>
      </c>
      <c r="N38" s="1">
        <v>3105553722</v>
      </c>
      <c r="O38" s="1" t="s">
        <v>116</v>
      </c>
      <c r="P38" s="1" t="s">
        <v>22</v>
      </c>
      <c r="Q38" s="1" t="s">
        <v>31</v>
      </c>
    </row>
    <row r="39" spans="1:17" x14ac:dyDescent="0.35">
      <c r="A39" s="1">
        <v>10228</v>
      </c>
      <c r="B39" s="1">
        <v>29</v>
      </c>
      <c r="C39" s="1">
        <v>100</v>
      </c>
      <c r="D39" s="1">
        <v>6463.23</v>
      </c>
      <c r="E39" s="2">
        <v>38056</v>
      </c>
      <c r="F39" s="1" t="s">
        <v>17</v>
      </c>
      <c r="G39" s="1">
        <v>1</v>
      </c>
      <c r="H39" s="1">
        <v>3</v>
      </c>
      <c r="I39" s="1">
        <v>2004</v>
      </c>
      <c r="J39" s="1" t="s">
        <v>90</v>
      </c>
      <c r="K39" s="1">
        <v>214</v>
      </c>
      <c r="L39" s="1" t="s">
        <v>91</v>
      </c>
      <c r="M39" s="1" t="s">
        <v>117</v>
      </c>
      <c r="N39" s="1">
        <v>6175555555</v>
      </c>
      <c r="O39" s="1" t="s">
        <v>61</v>
      </c>
      <c r="P39" s="1" t="s">
        <v>22</v>
      </c>
      <c r="Q39" s="1" t="s">
        <v>31</v>
      </c>
    </row>
    <row r="40" spans="1:17" x14ac:dyDescent="0.35">
      <c r="A40" s="1">
        <v>10245</v>
      </c>
      <c r="B40" s="1">
        <v>34</v>
      </c>
      <c r="C40" s="1">
        <v>100</v>
      </c>
      <c r="D40" s="1">
        <v>6120.34</v>
      </c>
      <c r="E40" s="2">
        <v>38111</v>
      </c>
      <c r="F40" s="1" t="s">
        <v>17</v>
      </c>
      <c r="G40" s="1">
        <v>2</v>
      </c>
      <c r="H40" s="1">
        <v>5</v>
      </c>
      <c r="I40" s="1">
        <v>2004</v>
      </c>
      <c r="J40" s="1" t="s">
        <v>90</v>
      </c>
      <c r="K40" s="1">
        <v>214</v>
      </c>
      <c r="L40" s="1" t="s">
        <v>91</v>
      </c>
      <c r="M40" s="1" t="s">
        <v>118</v>
      </c>
      <c r="N40" s="1">
        <v>2035559545</v>
      </c>
      <c r="O40" s="1" t="s">
        <v>119</v>
      </c>
      <c r="P40" s="1" t="s">
        <v>22</v>
      </c>
      <c r="Q40" s="1" t="s">
        <v>31</v>
      </c>
    </row>
    <row r="41" spans="1:17" x14ac:dyDescent="0.35">
      <c r="A41" s="1">
        <v>10258</v>
      </c>
      <c r="B41" s="1">
        <v>32</v>
      </c>
      <c r="C41" s="1">
        <v>100</v>
      </c>
      <c r="D41" s="1">
        <v>7680.64</v>
      </c>
      <c r="E41" s="2">
        <v>38153</v>
      </c>
      <c r="F41" s="1" t="s">
        <v>17</v>
      </c>
      <c r="G41" s="1">
        <v>2</v>
      </c>
      <c r="H41" s="1">
        <v>6</v>
      </c>
      <c r="I41" s="1">
        <v>2004</v>
      </c>
      <c r="J41" s="1" t="s">
        <v>90</v>
      </c>
      <c r="K41" s="1">
        <v>214</v>
      </c>
      <c r="L41" s="1" t="s">
        <v>91</v>
      </c>
      <c r="M41" s="1" t="s">
        <v>120</v>
      </c>
      <c r="N41" s="1" t="s">
        <v>121</v>
      </c>
      <c r="O41" s="1" t="s">
        <v>122</v>
      </c>
      <c r="P41" s="1" t="s">
        <v>101</v>
      </c>
      <c r="Q41" s="1" t="s">
        <v>75</v>
      </c>
    </row>
    <row r="42" spans="1:17" x14ac:dyDescent="0.35">
      <c r="A42" s="1">
        <v>10270</v>
      </c>
      <c r="B42" s="1">
        <v>21</v>
      </c>
      <c r="C42" s="1">
        <v>100</v>
      </c>
      <c r="D42" s="1">
        <v>4905.3900000000003</v>
      </c>
      <c r="E42" s="2">
        <v>38187</v>
      </c>
      <c r="F42" s="1" t="s">
        <v>17</v>
      </c>
      <c r="G42" s="1">
        <v>3</v>
      </c>
      <c r="H42" s="1">
        <v>7</v>
      </c>
      <c r="I42" s="1">
        <v>2004</v>
      </c>
      <c r="J42" s="1" t="s">
        <v>90</v>
      </c>
      <c r="K42" s="1">
        <v>214</v>
      </c>
      <c r="L42" s="1" t="s">
        <v>91</v>
      </c>
      <c r="M42" s="1" t="s">
        <v>76</v>
      </c>
      <c r="N42" s="1" t="s">
        <v>77</v>
      </c>
      <c r="O42" s="1" t="s">
        <v>78</v>
      </c>
      <c r="P42" s="1" t="s">
        <v>51</v>
      </c>
      <c r="Q42" s="1" t="s">
        <v>31</v>
      </c>
    </row>
    <row r="43" spans="1:17" x14ac:dyDescent="0.35">
      <c r="A43" s="1">
        <v>10280</v>
      </c>
      <c r="B43" s="1">
        <v>34</v>
      </c>
      <c r="C43" s="1">
        <v>100</v>
      </c>
      <c r="D43" s="1">
        <v>8014.82</v>
      </c>
      <c r="E43" s="2">
        <v>38216</v>
      </c>
      <c r="F43" s="1" t="s">
        <v>17</v>
      </c>
      <c r="G43" s="1">
        <v>3</v>
      </c>
      <c r="H43" s="1">
        <v>8</v>
      </c>
      <c r="I43" s="1">
        <v>2004</v>
      </c>
      <c r="J43" s="1" t="s">
        <v>90</v>
      </c>
      <c r="K43" s="1">
        <v>214</v>
      </c>
      <c r="L43" s="1" t="s">
        <v>91</v>
      </c>
      <c r="M43" s="1" t="s">
        <v>123</v>
      </c>
      <c r="N43" s="1" t="s">
        <v>124</v>
      </c>
      <c r="O43" s="1" t="s">
        <v>125</v>
      </c>
      <c r="P43" s="1" t="s">
        <v>126</v>
      </c>
      <c r="Q43" s="1" t="s">
        <v>75</v>
      </c>
    </row>
    <row r="44" spans="1:17" x14ac:dyDescent="0.35">
      <c r="A44" s="1">
        <v>10291</v>
      </c>
      <c r="B44" s="1">
        <v>37</v>
      </c>
      <c r="C44" s="1">
        <v>100</v>
      </c>
      <c r="D44" s="1">
        <v>7136.19</v>
      </c>
      <c r="E44" s="2">
        <v>38238</v>
      </c>
      <c r="F44" s="1" t="s">
        <v>17</v>
      </c>
      <c r="G44" s="1">
        <v>3</v>
      </c>
      <c r="H44" s="1">
        <v>9</v>
      </c>
      <c r="I44" s="1">
        <v>2004</v>
      </c>
      <c r="J44" s="1" t="s">
        <v>90</v>
      </c>
      <c r="K44" s="1">
        <v>214</v>
      </c>
      <c r="L44" s="1" t="s">
        <v>91</v>
      </c>
      <c r="M44" s="1" t="s">
        <v>127</v>
      </c>
      <c r="N44" s="1" t="s">
        <v>128</v>
      </c>
      <c r="O44" s="1" t="s">
        <v>129</v>
      </c>
      <c r="P44" s="1" t="s">
        <v>95</v>
      </c>
      <c r="Q44" s="1" t="s">
        <v>75</v>
      </c>
    </row>
    <row r="45" spans="1:17" x14ac:dyDescent="0.35">
      <c r="A45" s="1">
        <v>10304</v>
      </c>
      <c r="B45" s="1">
        <v>47</v>
      </c>
      <c r="C45" s="1">
        <v>100</v>
      </c>
      <c r="D45" s="1">
        <v>10172.700000000001</v>
      </c>
      <c r="E45" s="2">
        <v>38271</v>
      </c>
      <c r="F45" s="1" t="s">
        <v>17</v>
      </c>
      <c r="G45" s="1">
        <v>4</v>
      </c>
      <c r="H45" s="1">
        <v>10</v>
      </c>
      <c r="I45" s="1">
        <v>2004</v>
      </c>
      <c r="J45" s="1" t="s">
        <v>90</v>
      </c>
      <c r="K45" s="1">
        <v>214</v>
      </c>
      <c r="L45" s="1" t="s">
        <v>91</v>
      </c>
      <c r="M45" s="1" t="s">
        <v>130</v>
      </c>
      <c r="N45" s="1" t="s">
        <v>131</v>
      </c>
      <c r="O45" s="1" t="s">
        <v>132</v>
      </c>
      <c r="P45" s="1" t="s">
        <v>27</v>
      </c>
      <c r="Q45" s="1" t="s">
        <v>75</v>
      </c>
    </row>
    <row r="46" spans="1:17" x14ac:dyDescent="0.35">
      <c r="A46" s="1">
        <v>10312</v>
      </c>
      <c r="B46" s="1">
        <v>48</v>
      </c>
      <c r="C46" s="1">
        <v>100</v>
      </c>
      <c r="D46" s="1">
        <v>11623.7</v>
      </c>
      <c r="E46" s="2">
        <v>38281</v>
      </c>
      <c r="F46" s="1" t="s">
        <v>17</v>
      </c>
      <c r="G46" s="1">
        <v>4</v>
      </c>
      <c r="H46" s="1">
        <v>10</v>
      </c>
      <c r="I46" s="1">
        <v>2004</v>
      </c>
      <c r="J46" s="1" t="s">
        <v>90</v>
      </c>
      <c r="K46" s="1">
        <v>214</v>
      </c>
      <c r="L46" s="1" t="s">
        <v>91</v>
      </c>
      <c r="M46" s="1" t="s">
        <v>133</v>
      </c>
      <c r="N46" s="1">
        <v>4155551450</v>
      </c>
      <c r="O46" s="1" t="s">
        <v>134</v>
      </c>
      <c r="P46" s="1" t="s">
        <v>22</v>
      </c>
      <c r="Q46" s="1" t="s">
        <v>75</v>
      </c>
    </row>
    <row r="47" spans="1:17" x14ac:dyDescent="0.35">
      <c r="A47" s="1">
        <v>10322</v>
      </c>
      <c r="B47" s="1">
        <v>40</v>
      </c>
      <c r="C47" s="1">
        <v>100</v>
      </c>
      <c r="D47" s="1">
        <v>6000.4</v>
      </c>
      <c r="E47" s="2">
        <v>38295</v>
      </c>
      <c r="F47" s="1" t="s">
        <v>17</v>
      </c>
      <c r="G47" s="1">
        <v>4</v>
      </c>
      <c r="H47" s="1">
        <v>11</v>
      </c>
      <c r="I47" s="1">
        <v>2004</v>
      </c>
      <c r="J47" s="1" t="s">
        <v>90</v>
      </c>
      <c r="K47" s="1">
        <v>214</v>
      </c>
      <c r="L47" s="1" t="s">
        <v>91</v>
      </c>
      <c r="M47" s="1" t="s">
        <v>135</v>
      </c>
      <c r="N47" s="1">
        <v>6035558647</v>
      </c>
      <c r="O47" s="1" t="s">
        <v>136</v>
      </c>
      <c r="P47" s="1" t="s">
        <v>22</v>
      </c>
      <c r="Q47" s="1" t="s">
        <v>31</v>
      </c>
    </row>
    <row r="48" spans="1:17" x14ac:dyDescent="0.35">
      <c r="A48" s="1">
        <v>10333</v>
      </c>
      <c r="B48" s="1">
        <v>26</v>
      </c>
      <c r="C48" s="1">
        <v>100</v>
      </c>
      <c r="D48" s="1">
        <v>3003</v>
      </c>
      <c r="E48" s="2">
        <v>38309</v>
      </c>
      <c r="F48" s="1" t="s">
        <v>17</v>
      </c>
      <c r="G48" s="1">
        <v>4</v>
      </c>
      <c r="H48" s="1">
        <v>11</v>
      </c>
      <c r="I48" s="1">
        <v>2004</v>
      </c>
      <c r="J48" s="1" t="s">
        <v>90</v>
      </c>
      <c r="K48" s="1">
        <v>214</v>
      </c>
      <c r="L48" s="1" t="s">
        <v>91</v>
      </c>
      <c r="M48" s="1" t="s">
        <v>45</v>
      </c>
      <c r="N48" s="1">
        <v>6505555787</v>
      </c>
      <c r="O48" s="1" t="s">
        <v>35</v>
      </c>
      <c r="P48" s="1" t="s">
        <v>22</v>
      </c>
      <c r="Q48" s="1" t="s">
        <v>31</v>
      </c>
    </row>
    <row r="49" spans="1:17" x14ac:dyDescent="0.35">
      <c r="A49" s="1">
        <v>10347</v>
      </c>
      <c r="B49" s="1">
        <v>30</v>
      </c>
      <c r="C49" s="1">
        <v>100</v>
      </c>
      <c r="D49" s="1">
        <v>3944.7</v>
      </c>
      <c r="E49" s="2">
        <v>38320</v>
      </c>
      <c r="F49" s="1" t="s">
        <v>17</v>
      </c>
      <c r="G49" s="1">
        <v>4</v>
      </c>
      <c r="H49" s="1">
        <v>11</v>
      </c>
      <c r="I49" s="1">
        <v>2004</v>
      </c>
      <c r="J49" s="1" t="s">
        <v>90</v>
      </c>
      <c r="K49" s="1">
        <v>214</v>
      </c>
      <c r="L49" s="1" t="s">
        <v>91</v>
      </c>
      <c r="M49" s="1" t="s">
        <v>48</v>
      </c>
      <c r="N49" s="1" t="s">
        <v>49</v>
      </c>
      <c r="O49" s="1" t="s">
        <v>50</v>
      </c>
      <c r="P49" s="1" t="s">
        <v>51</v>
      </c>
      <c r="Q49" s="1" t="s">
        <v>31</v>
      </c>
    </row>
    <row r="50" spans="1:17" x14ac:dyDescent="0.35">
      <c r="A50" s="1">
        <v>10357</v>
      </c>
      <c r="B50" s="1">
        <v>32</v>
      </c>
      <c r="C50" s="1">
        <v>100</v>
      </c>
      <c r="D50" s="1">
        <v>5691.84</v>
      </c>
      <c r="E50" s="2">
        <v>38331</v>
      </c>
      <c r="F50" s="1" t="s">
        <v>17</v>
      </c>
      <c r="G50" s="1">
        <v>4</v>
      </c>
      <c r="H50" s="1">
        <v>12</v>
      </c>
      <c r="I50" s="1">
        <v>2004</v>
      </c>
      <c r="J50" s="1" t="s">
        <v>90</v>
      </c>
      <c r="K50" s="1">
        <v>214</v>
      </c>
      <c r="L50" s="1" t="s">
        <v>91</v>
      </c>
      <c r="M50" s="1" t="s">
        <v>133</v>
      </c>
      <c r="N50" s="1">
        <v>4155551450</v>
      </c>
      <c r="O50" s="1" t="s">
        <v>134</v>
      </c>
      <c r="P50" s="1" t="s">
        <v>22</v>
      </c>
      <c r="Q50" s="1" t="s">
        <v>31</v>
      </c>
    </row>
    <row r="51" spans="1:17" x14ac:dyDescent="0.35">
      <c r="A51" s="1">
        <v>10369</v>
      </c>
      <c r="B51" s="1">
        <v>41</v>
      </c>
      <c r="C51" s="1">
        <v>100</v>
      </c>
      <c r="D51" s="1">
        <v>4514.92</v>
      </c>
      <c r="E51" s="2">
        <v>38372</v>
      </c>
      <c r="F51" s="1" t="s">
        <v>17</v>
      </c>
      <c r="G51" s="1">
        <v>1</v>
      </c>
      <c r="H51" s="1">
        <v>1</v>
      </c>
      <c r="I51" s="1">
        <v>2005</v>
      </c>
      <c r="J51" s="1" t="s">
        <v>90</v>
      </c>
      <c r="K51" s="1">
        <v>214</v>
      </c>
      <c r="L51" s="1" t="s">
        <v>91</v>
      </c>
      <c r="M51" s="1" t="s">
        <v>137</v>
      </c>
      <c r="N51" s="1">
        <v>6175558555</v>
      </c>
      <c r="O51" s="1" t="s">
        <v>138</v>
      </c>
      <c r="P51" s="1" t="s">
        <v>22</v>
      </c>
      <c r="Q51" s="1" t="s">
        <v>31</v>
      </c>
    </row>
    <row r="52" spans="1:17" x14ac:dyDescent="0.35">
      <c r="A52" s="1">
        <v>10381</v>
      </c>
      <c r="B52" s="1">
        <v>36</v>
      </c>
      <c r="C52" s="1">
        <v>100</v>
      </c>
      <c r="D52" s="1">
        <v>8254.7999999999993</v>
      </c>
      <c r="E52" s="2">
        <v>38400</v>
      </c>
      <c r="F52" s="1" t="s">
        <v>17</v>
      </c>
      <c r="G52" s="1">
        <v>1</v>
      </c>
      <c r="H52" s="1">
        <v>2</v>
      </c>
      <c r="I52" s="1">
        <v>2005</v>
      </c>
      <c r="J52" s="1" t="s">
        <v>90</v>
      </c>
      <c r="K52" s="1">
        <v>214</v>
      </c>
      <c r="L52" s="1" t="s">
        <v>91</v>
      </c>
      <c r="M52" s="1" t="s">
        <v>34</v>
      </c>
      <c r="N52" s="1">
        <v>6505551386</v>
      </c>
      <c r="O52" s="1" t="s">
        <v>35</v>
      </c>
      <c r="P52" s="1" t="s">
        <v>22</v>
      </c>
      <c r="Q52" s="1" t="s">
        <v>75</v>
      </c>
    </row>
    <row r="53" spans="1:17" x14ac:dyDescent="0.35">
      <c r="A53" s="1">
        <v>10391</v>
      </c>
      <c r="B53" s="1">
        <v>24</v>
      </c>
      <c r="C53" s="1">
        <v>100</v>
      </c>
      <c r="D53" s="1">
        <v>2416.56</v>
      </c>
      <c r="E53" s="2">
        <v>38420</v>
      </c>
      <c r="F53" s="1" t="s">
        <v>17</v>
      </c>
      <c r="G53" s="1">
        <v>1</v>
      </c>
      <c r="H53" s="1">
        <v>3</v>
      </c>
      <c r="I53" s="1">
        <v>2005</v>
      </c>
      <c r="J53" s="1" t="s">
        <v>90</v>
      </c>
      <c r="K53" s="1">
        <v>214</v>
      </c>
      <c r="L53" s="1" t="s">
        <v>91</v>
      </c>
      <c r="M53" s="1" t="s">
        <v>139</v>
      </c>
      <c r="N53" s="1" t="s">
        <v>140</v>
      </c>
      <c r="O53" s="1" t="s">
        <v>141</v>
      </c>
      <c r="P53" s="1" t="s">
        <v>51</v>
      </c>
      <c r="Q53" s="1" t="s">
        <v>23</v>
      </c>
    </row>
    <row r="54" spans="1:17" x14ac:dyDescent="0.35">
      <c r="A54" s="1">
        <v>10411</v>
      </c>
      <c r="B54" s="1">
        <v>23</v>
      </c>
      <c r="C54" s="1">
        <v>100</v>
      </c>
      <c r="D54" s="1">
        <v>4140.2299999999996</v>
      </c>
      <c r="E54" s="2">
        <v>38473</v>
      </c>
      <c r="F54" s="1" t="s">
        <v>17</v>
      </c>
      <c r="G54" s="1">
        <v>2</v>
      </c>
      <c r="H54" s="1">
        <v>5</v>
      </c>
      <c r="I54" s="1">
        <v>2005</v>
      </c>
      <c r="J54" s="1" t="s">
        <v>90</v>
      </c>
      <c r="K54" s="1">
        <v>214</v>
      </c>
      <c r="L54" s="1" t="s">
        <v>91</v>
      </c>
      <c r="M54" s="1" t="s">
        <v>142</v>
      </c>
      <c r="N54" s="1" t="s">
        <v>143</v>
      </c>
      <c r="O54" s="1" t="s">
        <v>144</v>
      </c>
      <c r="P54" s="1" t="s">
        <v>114</v>
      </c>
      <c r="Q54" s="1" t="s">
        <v>31</v>
      </c>
    </row>
    <row r="55" spans="1:17" x14ac:dyDescent="0.35">
      <c r="A55" s="1">
        <v>10424</v>
      </c>
      <c r="B55" s="1">
        <v>50</v>
      </c>
      <c r="C55" s="1">
        <v>100</v>
      </c>
      <c r="D55" s="1">
        <v>12001</v>
      </c>
      <c r="E55" s="2">
        <v>38503</v>
      </c>
      <c r="F55" s="1" t="s">
        <v>145</v>
      </c>
      <c r="G55" s="1">
        <v>2</v>
      </c>
      <c r="H55" s="1">
        <v>5</v>
      </c>
      <c r="I55" s="1">
        <v>2005</v>
      </c>
      <c r="J55" s="1" t="s">
        <v>90</v>
      </c>
      <c r="K55" s="1">
        <v>214</v>
      </c>
      <c r="L55" s="1" t="s">
        <v>91</v>
      </c>
      <c r="M55" s="1" t="s">
        <v>86</v>
      </c>
      <c r="N55" s="1" t="s">
        <v>87</v>
      </c>
      <c r="O55" s="1" t="s">
        <v>88</v>
      </c>
      <c r="P55" s="1" t="s">
        <v>89</v>
      </c>
      <c r="Q55" s="1" t="s">
        <v>75</v>
      </c>
    </row>
    <row r="56" spans="1:17" x14ac:dyDescent="0.35">
      <c r="A56" s="1">
        <v>10120</v>
      </c>
      <c r="B56" s="1">
        <v>29</v>
      </c>
      <c r="C56" s="1">
        <v>96.34</v>
      </c>
      <c r="D56" s="1">
        <v>2793.86</v>
      </c>
      <c r="E56" s="2">
        <v>37740</v>
      </c>
      <c r="F56" s="1" t="s">
        <v>17</v>
      </c>
      <c r="G56" s="1">
        <v>2</v>
      </c>
      <c r="H56" s="1">
        <v>4</v>
      </c>
      <c r="I56" s="1">
        <v>2003</v>
      </c>
      <c r="J56" s="1" t="s">
        <v>18</v>
      </c>
      <c r="K56" s="1">
        <v>118</v>
      </c>
      <c r="L56" s="1" t="s">
        <v>146</v>
      </c>
      <c r="M56" s="1" t="s">
        <v>48</v>
      </c>
      <c r="N56" s="1" t="s">
        <v>49</v>
      </c>
      <c r="O56" s="1" t="s">
        <v>50</v>
      </c>
      <c r="P56" s="1" t="s">
        <v>51</v>
      </c>
      <c r="Q56" s="1" t="s">
        <v>23</v>
      </c>
    </row>
    <row r="57" spans="1:17" x14ac:dyDescent="0.35">
      <c r="A57" s="1">
        <v>10210</v>
      </c>
      <c r="B57" s="1">
        <v>23</v>
      </c>
      <c r="C57" s="1">
        <v>100</v>
      </c>
      <c r="D57" s="1">
        <v>3009.09</v>
      </c>
      <c r="E57" s="2">
        <v>37998</v>
      </c>
      <c r="F57" s="1" t="s">
        <v>17</v>
      </c>
      <c r="G57" s="1">
        <v>1</v>
      </c>
      <c r="H57" s="1">
        <v>1</v>
      </c>
      <c r="I57" s="1">
        <v>2004</v>
      </c>
      <c r="J57" s="1" t="s">
        <v>18</v>
      </c>
      <c r="K57" s="1">
        <v>118</v>
      </c>
      <c r="L57" s="1" t="s">
        <v>146</v>
      </c>
      <c r="M57" s="1" t="s">
        <v>147</v>
      </c>
      <c r="N57" s="1" t="s">
        <v>148</v>
      </c>
      <c r="O57" s="1" t="s">
        <v>149</v>
      </c>
      <c r="P57" s="1" t="s">
        <v>101</v>
      </c>
      <c r="Q57" s="1" t="s">
        <v>31</v>
      </c>
    </row>
    <row r="58" spans="1:17" x14ac:dyDescent="0.35">
      <c r="A58" s="1">
        <v>10236</v>
      </c>
      <c r="B58" s="1">
        <v>22</v>
      </c>
      <c r="C58" s="1">
        <v>100</v>
      </c>
      <c r="D58" s="1">
        <v>2852.08</v>
      </c>
      <c r="E58" s="2">
        <v>38080</v>
      </c>
      <c r="F58" s="1" t="s">
        <v>17</v>
      </c>
      <c r="G58" s="1">
        <v>2</v>
      </c>
      <c r="H58" s="1">
        <v>4</v>
      </c>
      <c r="I58" s="1">
        <v>2004</v>
      </c>
      <c r="J58" s="1" t="s">
        <v>18</v>
      </c>
      <c r="K58" s="1">
        <v>118</v>
      </c>
      <c r="L58" s="1" t="s">
        <v>146</v>
      </c>
      <c r="M58" s="1" t="s">
        <v>150</v>
      </c>
      <c r="N58" s="1">
        <v>2155559857</v>
      </c>
      <c r="O58" s="1" t="s">
        <v>107</v>
      </c>
      <c r="P58" s="1" t="s">
        <v>22</v>
      </c>
      <c r="Q58" s="1" t="s">
        <v>23</v>
      </c>
    </row>
    <row r="59" spans="1:17" x14ac:dyDescent="0.35">
      <c r="A59" s="1">
        <v>10298</v>
      </c>
      <c r="B59" s="1">
        <v>39</v>
      </c>
      <c r="C59" s="1">
        <v>96.34</v>
      </c>
      <c r="D59" s="1">
        <v>3757.26</v>
      </c>
      <c r="E59" s="2">
        <v>38257</v>
      </c>
      <c r="F59" s="1" t="s">
        <v>17</v>
      </c>
      <c r="G59" s="1">
        <v>3</v>
      </c>
      <c r="H59" s="1">
        <v>9</v>
      </c>
      <c r="I59" s="1">
        <v>2004</v>
      </c>
      <c r="J59" s="1" t="s">
        <v>18</v>
      </c>
      <c r="K59" s="1">
        <v>118</v>
      </c>
      <c r="L59" s="1" t="s">
        <v>146</v>
      </c>
      <c r="M59" s="1" t="s">
        <v>151</v>
      </c>
      <c r="N59" s="1" t="s">
        <v>152</v>
      </c>
      <c r="O59" s="1" t="s">
        <v>59</v>
      </c>
      <c r="P59" s="1" t="s">
        <v>27</v>
      </c>
      <c r="Q59" s="1" t="s">
        <v>31</v>
      </c>
    </row>
    <row r="60" spans="1:17" x14ac:dyDescent="0.35">
      <c r="A60" s="1">
        <v>10308</v>
      </c>
      <c r="B60" s="1">
        <v>34</v>
      </c>
      <c r="C60" s="1">
        <v>100</v>
      </c>
      <c r="D60" s="1">
        <v>4043.96</v>
      </c>
      <c r="E60" s="2">
        <v>38275</v>
      </c>
      <c r="F60" s="1" t="s">
        <v>17</v>
      </c>
      <c r="G60" s="1">
        <v>4</v>
      </c>
      <c r="H60" s="1">
        <v>10</v>
      </c>
      <c r="I60" s="1">
        <v>2004</v>
      </c>
      <c r="J60" s="1" t="s">
        <v>18</v>
      </c>
      <c r="K60" s="1">
        <v>118</v>
      </c>
      <c r="L60" s="1" t="s">
        <v>146</v>
      </c>
      <c r="M60" s="1" t="s">
        <v>153</v>
      </c>
      <c r="N60" s="1">
        <v>9145554562</v>
      </c>
      <c r="O60" s="1" t="s">
        <v>154</v>
      </c>
      <c r="P60" s="1" t="s">
        <v>22</v>
      </c>
      <c r="Q60" s="1" t="s">
        <v>31</v>
      </c>
    </row>
    <row r="61" spans="1:17" x14ac:dyDescent="0.35">
      <c r="A61" s="1">
        <v>10339</v>
      </c>
      <c r="B61" s="1">
        <v>40</v>
      </c>
      <c r="C61" s="1">
        <v>68.92</v>
      </c>
      <c r="D61" s="1">
        <v>2756.8</v>
      </c>
      <c r="E61" s="2">
        <v>38314</v>
      </c>
      <c r="F61" s="1" t="s">
        <v>17</v>
      </c>
      <c r="G61" s="1">
        <v>4</v>
      </c>
      <c r="H61" s="1">
        <v>11</v>
      </c>
      <c r="I61" s="1">
        <v>2004</v>
      </c>
      <c r="J61" s="1" t="s">
        <v>18</v>
      </c>
      <c r="K61" s="1">
        <v>118</v>
      </c>
      <c r="L61" s="1" t="s">
        <v>146</v>
      </c>
      <c r="M61" s="1" t="s">
        <v>120</v>
      </c>
      <c r="N61" s="1" t="s">
        <v>121</v>
      </c>
      <c r="O61" s="1" t="s">
        <v>122</v>
      </c>
      <c r="P61" s="1" t="s">
        <v>101</v>
      </c>
      <c r="Q61" s="1" t="s">
        <v>23</v>
      </c>
    </row>
    <row r="62" spans="1:17" x14ac:dyDescent="0.35">
      <c r="A62" s="1">
        <v>10374</v>
      </c>
      <c r="B62" s="1">
        <v>39</v>
      </c>
      <c r="C62" s="1">
        <v>100</v>
      </c>
      <c r="D62" s="1">
        <v>5288.01</v>
      </c>
      <c r="E62" s="2">
        <v>38385</v>
      </c>
      <c r="F62" s="1" t="s">
        <v>17</v>
      </c>
      <c r="G62" s="1">
        <v>1</v>
      </c>
      <c r="H62" s="1">
        <v>2</v>
      </c>
      <c r="I62" s="1">
        <v>2005</v>
      </c>
      <c r="J62" s="1" t="s">
        <v>18</v>
      </c>
      <c r="K62" s="1">
        <v>118</v>
      </c>
      <c r="L62" s="1" t="s">
        <v>146</v>
      </c>
      <c r="M62" s="1" t="s">
        <v>103</v>
      </c>
      <c r="N62" s="1" t="s">
        <v>104</v>
      </c>
      <c r="O62" s="1" t="s">
        <v>105</v>
      </c>
      <c r="P62" s="1" t="s">
        <v>51</v>
      </c>
      <c r="Q62" s="1" t="s">
        <v>31</v>
      </c>
    </row>
    <row r="63" spans="1:17" x14ac:dyDescent="0.35">
      <c r="A63" s="1">
        <v>10402</v>
      </c>
      <c r="B63" s="1">
        <v>45</v>
      </c>
      <c r="C63" s="1">
        <v>100</v>
      </c>
      <c r="D63" s="1">
        <v>5833.8</v>
      </c>
      <c r="E63" s="2">
        <v>38449</v>
      </c>
      <c r="F63" s="1" t="s">
        <v>17</v>
      </c>
      <c r="G63" s="1">
        <v>2</v>
      </c>
      <c r="H63" s="1">
        <v>4</v>
      </c>
      <c r="I63" s="1">
        <v>2005</v>
      </c>
      <c r="J63" s="1" t="s">
        <v>18</v>
      </c>
      <c r="K63" s="1">
        <v>118</v>
      </c>
      <c r="L63" s="1" t="s">
        <v>146</v>
      </c>
      <c r="M63" s="1" t="s">
        <v>46</v>
      </c>
      <c r="N63" s="1" t="s">
        <v>47</v>
      </c>
      <c r="O63" s="1" t="s">
        <v>30</v>
      </c>
      <c r="P63" s="1" t="s">
        <v>27</v>
      </c>
      <c r="Q63" s="1" t="s">
        <v>31</v>
      </c>
    </row>
    <row r="64" spans="1:17" x14ac:dyDescent="0.35">
      <c r="A64" s="1">
        <v>10362</v>
      </c>
      <c r="B64" s="1">
        <v>22</v>
      </c>
      <c r="C64" s="1">
        <v>100</v>
      </c>
      <c r="D64" s="1">
        <v>3664.1</v>
      </c>
      <c r="E64" s="2">
        <v>38357</v>
      </c>
      <c r="F64" s="1" t="s">
        <v>17</v>
      </c>
      <c r="G64" s="1">
        <v>1</v>
      </c>
      <c r="H64" s="1">
        <v>1</v>
      </c>
      <c r="I64" s="1">
        <v>2005</v>
      </c>
      <c r="J64" s="1" t="s">
        <v>18</v>
      </c>
      <c r="K64" s="1">
        <v>193</v>
      </c>
      <c r="L64" s="1" t="s">
        <v>155</v>
      </c>
      <c r="M64" s="1" t="s">
        <v>36</v>
      </c>
      <c r="N64" s="1">
        <v>6505556809</v>
      </c>
      <c r="O64" s="1" t="s">
        <v>37</v>
      </c>
      <c r="P64" s="1" t="s">
        <v>22</v>
      </c>
      <c r="Q64" s="1" t="s">
        <v>31</v>
      </c>
    </row>
    <row r="65" spans="1:17" x14ac:dyDescent="0.35">
      <c r="A65" s="1">
        <v>10105</v>
      </c>
      <c r="B65" s="1">
        <v>50</v>
      </c>
      <c r="C65" s="1">
        <v>100</v>
      </c>
      <c r="D65" s="1">
        <v>7208</v>
      </c>
      <c r="E65" s="2">
        <v>37663</v>
      </c>
      <c r="F65" s="1" t="s">
        <v>17</v>
      </c>
      <c r="G65" s="1">
        <v>1</v>
      </c>
      <c r="H65" s="1">
        <v>2</v>
      </c>
      <c r="I65" s="1">
        <v>2003</v>
      </c>
      <c r="J65" s="1" t="s">
        <v>90</v>
      </c>
      <c r="K65" s="1">
        <v>136</v>
      </c>
      <c r="L65" s="1" t="s">
        <v>156</v>
      </c>
      <c r="M65" s="1" t="s">
        <v>157</v>
      </c>
      <c r="N65" s="1" t="s">
        <v>158</v>
      </c>
      <c r="O65" s="1" t="s">
        <v>159</v>
      </c>
      <c r="P65" s="1" t="s">
        <v>160</v>
      </c>
      <c r="Q65" s="1" t="s">
        <v>75</v>
      </c>
    </row>
    <row r="66" spans="1:17" x14ac:dyDescent="0.35">
      <c r="A66" s="1">
        <v>10119</v>
      </c>
      <c r="B66" s="1">
        <v>46</v>
      </c>
      <c r="C66" s="1">
        <v>100</v>
      </c>
      <c r="D66" s="1">
        <v>5004.8</v>
      </c>
      <c r="E66" s="2">
        <v>37739</v>
      </c>
      <c r="F66" s="1" t="s">
        <v>17</v>
      </c>
      <c r="G66" s="1">
        <v>2</v>
      </c>
      <c r="H66" s="1">
        <v>4</v>
      </c>
      <c r="I66" s="1">
        <v>2003</v>
      </c>
      <c r="J66" s="1" t="s">
        <v>90</v>
      </c>
      <c r="K66" s="1">
        <v>136</v>
      </c>
      <c r="L66" s="1" t="s">
        <v>156</v>
      </c>
      <c r="M66" s="1" t="s">
        <v>71</v>
      </c>
      <c r="N66" s="1" t="s">
        <v>72</v>
      </c>
      <c r="O66" s="1" t="s">
        <v>73</v>
      </c>
      <c r="P66" s="1" t="s">
        <v>74</v>
      </c>
      <c r="Q66" s="1" t="s">
        <v>31</v>
      </c>
    </row>
    <row r="67" spans="1:17" x14ac:dyDescent="0.35">
      <c r="A67" s="1">
        <v>10129</v>
      </c>
      <c r="B67" s="1">
        <v>33</v>
      </c>
      <c r="C67" s="1">
        <v>100</v>
      </c>
      <c r="D67" s="1">
        <v>4398.24</v>
      </c>
      <c r="E67" s="2">
        <v>37784</v>
      </c>
      <c r="F67" s="1" t="s">
        <v>17</v>
      </c>
      <c r="G67" s="1">
        <v>2</v>
      </c>
      <c r="H67" s="1">
        <v>6</v>
      </c>
      <c r="I67" s="1">
        <v>2003</v>
      </c>
      <c r="J67" s="1" t="s">
        <v>90</v>
      </c>
      <c r="K67" s="1">
        <v>136</v>
      </c>
      <c r="L67" s="1" t="s">
        <v>156</v>
      </c>
      <c r="M67" s="1" t="s">
        <v>161</v>
      </c>
      <c r="N67" s="1" t="s">
        <v>162</v>
      </c>
      <c r="O67" s="1" t="s">
        <v>163</v>
      </c>
      <c r="P67" s="1" t="s">
        <v>84</v>
      </c>
      <c r="Q67" s="1" t="s">
        <v>31</v>
      </c>
    </row>
    <row r="68" spans="1:17" x14ac:dyDescent="0.35">
      <c r="A68" s="1">
        <v>10143</v>
      </c>
      <c r="B68" s="1">
        <v>49</v>
      </c>
      <c r="C68" s="1">
        <v>100</v>
      </c>
      <c r="D68" s="1">
        <v>5597.76</v>
      </c>
      <c r="E68" s="2">
        <v>37843</v>
      </c>
      <c r="F68" s="1" t="s">
        <v>17</v>
      </c>
      <c r="G68" s="1">
        <v>3</v>
      </c>
      <c r="H68" s="1">
        <v>8</v>
      </c>
      <c r="I68" s="1">
        <v>2003</v>
      </c>
      <c r="J68" s="1" t="s">
        <v>90</v>
      </c>
      <c r="K68" s="1">
        <v>136</v>
      </c>
      <c r="L68" s="1" t="s">
        <v>156</v>
      </c>
      <c r="M68" s="1" t="s">
        <v>164</v>
      </c>
      <c r="N68" s="1">
        <v>5085559555</v>
      </c>
      <c r="O68" s="1" t="s">
        <v>80</v>
      </c>
      <c r="P68" s="1" t="s">
        <v>22</v>
      </c>
      <c r="Q68" s="1" t="s">
        <v>31</v>
      </c>
    </row>
    <row r="69" spans="1:17" x14ac:dyDescent="0.35">
      <c r="A69" s="1">
        <v>10155</v>
      </c>
      <c r="B69" s="1">
        <v>32</v>
      </c>
      <c r="C69" s="1">
        <v>100</v>
      </c>
      <c r="D69" s="1">
        <v>4526.08</v>
      </c>
      <c r="E69" s="2">
        <v>37900</v>
      </c>
      <c r="F69" s="1" t="s">
        <v>17</v>
      </c>
      <c r="G69" s="1">
        <v>4</v>
      </c>
      <c r="H69" s="1">
        <v>10</v>
      </c>
      <c r="I69" s="1">
        <v>2003</v>
      </c>
      <c r="J69" s="1" t="s">
        <v>90</v>
      </c>
      <c r="K69" s="1">
        <v>136</v>
      </c>
      <c r="L69" s="1" t="s">
        <v>156</v>
      </c>
      <c r="M69" s="1" t="s">
        <v>62</v>
      </c>
      <c r="N69" s="1" t="s">
        <v>63</v>
      </c>
      <c r="O69" s="1" t="s">
        <v>64</v>
      </c>
      <c r="P69" s="1" t="s">
        <v>65</v>
      </c>
      <c r="Q69" s="1" t="s">
        <v>31</v>
      </c>
    </row>
    <row r="70" spans="1:17" x14ac:dyDescent="0.35">
      <c r="A70" s="1">
        <v>10167</v>
      </c>
      <c r="B70" s="1">
        <v>44</v>
      </c>
      <c r="C70" s="1">
        <v>100</v>
      </c>
      <c r="D70" s="1">
        <v>5924.16</v>
      </c>
      <c r="E70" s="2">
        <v>37917</v>
      </c>
      <c r="F70" s="1" t="s">
        <v>165</v>
      </c>
      <c r="G70" s="1">
        <v>4</v>
      </c>
      <c r="H70" s="1">
        <v>10</v>
      </c>
      <c r="I70" s="1">
        <v>2003</v>
      </c>
      <c r="J70" s="1" t="s">
        <v>90</v>
      </c>
      <c r="K70" s="1">
        <v>136</v>
      </c>
      <c r="L70" s="1" t="s">
        <v>156</v>
      </c>
      <c r="M70" s="1" t="s">
        <v>127</v>
      </c>
      <c r="N70" s="1" t="s">
        <v>128</v>
      </c>
      <c r="O70" s="1" t="s">
        <v>129</v>
      </c>
      <c r="P70" s="1" t="s">
        <v>95</v>
      </c>
      <c r="Q70" s="1" t="s">
        <v>31</v>
      </c>
    </row>
    <row r="71" spans="1:17" x14ac:dyDescent="0.35">
      <c r="A71" s="1">
        <v>10178</v>
      </c>
      <c r="B71" s="1">
        <v>24</v>
      </c>
      <c r="C71" s="1">
        <v>100</v>
      </c>
      <c r="D71" s="1">
        <v>3492.48</v>
      </c>
      <c r="E71" s="2">
        <v>37933</v>
      </c>
      <c r="F71" s="1" t="s">
        <v>17</v>
      </c>
      <c r="G71" s="1">
        <v>4</v>
      </c>
      <c r="H71" s="1">
        <v>11</v>
      </c>
      <c r="I71" s="1">
        <v>2003</v>
      </c>
      <c r="J71" s="1" t="s">
        <v>90</v>
      </c>
      <c r="K71" s="1">
        <v>136</v>
      </c>
      <c r="L71" s="1" t="s">
        <v>156</v>
      </c>
      <c r="M71" s="1" t="s">
        <v>166</v>
      </c>
      <c r="N71" s="1" t="s">
        <v>167</v>
      </c>
      <c r="O71" s="1" t="s">
        <v>168</v>
      </c>
      <c r="P71" s="1" t="s">
        <v>27</v>
      </c>
      <c r="Q71" s="1" t="s">
        <v>31</v>
      </c>
    </row>
    <row r="72" spans="1:17" x14ac:dyDescent="0.35">
      <c r="A72" s="1">
        <v>10186</v>
      </c>
      <c r="B72" s="1">
        <v>26</v>
      </c>
      <c r="C72" s="1">
        <v>100</v>
      </c>
      <c r="D72" s="1">
        <v>3854.24</v>
      </c>
      <c r="E72" s="2">
        <v>37939</v>
      </c>
      <c r="F72" s="1" t="s">
        <v>17</v>
      </c>
      <c r="G72" s="1">
        <v>4</v>
      </c>
      <c r="H72" s="1">
        <v>11</v>
      </c>
      <c r="I72" s="1">
        <v>2003</v>
      </c>
      <c r="J72" s="1" t="s">
        <v>90</v>
      </c>
      <c r="K72" s="1">
        <v>136</v>
      </c>
      <c r="L72" s="1" t="s">
        <v>156</v>
      </c>
      <c r="M72" s="1" t="s">
        <v>169</v>
      </c>
      <c r="N72" s="1" t="s">
        <v>170</v>
      </c>
      <c r="O72" s="1" t="s">
        <v>163</v>
      </c>
      <c r="P72" s="1" t="s">
        <v>84</v>
      </c>
      <c r="Q72" s="1" t="s">
        <v>31</v>
      </c>
    </row>
    <row r="73" spans="1:17" x14ac:dyDescent="0.35">
      <c r="A73" s="1">
        <v>10197</v>
      </c>
      <c r="B73" s="1">
        <v>45</v>
      </c>
      <c r="C73" s="1">
        <v>100</v>
      </c>
      <c r="D73" s="1">
        <v>5324.4</v>
      </c>
      <c r="E73" s="2">
        <v>37951</v>
      </c>
      <c r="F73" s="1" t="s">
        <v>17</v>
      </c>
      <c r="G73" s="1">
        <v>4</v>
      </c>
      <c r="H73" s="1">
        <v>11</v>
      </c>
      <c r="I73" s="1">
        <v>2003</v>
      </c>
      <c r="J73" s="1" t="s">
        <v>90</v>
      </c>
      <c r="K73" s="1">
        <v>136</v>
      </c>
      <c r="L73" s="1" t="s">
        <v>156</v>
      </c>
      <c r="M73" s="1" t="s">
        <v>171</v>
      </c>
      <c r="N73" s="1" t="s">
        <v>172</v>
      </c>
      <c r="O73" s="1" t="s">
        <v>173</v>
      </c>
      <c r="P73" s="1" t="s">
        <v>89</v>
      </c>
      <c r="Q73" s="1" t="s">
        <v>31</v>
      </c>
    </row>
    <row r="74" spans="1:17" x14ac:dyDescent="0.35">
      <c r="A74" s="1">
        <v>10209</v>
      </c>
      <c r="B74" s="1">
        <v>39</v>
      </c>
      <c r="C74" s="1">
        <v>100</v>
      </c>
      <c r="D74" s="1">
        <v>5197.92</v>
      </c>
      <c r="E74" s="2">
        <v>37995</v>
      </c>
      <c r="F74" s="1" t="s">
        <v>17</v>
      </c>
      <c r="G74" s="1">
        <v>1</v>
      </c>
      <c r="H74" s="1">
        <v>1</v>
      </c>
      <c r="I74" s="1">
        <v>2004</v>
      </c>
      <c r="J74" s="1" t="s">
        <v>90</v>
      </c>
      <c r="K74" s="1">
        <v>136</v>
      </c>
      <c r="L74" s="1" t="s">
        <v>156</v>
      </c>
      <c r="M74" s="1" t="s">
        <v>174</v>
      </c>
      <c r="N74" s="1">
        <v>2155554369</v>
      </c>
      <c r="O74" s="1" t="s">
        <v>175</v>
      </c>
      <c r="P74" s="1" t="s">
        <v>22</v>
      </c>
      <c r="Q74" s="1" t="s">
        <v>31</v>
      </c>
    </row>
    <row r="75" spans="1:17" x14ac:dyDescent="0.35">
      <c r="A75" s="1">
        <v>10222</v>
      </c>
      <c r="B75" s="1">
        <v>49</v>
      </c>
      <c r="C75" s="1">
        <v>100</v>
      </c>
      <c r="D75" s="1">
        <v>5997.6</v>
      </c>
      <c r="E75" s="2">
        <v>38036</v>
      </c>
      <c r="F75" s="1" t="s">
        <v>17</v>
      </c>
      <c r="G75" s="1">
        <v>1</v>
      </c>
      <c r="H75" s="1">
        <v>2</v>
      </c>
      <c r="I75" s="1">
        <v>2004</v>
      </c>
      <c r="J75" s="1" t="s">
        <v>90</v>
      </c>
      <c r="K75" s="1">
        <v>136</v>
      </c>
      <c r="L75" s="1" t="s">
        <v>156</v>
      </c>
      <c r="M75" s="1" t="s">
        <v>176</v>
      </c>
      <c r="N75" s="1">
        <v>7605558146</v>
      </c>
      <c r="O75" s="1" t="s">
        <v>177</v>
      </c>
      <c r="P75" s="1" t="s">
        <v>22</v>
      </c>
      <c r="Q75" s="1" t="s">
        <v>31</v>
      </c>
    </row>
    <row r="76" spans="1:17" x14ac:dyDescent="0.35">
      <c r="A76" s="1">
        <v>10248</v>
      </c>
      <c r="B76" s="1">
        <v>20</v>
      </c>
      <c r="C76" s="1">
        <v>100</v>
      </c>
      <c r="D76" s="1">
        <v>2910.4</v>
      </c>
      <c r="E76" s="2">
        <v>38114</v>
      </c>
      <c r="F76" s="1" t="s">
        <v>165</v>
      </c>
      <c r="G76" s="1">
        <v>2</v>
      </c>
      <c r="H76" s="1">
        <v>5</v>
      </c>
      <c r="I76" s="1">
        <v>2004</v>
      </c>
      <c r="J76" s="1" t="s">
        <v>90</v>
      </c>
      <c r="K76" s="1">
        <v>136</v>
      </c>
      <c r="L76" s="1" t="s">
        <v>156</v>
      </c>
      <c r="M76" s="1" t="s">
        <v>20</v>
      </c>
      <c r="N76" s="1">
        <v>2125557818</v>
      </c>
      <c r="O76" s="1" t="s">
        <v>21</v>
      </c>
      <c r="P76" s="1" t="s">
        <v>22</v>
      </c>
      <c r="Q76" s="1" t="s">
        <v>23</v>
      </c>
    </row>
    <row r="77" spans="1:17" x14ac:dyDescent="0.35">
      <c r="A77" s="1">
        <v>10261</v>
      </c>
      <c r="B77" s="1">
        <v>27</v>
      </c>
      <c r="C77" s="1">
        <v>100</v>
      </c>
      <c r="D77" s="1">
        <v>3378.24</v>
      </c>
      <c r="E77" s="2">
        <v>38155</v>
      </c>
      <c r="F77" s="1" t="s">
        <v>17</v>
      </c>
      <c r="G77" s="1">
        <v>2</v>
      </c>
      <c r="H77" s="1">
        <v>6</v>
      </c>
      <c r="I77" s="1">
        <v>2004</v>
      </c>
      <c r="J77" s="1" t="s">
        <v>90</v>
      </c>
      <c r="K77" s="1">
        <v>136</v>
      </c>
      <c r="L77" s="1" t="s">
        <v>156</v>
      </c>
      <c r="M77" s="1" t="s">
        <v>142</v>
      </c>
      <c r="N77" s="1" t="s">
        <v>143</v>
      </c>
      <c r="O77" s="1" t="s">
        <v>144</v>
      </c>
      <c r="P77" s="1" t="s">
        <v>114</v>
      </c>
      <c r="Q77" s="1" t="s">
        <v>31</v>
      </c>
    </row>
    <row r="78" spans="1:17" x14ac:dyDescent="0.35">
      <c r="A78" s="1">
        <v>10273</v>
      </c>
      <c r="B78" s="1">
        <v>30</v>
      </c>
      <c r="C78" s="1">
        <v>100</v>
      </c>
      <c r="D78" s="1">
        <v>3508.8</v>
      </c>
      <c r="E78" s="2">
        <v>38189</v>
      </c>
      <c r="F78" s="1" t="s">
        <v>17</v>
      </c>
      <c r="G78" s="1">
        <v>3</v>
      </c>
      <c r="H78" s="1">
        <v>7</v>
      </c>
      <c r="I78" s="1">
        <v>2004</v>
      </c>
      <c r="J78" s="1" t="s">
        <v>90</v>
      </c>
      <c r="K78" s="1">
        <v>136</v>
      </c>
      <c r="L78" s="1" t="s">
        <v>156</v>
      </c>
      <c r="M78" s="1" t="s">
        <v>178</v>
      </c>
      <c r="N78" s="1" t="s">
        <v>179</v>
      </c>
      <c r="O78" s="1" t="s">
        <v>180</v>
      </c>
      <c r="P78" s="1" t="s">
        <v>181</v>
      </c>
      <c r="Q78" s="1" t="s">
        <v>31</v>
      </c>
    </row>
    <row r="79" spans="1:17" x14ac:dyDescent="0.35">
      <c r="A79" s="1">
        <v>10283</v>
      </c>
      <c r="B79" s="1">
        <v>25</v>
      </c>
      <c r="C79" s="1">
        <v>100</v>
      </c>
      <c r="D79" s="1">
        <v>2992</v>
      </c>
      <c r="E79" s="2">
        <v>38219</v>
      </c>
      <c r="F79" s="1" t="s">
        <v>17</v>
      </c>
      <c r="G79" s="1">
        <v>3</v>
      </c>
      <c r="H79" s="1">
        <v>8</v>
      </c>
      <c r="I79" s="1">
        <v>2004</v>
      </c>
      <c r="J79" s="1" t="s">
        <v>90</v>
      </c>
      <c r="K79" s="1">
        <v>136</v>
      </c>
      <c r="L79" s="1" t="s">
        <v>156</v>
      </c>
      <c r="M79" s="1" t="s">
        <v>182</v>
      </c>
      <c r="N79" s="1" t="s">
        <v>183</v>
      </c>
      <c r="O79" s="1" t="s">
        <v>184</v>
      </c>
      <c r="P79" s="1" t="s">
        <v>114</v>
      </c>
      <c r="Q79" s="1" t="s">
        <v>23</v>
      </c>
    </row>
    <row r="80" spans="1:17" x14ac:dyDescent="0.35">
      <c r="A80" s="1">
        <v>10295</v>
      </c>
      <c r="B80" s="1">
        <v>24</v>
      </c>
      <c r="C80" s="1">
        <v>100</v>
      </c>
      <c r="D80" s="1">
        <v>3427.2</v>
      </c>
      <c r="E80" s="2">
        <v>38240</v>
      </c>
      <c r="F80" s="1" t="s">
        <v>17</v>
      </c>
      <c r="G80" s="1">
        <v>3</v>
      </c>
      <c r="H80" s="1">
        <v>9</v>
      </c>
      <c r="I80" s="1">
        <v>2004</v>
      </c>
      <c r="J80" s="1" t="s">
        <v>90</v>
      </c>
      <c r="K80" s="1">
        <v>136</v>
      </c>
      <c r="L80" s="1" t="s">
        <v>156</v>
      </c>
      <c r="M80" s="1" t="s">
        <v>185</v>
      </c>
      <c r="N80" s="1">
        <v>6175559555</v>
      </c>
      <c r="O80" s="1" t="s">
        <v>186</v>
      </c>
      <c r="P80" s="1" t="s">
        <v>22</v>
      </c>
      <c r="Q80" s="1" t="s">
        <v>31</v>
      </c>
    </row>
    <row r="81" spans="1:17" x14ac:dyDescent="0.35">
      <c r="A81" s="1">
        <v>10307</v>
      </c>
      <c r="B81" s="1">
        <v>22</v>
      </c>
      <c r="C81" s="1">
        <v>100</v>
      </c>
      <c r="D81" s="1">
        <v>2692.8</v>
      </c>
      <c r="E81" s="2">
        <v>38274</v>
      </c>
      <c r="F81" s="1" t="s">
        <v>17</v>
      </c>
      <c r="G81" s="1">
        <v>4</v>
      </c>
      <c r="H81" s="1">
        <v>10</v>
      </c>
      <c r="I81" s="1">
        <v>2004</v>
      </c>
      <c r="J81" s="1" t="s">
        <v>90</v>
      </c>
      <c r="K81" s="1">
        <v>136</v>
      </c>
      <c r="L81" s="1" t="s">
        <v>156</v>
      </c>
      <c r="M81" s="1" t="s">
        <v>106</v>
      </c>
      <c r="N81" s="1">
        <v>2155554695</v>
      </c>
      <c r="O81" s="1" t="s">
        <v>107</v>
      </c>
      <c r="P81" s="1" t="s">
        <v>22</v>
      </c>
      <c r="Q81" s="1" t="s">
        <v>23</v>
      </c>
    </row>
    <row r="82" spans="1:17" x14ac:dyDescent="0.35">
      <c r="A82" s="1">
        <v>10316</v>
      </c>
      <c r="B82" s="1">
        <v>33</v>
      </c>
      <c r="C82" s="1">
        <v>100</v>
      </c>
      <c r="D82" s="1">
        <v>4128.96</v>
      </c>
      <c r="E82" s="2">
        <v>38292</v>
      </c>
      <c r="F82" s="1" t="s">
        <v>17</v>
      </c>
      <c r="G82" s="1">
        <v>4</v>
      </c>
      <c r="H82" s="1">
        <v>11</v>
      </c>
      <c r="I82" s="1">
        <v>2004</v>
      </c>
      <c r="J82" s="1" t="s">
        <v>90</v>
      </c>
      <c r="K82" s="1">
        <v>136</v>
      </c>
      <c r="L82" s="1" t="s">
        <v>156</v>
      </c>
      <c r="M82" s="1" t="s">
        <v>187</v>
      </c>
      <c r="N82" s="1" t="s">
        <v>188</v>
      </c>
      <c r="O82" s="1" t="s">
        <v>189</v>
      </c>
      <c r="P82" s="1" t="s">
        <v>84</v>
      </c>
      <c r="Q82" s="1" t="s">
        <v>31</v>
      </c>
    </row>
    <row r="83" spans="1:17" x14ac:dyDescent="0.35">
      <c r="A83" s="1">
        <v>10325</v>
      </c>
      <c r="B83" s="1">
        <v>47</v>
      </c>
      <c r="C83" s="1">
        <v>64.930000000000007</v>
      </c>
      <c r="D83" s="1">
        <v>3051.71</v>
      </c>
      <c r="E83" s="2">
        <v>38296</v>
      </c>
      <c r="F83" s="1" t="s">
        <v>17</v>
      </c>
      <c r="G83" s="1">
        <v>4</v>
      </c>
      <c r="H83" s="1">
        <v>11</v>
      </c>
      <c r="I83" s="1">
        <v>2004</v>
      </c>
      <c r="J83" s="1" t="s">
        <v>90</v>
      </c>
      <c r="K83" s="1">
        <v>136</v>
      </c>
      <c r="L83" s="1" t="s">
        <v>156</v>
      </c>
      <c r="M83" s="1" t="s">
        <v>66</v>
      </c>
      <c r="N83" s="1" t="s">
        <v>67</v>
      </c>
      <c r="O83" s="1" t="s">
        <v>68</v>
      </c>
      <c r="P83" s="1" t="s">
        <v>44</v>
      </c>
      <c r="Q83" s="1" t="s">
        <v>31</v>
      </c>
    </row>
    <row r="84" spans="1:17" x14ac:dyDescent="0.35">
      <c r="A84" s="1">
        <v>10337</v>
      </c>
      <c r="B84" s="1">
        <v>25</v>
      </c>
      <c r="C84" s="1">
        <v>48.05</v>
      </c>
      <c r="D84" s="1">
        <v>1201.25</v>
      </c>
      <c r="E84" s="2">
        <v>38312</v>
      </c>
      <c r="F84" s="1" t="s">
        <v>17</v>
      </c>
      <c r="G84" s="1">
        <v>4</v>
      </c>
      <c r="H84" s="1">
        <v>11</v>
      </c>
      <c r="I84" s="1">
        <v>2004</v>
      </c>
      <c r="J84" s="1" t="s">
        <v>90</v>
      </c>
      <c r="K84" s="1">
        <v>136</v>
      </c>
      <c r="L84" s="1" t="s">
        <v>156</v>
      </c>
      <c r="M84" s="1" t="s">
        <v>102</v>
      </c>
      <c r="N84" s="1">
        <v>2125558493</v>
      </c>
      <c r="O84" s="1" t="s">
        <v>21</v>
      </c>
      <c r="P84" s="1" t="s">
        <v>22</v>
      </c>
      <c r="Q84" s="1" t="s">
        <v>23</v>
      </c>
    </row>
    <row r="85" spans="1:17" x14ac:dyDescent="0.35">
      <c r="A85" s="1">
        <v>10350</v>
      </c>
      <c r="B85" s="1">
        <v>26</v>
      </c>
      <c r="C85" s="1">
        <v>75.47</v>
      </c>
      <c r="D85" s="1">
        <v>1962.22</v>
      </c>
      <c r="E85" s="2">
        <v>38323</v>
      </c>
      <c r="F85" s="1" t="s">
        <v>17</v>
      </c>
      <c r="G85" s="1">
        <v>4</v>
      </c>
      <c r="H85" s="1">
        <v>12</v>
      </c>
      <c r="I85" s="1">
        <v>2004</v>
      </c>
      <c r="J85" s="1" t="s">
        <v>90</v>
      </c>
      <c r="K85" s="1">
        <v>136</v>
      </c>
      <c r="L85" s="1" t="s">
        <v>156</v>
      </c>
      <c r="M85" s="1" t="s">
        <v>86</v>
      </c>
      <c r="N85" s="1" t="s">
        <v>87</v>
      </c>
      <c r="O85" s="1" t="s">
        <v>88</v>
      </c>
      <c r="P85" s="1" t="s">
        <v>89</v>
      </c>
      <c r="Q85" s="1" t="s">
        <v>23</v>
      </c>
    </row>
    <row r="86" spans="1:17" x14ac:dyDescent="0.35">
      <c r="A86" s="1">
        <v>10359</v>
      </c>
      <c r="B86" s="1">
        <v>48</v>
      </c>
      <c r="C86" s="1">
        <v>54.68</v>
      </c>
      <c r="D86" s="1">
        <v>2624.64</v>
      </c>
      <c r="E86" s="2">
        <v>38336</v>
      </c>
      <c r="F86" s="1" t="s">
        <v>17</v>
      </c>
      <c r="G86" s="1">
        <v>4</v>
      </c>
      <c r="H86" s="1">
        <v>12</v>
      </c>
      <c r="I86" s="1">
        <v>2004</v>
      </c>
      <c r="J86" s="1" t="s">
        <v>90</v>
      </c>
      <c r="K86" s="1">
        <v>136</v>
      </c>
      <c r="L86" s="1" t="s">
        <v>156</v>
      </c>
      <c r="M86" s="1" t="s">
        <v>24</v>
      </c>
      <c r="N86" s="1" t="s">
        <v>25</v>
      </c>
      <c r="O86" s="1" t="s">
        <v>26</v>
      </c>
      <c r="P86" s="1" t="s">
        <v>27</v>
      </c>
      <c r="Q86" s="1" t="s">
        <v>23</v>
      </c>
    </row>
    <row r="87" spans="1:17" x14ac:dyDescent="0.35">
      <c r="A87" s="1">
        <v>10373</v>
      </c>
      <c r="B87" s="1">
        <v>39</v>
      </c>
      <c r="C87" s="1">
        <v>100</v>
      </c>
      <c r="D87" s="1">
        <v>4046.25</v>
      </c>
      <c r="E87" s="2">
        <v>38383</v>
      </c>
      <c r="F87" s="1" t="s">
        <v>17</v>
      </c>
      <c r="G87" s="1">
        <v>1</v>
      </c>
      <c r="H87" s="1">
        <v>1</v>
      </c>
      <c r="I87" s="1">
        <v>2005</v>
      </c>
      <c r="J87" s="1" t="s">
        <v>90</v>
      </c>
      <c r="K87" s="1">
        <v>136</v>
      </c>
      <c r="L87" s="1" t="s">
        <v>156</v>
      </c>
      <c r="M87" s="1" t="s">
        <v>190</v>
      </c>
      <c r="N87" s="1" t="s">
        <v>191</v>
      </c>
      <c r="O87" s="1" t="s">
        <v>192</v>
      </c>
      <c r="P87" s="1" t="s">
        <v>65</v>
      </c>
      <c r="Q87" s="1" t="s">
        <v>31</v>
      </c>
    </row>
    <row r="88" spans="1:17" x14ac:dyDescent="0.35">
      <c r="A88" s="1">
        <v>10384</v>
      </c>
      <c r="B88" s="1">
        <v>34</v>
      </c>
      <c r="C88" s="1">
        <v>100</v>
      </c>
      <c r="D88" s="1">
        <v>4846.7</v>
      </c>
      <c r="E88" s="2">
        <v>38406</v>
      </c>
      <c r="F88" s="1" t="s">
        <v>17</v>
      </c>
      <c r="G88" s="1">
        <v>1</v>
      </c>
      <c r="H88" s="1">
        <v>2</v>
      </c>
      <c r="I88" s="1">
        <v>2005</v>
      </c>
      <c r="J88" s="1" t="s">
        <v>90</v>
      </c>
      <c r="K88" s="1">
        <v>136</v>
      </c>
      <c r="L88" s="1" t="s">
        <v>156</v>
      </c>
      <c r="M88" s="1" t="s">
        <v>34</v>
      </c>
      <c r="N88" s="1">
        <v>6505551386</v>
      </c>
      <c r="O88" s="1" t="s">
        <v>35</v>
      </c>
      <c r="P88" s="1" t="s">
        <v>22</v>
      </c>
      <c r="Q88" s="1" t="s">
        <v>31</v>
      </c>
    </row>
    <row r="89" spans="1:17" x14ac:dyDescent="0.35">
      <c r="A89" s="1">
        <v>10395</v>
      </c>
      <c r="B89" s="1">
        <v>32</v>
      </c>
      <c r="C89" s="1">
        <v>100</v>
      </c>
      <c r="D89" s="1">
        <v>3370.56</v>
      </c>
      <c r="E89" s="2">
        <v>38428</v>
      </c>
      <c r="F89" s="1" t="s">
        <v>17</v>
      </c>
      <c r="G89" s="1">
        <v>1</v>
      </c>
      <c r="H89" s="1">
        <v>3</v>
      </c>
      <c r="I89" s="1">
        <v>2005</v>
      </c>
      <c r="J89" s="1" t="s">
        <v>90</v>
      </c>
      <c r="K89" s="1">
        <v>136</v>
      </c>
      <c r="L89" s="1" t="s">
        <v>156</v>
      </c>
      <c r="M89" s="1" t="s">
        <v>28</v>
      </c>
      <c r="N89" s="1" t="s">
        <v>29</v>
      </c>
      <c r="O89" s="1" t="s">
        <v>30</v>
      </c>
      <c r="P89" s="1" t="s">
        <v>27</v>
      </c>
      <c r="Q89" s="1" t="s">
        <v>31</v>
      </c>
    </row>
    <row r="90" spans="1:17" x14ac:dyDescent="0.35">
      <c r="A90" s="1">
        <v>10400</v>
      </c>
      <c r="B90" s="1">
        <v>64</v>
      </c>
      <c r="C90" s="1">
        <v>100</v>
      </c>
      <c r="D90" s="1">
        <v>9661.44</v>
      </c>
      <c r="E90" s="2">
        <v>38443</v>
      </c>
      <c r="F90" s="1" t="s">
        <v>17</v>
      </c>
      <c r="G90" s="1">
        <v>2</v>
      </c>
      <c r="H90" s="1">
        <v>4</v>
      </c>
      <c r="I90" s="1">
        <v>2005</v>
      </c>
      <c r="J90" s="1" t="s">
        <v>90</v>
      </c>
      <c r="K90" s="1">
        <v>136</v>
      </c>
      <c r="L90" s="1" t="s">
        <v>156</v>
      </c>
      <c r="M90" s="1" t="s">
        <v>193</v>
      </c>
      <c r="N90" s="1">
        <v>4085553659</v>
      </c>
      <c r="O90" s="1" t="s">
        <v>194</v>
      </c>
      <c r="P90" s="1" t="s">
        <v>22</v>
      </c>
      <c r="Q90" s="1" t="s">
        <v>75</v>
      </c>
    </row>
    <row r="91" spans="1:17" x14ac:dyDescent="0.35">
      <c r="A91" s="1">
        <v>10414</v>
      </c>
      <c r="B91" s="1">
        <v>19</v>
      </c>
      <c r="C91" s="1">
        <v>100</v>
      </c>
      <c r="D91" s="1">
        <v>2764.88</v>
      </c>
      <c r="E91" s="2">
        <v>38478</v>
      </c>
      <c r="F91" s="1" t="s">
        <v>195</v>
      </c>
      <c r="G91" s="1">
        <v>2</v>
      </c>
      <c r="H91" s="1">
        <v>5</v>
      </c>
      <c r="I91" s="1">
        <v>2005</v>
      </c>
      <c r="J91" s="1" t="s">
        <v>90</v>
      </c>
      <c r="K91" s="1">
        <v>136</v>
      </c>
      <c r="L91" s="1" t="s">
        <v>156</v>
      </c>
      <c r="M91" s="1" t="s">
        <v>185</v>
      </c>
      <c r="N91" s="1">
        <v>6175559555</v>
      </c>
      <c r="O91" s="1" t="s">
        <v>186</v>
      </c>
      <c r="P91" s="1" t="s">
        <v>22</v>
      </c>
      <c r="Q91" s="1" t="s">
        <v>23</v>
      </c>
    </row>
    <row r="92" spans="1:17" x14ac:dyDescent="0.35">
      <c r="A92" s="1">
        <v>10114</v>
      </c>
      <c r="B92" s="1">
        <v>31</v>
      </c>
      <c r="C92" s="1">
        <v>100</v>
      </c>
      <c r="D92" s="1">
        <v>4305.28</v>
      </c>
      <c r="E92" s="2">
        <v>37712</v>
      </c>
      <c r="F92" s="1" t="s">
        <v>17</v>
      </c>
      <c r="G92" s="1">
        <v>2</v>
      </c>
      <c r="H92" s="1">
        <v>4</v>
      </c>
      <c r="I92" s="1">
        <v>2003</v>
      </c>
      <c r="J92" s="1" t="s">
        <v>90</v>
      </c>
      <c r="K92" s="1">
        <v>147</v>
      </c>
      <c r="L92" s="1" t="s">
        <v>196</v>
      </c>
      <c r="M92" s="1" t="s">
        <v>197</v>
      </c>
      <c r="N92" s="1" t="s">
        <v>198</v>
      </c>
      <c r="O92" s="1" t="s">
        <v>30</v>
      </c>
      <c r="P92" s="1" t="s">
        <v>27</v>
      </c>
      <c r="Q92" s="1" t="s">
        <v>31</v>
      </c>
    </row>
    <row r="93" spans="1:17" x14ac:dyDescent="0.35">
      <c r="A93" s="1">
        <v>10164</v>
      </c>
      <c r="B93" s="1">
        <v>21</v>
      </c>
      <c r="C93" s="1">
        <v>100</v>
      </c>
      <c r="D93" s="1">
        <v>3536.82</v>
      </c>
      <c r="E93" s="2">
        <v>37915</v>
      </c>
      <c r="F93" s="1" t="s">
        <v>199</v>
      </c>
      <c r="G93" s="1">
        <v>4</v>
      </c>
      <c r="H93" s="1">
        <v>10</v>
      </c>
      <c r="I93" s="1">
        <v>2003</v>
      </c>
      <c r="J93" s="1" t="s">
        <v>90</v>
      </c>
      <c r="K93" s="1">
        <v>147</v>
      </c>
      <c r="L93" s="1" t="s">
        <v>196</v>
      </c>
      <c r="M93" s="1" t="s">
        <v>200</v>
      </c>
      <c r="N93" s="1" t="s">
        <v>201</v>
      </c>
      <c r="O93" s="1" t="s">
        <v>202</v>
      </c>
      <c r="P93" s="1" t="s">
        <v>74</v>
      </c>
      <c r="Q93" s="1" t="s">
        <v>31</v>
      </c>
    </row>
    <row r="94" spans="1:17" x14ac:dyDescent="0.35">
      <c r="A94" s="1">
        <v>10175</v>
      </c>
      <c r="B94" s="1">
        <v>33</v>
      </c>
      <c r="C94" s="1">
        <v>100</v>
      </c>
      <c r="D94" s="1">
        <v>5362.83</v>
      </c>
      <c r="E94" s="2">
        <v>37931</v>
      </c>
      <c r="F94" s="1" t="s">
        <v>17</v>
      </c>
      <c r="G94" s="1">
        <v>4</v>
      </c>
      <c r="H94" s="1">
        <v>11</v>
      </c>
      <c r="I94" s="1">
        <v>2003</v>
      </c>
      <c r="J94" s="1" t="s">
        <v>90</v>
      </c>
      <c r="K94" s="1">
        <v>147</v>
      </c>
      <c r="L94" s="1" t="s">
        <v>196</v>
      </c>
      <c r="M94" s="1" t="s">
        <v>161</v>
      </c>
      <c r="N94" s="1" t="s">
        <v>162</v>
      </c>
      <c r="O94" s="1" t="s">
        <v>163</v>
      </c>
      <c r="P94" s="1" t="s">
        <v>84</v>
      </c>
      <c r="Q94" s="1" t="s">
        <v>31</v>
      </c>
    </row>
    <row r="95" spans="1:17" x14ac:dyDescent="0.35">
      <c r="A95" s="1">
        <v>10207</v>
      </c>
      <c r="B95" s="1">
        <v>31</v>
      </c>
      <c r="C95" s="1">
        <v>100</v>
      </c>
      <c r="D95" s="1">
        <v>4076.19</v>
      </c>
      <c r="E95" s="2">
        <v>37964</v>
      </c>
      <c r="F95" s="1" t="s">
        <v>17</v>
      </c>
      <c r="G95" s="1">
        <v>4</v>
      </c>
      <c r="H95" s="1">
        <v>12</v>
      </c>
      <c r="I95" s="1">
        <v>2003</v>
      </c>
      <c r="J95" s="1" t="s">
        <v>90</v>
      </c>
      <c r="K95" s="1">
        <v>147</v>
      </c>
      <c r="L95" s="1" t="s">
        <v>196</v>
      </c>
      <c r="M95" s="1" t="s">
        <v>203</v>
      </c>
      <c r="N95" s="1">
        <v>6175552555</v>
      </c>
      <c r="O95" s="1" t="s">
        <v>186</v>
      </c>
      <c r="P95" s="1" t="s">
        <v>22</v>
      </c>
      <c r="Q95" s="1" t="s">
        <v>31</v>
      </c>
    </row>
    <row r="96" spans="1:17" x14ac:dyDescent="0.35">
      <c r="A96" s="1">
        <v>10217</v>
      </c>
      <c r="B96" s="1">
        <v>48</v>
      </c>
      <c r="C96" s="1">
        <v>100</v>
      </c>
      <c r="D96" s="1">
        <v>7020.48</v>
      </c>
      <c r="E96" s="2">
        <v>38021</v>
      </c>
      <c r="F96" s="1" t="s">
        <v>17</v>
      </c>
      <c r="G96" s="1">
        <v>1</v>
      </c>
      <c r="H96" s="1">
        <v>2</v>
      </c>
      <c r="I96" s="1">
        <v>2004</v>
      </c>
      <c r="J96" s="1" t="s">
        <v>90</v>
      </c>
      <c r="K96" s="1">
        <v>147</v>
      </c>
      <c r="L96" s="1" t="s">
        <v>196</v>
      </c>
      <c r="M96" s="1" t="s">
        <v>204</v>
      </c>
      <c r="N96" s="1" t="s">
        <v>205</v>
      </c>
      <c r="O96" s="1" t="s">
        <v>100</v>
      </c>
      <c r="P96" s="1" t="s">
        <v>100</v>
      </c>
      <c r="Q96" s="1" t="s">
        <v>75</v>
      </c>
    </row>
    <row r="97" spans="1:17" x14ac:dyDescent="0.35">
      <c r="A97" s="1">
        <v>10229</v>
      </c>
      <c r="B97" s="1">
        <v>50</v>
      </c>
      <c r="C97" s="1">
        <v>100</v>
      </c>
      <c r="D97" s="1">
        <v>6426.5</v>
      </c>
      <c r="E97" s="2">
        <v>38057</v>
      </c>
      <c r="F97" s="1" t="s">
        <v>17</v>
      </c>
      <c r="G97" s="1">
        <v>1</v>
      </c>
      <c r="H97" s="1">
        <v>3</v>
      </c>
      <c r="I97" s="1">
        <v>2004</v>
      </c>
      <c r="J97" s="1" t="s">
        <v>90</v>
      </c>
      <c r="K97" s="1">
        <v>147</v>
      </c>
      <c r="L97" s="1" t="s">
        <v>196</v>
      </c>
      <c r="M97" s="1" t="s">
        <v>133</v>
      </c>
      <c r="N97" s="1">
        <v>4155551450</v>
      </c>
      <c r="O97" s="1" t="s">
        <v>134</v>
      </c>
      <c r="P97" s="1" t="s">
        <v>22</v>
      </c>
      <c r="Q97" s="1" t="s">
        <v>31</v>
      </c>
    </row>
    <row r="98" spans="1:17" x14ac:dyDescent="0.35">
      <c r="A98" s="1">
        <v>10259</v>
      </c>
      <c r="B98" s="1">
        <v>26</v>
      </c>
      <c r="C98" s="1">
        <v>100</v>
      </c>
      <c r="D98" s="1">
        <v>4033.38</v>
      </c>
      <c r="E98" s="2">
        <v>38153</v>
      </c>
      <c r="F98" s="1" t="s">
        <v>17</v>
      </c>
      <c r="G98" s="1">
        <v>2</v>
      </c>
      <c r="H98" s="1">
        <v>6</v>
      </c>
      <c r="I98" s="1">
        <v>2004</v>
      </c>
      <c r="J98" s="1" t="s">
        <v>90</v>
      </c>
      <c r="K98" s="1">
        <v>147</v>
      </c>
      <c r="L98" s="1" t="s">
        <v>196</v>
      </c>
      <c r="M98" s="1" t="s">
        <v>204</v>
      </c>
      <c r="N98" s="1" t="s">
        <v>205</v>
      </c>
      <c r="O98" s="1" t="s">
        <v>100</v>
      </c>
      <c r="P98" s="1" t="s">
        <v>100</v>
      </c>
      <c r="Q98" s="1" t="s">
        <v>31</v>
      </c>
    </row>
    <row r="99" spans="1:17" x14ac:dyDescent="0.35">
      <c r="A99" s="1">
        <v>10281</v>
      </c>
      <c r="B99" s="1">
        <v>44</v>
      </c>
      <c r="C99" s="1">
        <v>100</v>
      </c>
      <c r="D99" s="1">
        <v>7020.64</v>
      </c>
      <c r="E99" s="2">
        <v>38218</v>
      </c>
      <c r="F99" s="1" t="s">
        <v>17</v>
      </c>
      <c r="G99" s="1">
        <v>3</v>
      </c>
      <c r="H99" s="1">
        <v>8</v>
      </c>
      <c r="I99" s="1">
        <v>2004</v>
      </c>
      <c r="J99" s="1" t="s">
        <v>90</v>
      </c>
      <c r="K99" s="1">
        <v>147</v>
      </c>
      <c r="L99" s="1" t="s">
        <v>196</v>
      </c>
      <c r="M99" s="1" t="s">
        <v>69</v>
      </c>
      <c r="N99" s="1">
        <v>2155551555</v>
      </c>
      <c r="O99" s="1" t="s">
        <v>70</v>
      </c>
      <c r="P99" s="1" t="s">
        <v>22</v>
      </c>
      <c r="Q99" s="1" t="s">
        <v>75</v>
      </c>
    </row>
    <row r="100" spans="1:17" x14ac:dyDescent="0.35">
      <c r="A100" s="1">
        <v>10305</v>
      </c>
      <c r="B100" s="1">
        <v>38</v>
      </c>
      <c r="C100" s="1">
        <v>100</v>
      </c>
      <c r="D100" s="1">
        <v>6680.78</v>
      </c>
      <c r="E100" s="2">
        <v>38273</v>
      </c>
      <c r="F100" s="1" t="s">
        <v>17</v>
      </c>
      <c r="G100" s="1">
        <v>4</v>
      </c>
      <c r="H100" s="1">
        <v>10</v>
      </c>
      <c r="I100" s="1">
        <v>2004</v>
      </c>
      <c r="J100" s="1" t="s">
        <v>90</v>
      </c>
      <c r="K100" s="1">
        <v>147</v>
      </c>
      <c r="L100" s="1" t="s">
        <v>196</v>
      </c>
      <c r="M100" s="1" t="s">
        <v>60</v>
      </c>
      <c r="N100" s="1">
        <v>6175558555</v>
      </c>
      <c r="O100" s="1" t="s">
        <v>61</v>
      </c>
      <c r="P100" s="1" t="s">
        <v>22</v>
      </c>
      <c r="Q100" s="1" t="s">
        <v>31</v>
      </c>
    </row>
    <row r="101" spans="1:17" x14ac:dyDescent="0.35">
      <c r="A101" s="1">
        <v>10313</v>
      </c>
      <c r="B101" s="1">
        <v>40</v>
      </c>
      <c r="C101" s="1">
        <v>100</v>
      </c>
      <c r="D101" s="1">
        <v>6678</v>
      </c>
      <c r="E101" s="2">
        <v>38282</v>
      </c>
      <c r="F101" s="1" t="s">
        <v>17</v>
      </c>
      <c r="G101" s="1">
        <v>4</v>
      </c>
      <c r="H101" s="1">
        <v>10</v>
      </c>
      <c r="I101" s="1">
        <v>2004</v>
      </c>
      <c r="J101" s="1" t="s">
        <v>90</v>
      </c>
      <c r="K101" s="1">
        <v>147</v>
      </c>
      <c r="L101" s="1" t="s">
        <v>196</v>
      </c>
      <c r="M101" s="1" t="s">
        <v>111</v>
      </c>
      <c r="N101" s="1" t="s">
        <v>112</v>
      </c>
      <c r="O101" s="1" t="s">
        <v>113</v>
      </c>
      <c r="P101" s="1" t="s">
        <v>114</v>
      </c>
      <c r="Q101" s="1" t="s">
        <v>31</v>
      </c>
    </row>
    <row r="102" spans="1:17" x14ac:dyDescent="0.35">
      <c r="A102" s="1">
        <v>10334</v>
      </c>
      <c r="B102" s="1">
        <v>26</v>
      </c>
      <c r="C102" s="1">
        <v>100</v>
      </c>
      <c r="D102" s="1">
        <v>3188.12</v>
      </c>
      <c r="E102" s="2">
        <v>38310</v>
      </c>
      <c r="F102" s="1" t="s">
        <v>195</v>
      </c>
      <c r="G102" s="1">
        <v>4</v>
      </c>
      <c r="H102" s="1">
        <v>11</v>
      </c>
      <c r="I102" s="1">
        <v>2004</v>
      </c>
      <c r="J102" s="1" t="s">
        <v>90</v>
      </c>
      <c r="K102" s="1">
        <v>147</v>
      </c>
      <c r="L102" s="1" t="s">
        <v>196</v>
      </c>
      <c r="M102" s="1" t="s">
        <v>92</v>
      </c>
      <c r="N102" s="1" t="s">
        <v>93</v>
      </c>
      <c r="O102" s="1" t="s">
        <v>94</v>
      </c>
      <c r="P102" s="1" t="s">
        <v>95</v>
      </c>
      <c r="Q102" s="1" t="s">
        <v>31</v>
      </c>
    </row>
    <row r="103" spans="1:17" x14ac:dyDescent="0.35">
      <c r="A103" s="1">
        <v>10370</v>
      </c>
      <c r="B103" s="1">
        <v>35</v>
      </c>
      <c r="C103" s="1">
        <v>65.63</v>
      </c>
      <c r="D103" s="1">
        <v>2297.0500000000002</v>
      </c>
      <c r="E103" s="2">
        <v>38372</v>
      </c>
      <c r="F103" s="1" t="s">
        <v>17</v>
      </c>
      <c r="G103" s="1">
        <v>1</v>
      </c>
      <c r="H103" s="1">
        <v>1</v>
      </c>
      <c r="I103" s="1">
        <v>2005</v>
      </c>
      <c r="J103" s="1" t="s">
        <v>90</v>
      </c>
      <c r="K103" s="1">
        <v>147</v>
      </c>
      <c r="L103" s="1" t="s">
        <v>196</v>
      </c>
      <c r="M103" s="1" t="s">
        <v>139</v>
      </c>
      <c r="N103" s="1" t="s">
        <v>140</v>
      </c>
      <c r="O103" s="1" t="s">
        <v>141</v>
      </c>
      <c r="P103" s="1" t="s">
        <v>51</v>
      </c>
      <c r="Q103" s="1" t="s">
        <v>23</v>
      </c>
    </row>
    <row r="104" spans="1:17" x14ac:dyDescent="0.35">
      <c r="A104" s="1">
        <v>10425</v>
      </c>
      <c r="B104" s="1">
        <v>38</v>
      </c>
      <c r="C104" s="1">
        <v>100</v>
      </c>
      <c r="D104" s="1">
        <v>5894.94</v>
      </c>
      <c r="E104" s="2">
        <v>38503</v>
      </c>
      <c r="F104" s="1" t="s">
        <v>145</v>
      </c>
      <c r="G104" s="1">
        <v>2</v>
      </c>
      <c r="H104" s="1">
        <v>5</v>
      </c>
      <c r="I104" s="1">
        <v>2005</v>
      </c>
      <c r="J104" s="1" t="s">
        <v>90</v>
      </c>
      <c r="K104" s="1">
        <v>147</v>
      </c>
      <c r="L104" s="1" t="s">
        <v>196</v>
      </c>
      <c r="M104" s="1" t="s">
        <v>57</v>
      </c>
      <c r="N104" s="1" t="s">
        <v>58</v>
      </c>
      <c r="O104" s="1" t="s">
        <v>59</v>
      </c>
      <c r="P104" s="1" t="s">
        <v>27</v>
      </c>
      <c r="Q104" s="1" t="s">
        <v>31</v>
      </c>
    </row>
    <row r="105" spans="1:17" x14ac:dyDescent="0.35">
      <c r="A105" s="1">
        <v>10108</v>
      </c>
      <c r="B105" s="1">
        <v>33</v>
      </c>
      <c r="C105" s="1">
        <v>100</v>
      </c>
      <c r="D105" s="1">
        <v>5265.15</v>
      </c>
      <c r="E105" s="2">
        <v>37683</v>
      </c>
      <c r="F105" s="1" t="s">
        <v>17</v>
      </c>
      <c r="G105" s="1">
        <v>1</v>
      </c>
      <c r="H105" s="1">
        <v>3</v>
      </c>
      <c r="I105" s="1">
        <v>2003</v>
      </c>
      <c r="J105" s="1" t="s">
        <v>90</v>
      </c>
      <c r="K105" s="1">
        <v>194</v>
      </c>
      <c r="L105" s="1" t="s">
        <v>206</v>
      </c>
      <c r="M105" s="1" t="s">
        <v>207</v>
      </c>
      <c r="N105" s="1" t="s">
        <v>208</v>
      </c>
      <c r="O105" s="1" t="s">
        <v>209</v>
      </c>
      <c r="P105" s="1" t="s">
        <v>210</v>
      </c>
      <c r="Q105" s="1" t="s">
        <v>31</v>
      </c>
    </row>
    <row r="106" spans="1:17" x14ac:dyDescent="0.35">
      <c r="A106" s="1">
        <v>10122</v>
      </c>
      <c r="B106" s="1">
        <v>42</v>
      </c>
      <c r="C106" s="1">
        <v>100</v>
      </c>
      <c r="D106" s="1">
        <v>7599.9</v>
      </c>
      <c r="E106" s="2">
        <v>37749</v>
      </c>
      <c r="F106" s="1" t="s">
        <v>17</v>
      </c>
      <c r="G106" s="1">
        <v>2</v>
      </c>
      <c r="H106" s="1">
        <v>5</v>
      </c>
      <c r="I106" s="1">
        <v>2003</v>
      </c>
      <c r="J106" s="1" t="s">
        <v>90</v>
      </c>
      <c r="K106" s="1">
        <v>194</v>
      </c>
      <c r="L106" s="1" t="s">
        <v>206</v>
      </c>
      <c r="M106" s="1" t="s">
        <v>211</v>
      </c>
      <c r="N106" s="1" t="s">
        <v>212</v>
      </c>
      <c r="O106" s="1" t="s">
        <v>213</v>
      </c>
      <c r="P106" s="1" t="s">
        <v>27</v>
      </c>
      <c r="Q106" s="1" t="s">
        <v>75</v>
      </c>
    </row>
    <row r="107" spans="1:17" x14ac:dyDescent="0.35">
      <c r="A107" s="1">
        <v>10135</v>
      </c>
      <c r="B107" s="1">
        <v>42</v>
      </c>
      <c r="C107" s="1">
        <v>100</v>
      </c>
      <c r="D107" s="1">
        <v>8008.56</v>
      </c>
      <c r="E107" s="2">
        <v>37804</v>
      </c>
      <c r="F107" s="1" t="s">
        <v>17</v>
      </c>
      <c r="G107" s="1">
        <v>3</v>
      </c>
      <c r="H107" s="1">
        <v>7</v>
      </c>
      <c r="I107" s="1">
        <v>2003</v>
      </c>
      <c r="J107" s="1" t="s">
        <v>90</v>
      </c>
      <c r="K107" s="1">
        <v>194</v>
      </c>
      <c r="L107" s="1" t="s">
        <v>206</v>
      </c>
      <c r="M107" s="1" t="s">
        <v>133</v>
      </c>
      <c r="N107" s="1">
        <v>4155551450</v>
      </c>
      <c r="O107" s="1" t="s">
        <v>134</v>
      </c>
      <c r="P107" s="1" t="s">
        <v>22</v>
      </c>
      <c r="Q107" s="1" t="s">
        <v>75</v>
      </c>
    </row>
    <row r="108" spans="1:17" x14ac:dyDescent="0.35">
      <c r="A108" s="1">
        <v>10147</v>
      </c>
      <c r="B108" s="1">
        <v>48</v>
      </c>
      <c r="C108" s="1">
        <v>100</v>
      </c>
      <c r="D108" s="1">
        <v>9245.76</v>
      </c>
      <c r="E108" s="2">
        <v>37869</v>
      </c>
      <c r="F108" s="1" t="s">
        <v>17</v>
      </c>
      <c r="G108" s="1">
        <v>3</v>
      </c>
      <c r="H108" s="1">
        <v>9</v>
      </c>
      <c r="I108" s="1">
        <v>2003</v>
      </c>
      <c r="J108" s="1" t="s">
        <v>90</v>
      </c>
      <c r="K108" s="1">
        <v>194</v>
      </c>
      <c r="L108" s="1" t="s">
        <v>206</v>
      </c>
      <c r="M108" s="1" t="s">
        <v>137</v>
      </c>
      <c r="N108" s="1">
        <v>6175558555</v>
      </c>
      <c r="O108" s="1" t="s">
        <v>138</v>
      </c>
      <c r="P108" s="1" t="s">
        <v>22</v>
      </c>
      <c r="Q108" s="1" t="s">
        <v>75</v>
      </c>
    </row>
    <row r="109" spans="1:17" x14ac:dyDescent="0.35">
      <c r="A109" s="1">
        <v>10169</v>
      </c>
      <c r="B109" s="1">
        <v>30</v>
      </c>
      <c r="C109" s="1">
        <v>100</v>
      </c>
      <c r="D109" s="1">
        <v>5019.8999999999996</v>
      </c>
      <c r="E109" s="2">
        <v>37929</v>
      </c>
      <c r="F109" s="1" t="s">
        <v>17</v>
      </c>
      <c r="G109" s="1">
        <v>4</v>
      </c>
      <c r="H109" s="1">
        <v>11</v>
      </c>
      <c r="I109" s="1">
        <v>2003</v>
      </c>
      <c r="J109" s="1" t="s">
        <v>90</v>
      </c>
      <c r="K109" s="1">
        <v>194</v>
      </c>
      <c r="L109" s="1" t="s">
        <v>206</v>
      </c>
      <c r="M109" s="1" t="s">
        <v>139</v>
      </c>
      <c r="N109" s="1" t="s">
        <v>140</v>
      </c>
      <c r="O109" s="1" t="s">
        <v>141</v>
      </c>
      <c r="P109" s="1" t="s">
        <v>51</v>
      </c>
      <c r="Q109" s="1" t="s">
        <v>31</v>
      </c>
    </row>
    <row r="110" spans="1:17" x14ac:dyDescent="0.35">
      <c r="A110" s="1">
        <v>10181</v>
      </c>
      <c r="B110" s="1">
        <v>27</v>
      </c>
      <c r="C110" s="1">
        <v>100</v>
      </c>
      <c r="D110" s="1">
        <v>5411.07</v>
      </c>
      <c r="E110" s="2">
        <v>37937</v>
      </c>
      <c r="F110" s="1" t="s">
        <v>17</v>
      </c>
      <c r="G110" s="1">
        <v>4</v>
      </c>
      <c r="H110" s="1">
        <v>11</v>
      </c>
      <c r="I110" s="1">
        <v>2003</v>
      </c>
      <c r="J110" s="1" t="s">
        <v>90</v>
      </c>
      <c r="K110" s="1">
        <v>194</v>
      </c>
      <c r="L110" s="1" t="s">
        <v>206</v>
      </c>
      <c r="M110" s="1" t="s">
        <v>41</v>
      </c>
      <c r="N110" s="1" t="s">
        <v>42</v>
      </c>
      <c r="O110" s="1" t="s">
        <v>43</v>
      </c>
      <c r="P110" s="1" t="s">
        <v>44</v>
      </c>
      <c r="Q110" s="1" t="s">
        <v>31</v>
      </c>
    </row>
    <row r="111" spans="1:17" x14ac:dyDescent="0.35">
      <c r="A111" s="1">
        <v>10191</v>
      </c>
      <c r="B111" s="1">
        <v>21</v>
      </c>
      <c r="C111" s="1">
        <v>100</v>
      </c>
      <c r="D111" s="1">
        <v>3840.9</v>
      </c>
      <c r="E111" s="2">
        <v>37945</v>
      </c>
      <c r="F111" s="1" t="s">
        <v>17</v>
      </c>
      <c r="G111" s="1">
        <v>4</v>
      </c>
      <c r="H111" s="1">
        <v>11</v>
      </c>
      <c r="I111" s="1">
        <v>2003</v>
      </c>
      <c r="J111" s="1" t="s">
        <v>90</v>
      </c>
      <c r="K111" s="1">
        <v>194</v>
      </c>
      <c r="L111" s="1" t="s">
        <v>206</v>
      </c>
      <c r="M111" s="1" t="s">
        <v>214</v>
      </c>
      <c r="N111" s="1" t="s">
        <v>215</v>
      </c>
      <c r="O111" s="1" t="s">
        <v>216</v>
      </c>
      <c r="P111" s="1" t="s">
        <v>217</v>
      </c>
      <c r="Q111" s="1" t="s">
        <v>31</v>
      </c>
    </row>
    <row r="112" spans="1:17" x14ac:dyDescent="0.35">
      <c r="A112" s="1">
        <v>10203</v>
      </c>
      <c r="B112" s="1">
        <v>20</v>
      </c>
      <c r="C112" s="1">
        <v>100</v>
      </c>
      <c r="D112" s="1">
        <v>3930.4</v>
      </c>
      <c r="E112" s="2">
        <v>37957</v>
      </c>
      <c r="F112" s="1" t="s">
        <v>17</v>
      </c>
      <c r="G112" s="1">
        <v>4</v>
      </c>
      <c r="H112" s="1">
        <v>12</v>
      </c>
      <c r="I112" s="1">
        <v>2003</v>
      </c>
      <c r="J112" s="1" t="s">
        <v>90</v>
      </c>
      <c r="K112" s="1">
        <v>194</v>
      </c>
      <c r="L112" s="1" t="s">
        <v>206</v>
      </c>
      <c r="M112" s="1" t="s">
        <v>86</v>
      </c>
      <c r="N112" s="1" t="s">
        <v>87</v>
      </c>
      <c r="O112" s="1" t="s">
        <v>88</v>
      </c>
      <c r="P112" s="1" t="s">
        <v>89</v>
      </c>
      <c r="Q112" s="1" t="s">
        <v>31</v>
      </c>
    </row>
    <row r="113" spans="1:17" x14ac:dyDescent="0.35">
      <c r="A113" s="1">
        <v>10225</v>
      </c>
      <c r="B113" s="1">
        <v>27</v>
      </c>
      <c r="C113" s="1">
        <v>100</v>
      </c>
      <c r="D113" s="1">
        <v>4517.91</v>
      </c>
      <c r="E113" s="2">
        <v>38039</v>
      </c>
      <c r="F113" s="1" t="s">
        <v>17</v>
      </c>
      <c r="G113" s="1">
        <v>1</v>
      </c>
      <c r="H113" s="1">
        <v>2</v>
      </c>
      <c r="I113" s="1">
        <v>2004</v>
      </c>
      <c r="J113" s="1" t="s">
        <v>90</v>
      </c>
      <c r="K113" s="1">
        <v>194</v>
      </c>
      <c r="L113" s="1" t="s">
        <v>206</v>
      </c>
      <c r="M113" s="1" t="s">
        <v>218</v>
      </c>
      <c r="N113" s="1" t="s">
        <v>219</v>
      </c>
      <c r="O113" s="1" t="s">
        <v>220</v>
      </c>
      <c r="P113" s="1" t="s">
        <v>221</v>
      </c>
      <c r="Q113" s="1" t="s">
        <v>31</v>
      </c>
    </row>
    <row r="114" spans="1:17" x14ac:dyDescent="0.35">
      <c r="A114" s="1">
        <v>10238</v>
      </c>
      <c r="B114" s="1">
        <v>28</v>
      </c>
      <c r="C114" s="1">
        <v>100</v>
      </c>
      <c r="D114" s="1">
        <v>5774.72</v>
      </c>
      <c r="E114" s="2">
        <v>38086</v>
      </c>
      <c r="F114" s="1" t="s">
        <v>17</v>
      </c>
      <c r="G114" s="1">
        <v>2</v>
      </c>
      <c r="H114" s="1">
        <v>4</v>
      </c>
      <c r="I114" s="1">
        <v>2004</v>
      </c>
      <c r="J114" s="1" t="s">
        <v>90</v>
      </c>
      <c r="K114" s="1">
        <v>194</v>
      </c>
      <c r="L114" s="1" t="s">
        <v>206</v>
      </c>
      <c r="M114" s="1" t="s">
        <v>157</v>
      </c>
      <c r="N114" s="1" t="s">
        <v>158</v>
      </c>
      <c r="O114" s="1" t="s">
        <v>159</v>
      </c>
      <c r="P114" s="1" t="s">
        <v>160</v>
      </c>
      <c r="Q114" s="1" t="s">
        <v>31</v>
      </c>
    </row>
    <row r="115" spans="1:17" x14ac:dyDescent="0.35">
      <c r="A115" s="1">
        <v>10253</v>
      </c>
      <c r="B115" s="1">
        <v>24</v>
      </c>
      <c r="C115" s="1">
        <v>100</v>
      </c>
      <c r="D115" s="1">
        <v>3922.56</v>
      </c>
      <c r="E115" s="2">
        <v>38139</v>
      </c>
      <c r="F115" s="1" t="s">
        <v>165</v>
      </c>
      <c r="G115" s="1">
        <v>2</v>
      </c>
      <c r="H115" s="1">
        <v>6</v>
      </c>
      <c r="I115" s="1">
        <v>2004</v>
      </c>
      <c r="J115" s="1" t="s">
        <v>90</v>
      </c>
      <c r="K115" s="1">
        <v>194</v>
      </c>
      <c r="L115" s="1" t="s">
        <v>206</v>
      </c>
      <c r="M115" s="1" t="s">
        <v>81</v>
      </c>
      <c r="N115" s="1" t="s">
        <v>82</v>
      </c>
      <c r="O115" s="1" t="s">
        <v>83</v>
      </c>
      <c r="P115" s="1" t="s">
        <v>84</v>
      </c>
      <c r="Q115" s="1" t="s">
        <v>31</v>
      </c>
    </row>
    <row r="116" spans="1:17" x14ac:dyDescent="0.35">
      <c r="A116" s="1">
        <v>10266</v>
      </c>
      <c r="B116" s="1">
        <v>44</v>
      </c>
      <c r="C116" s="1">
        <v>100</v>
      </c>
      <c r="D116" s="1">
        <v>9160.36</v>
      </c>
      <c r="E116" s="2">
        <v>38174</v>
      </c>
      <c r="F116" s="1" t="s">
        <v>17</v>
      </c>
      <c r="G116" s="1">
        <v>3</v>
      </c>
      <c r="H116" s="1">
        <v>7</v>
      </c>
      <c r="I116" s="1">
        <v>2004</v>
      </c>
      <c r="J116" s="1" t="s">
        <v>90</v>
      </c>
      <c r="K116" s="1">
        <v>194</v>
      </c>
      <c r="L116" s="1" t="s">
        <v>206</v>
      </c>
      <c r="M116" s="1" t="s">
        <v>222</v>
      </c>
      <c r="N116" s="1" t="s">
        <v>223</v>
      </c>
      <c r="O116" s="1" t="s">
        <v>224</v>
      </c>
      <c r="P116" s="1" t="s">
        <v>126</v>
      </c>
      <c r="Q116" s="1" t="s">
        <v>75</v>
      </c>
    </row>
    <row r="117" spans="1:17" x14ac:dyDescent="0.35">
      <c r="A117" s="1">
        <v>10276</v>
      </c>
      <c r="B117" s="1">
        <v>50</v>
      </c>
      <c r="C117" s="1">
        <v>100</v>
      </c>
      <c r="D117" s="1">
        <v>9631</v>
      </c>
      <c r="E117" s="2">
        <v>38201</v>
      </c>
      <c r="F117" s="1" t="s">
        <v>17</v>
      </c>
      <c r="G117" s="1">
        <v>3</v>
      </c>
      <c r="H117" s="1">
        <v>8</v>
      </c>
      <c r="I117" s="1">
        <v>2004</v>
      </c>
      <c r="J117" s="1" t="s">
        <v>90</v>
      </c>
      <c r="K117" s="1">
        <v>194</v>
      </c>
      <c r="L117" s="1" t="s">
        <v>206</v>
      </c>
      <c r="M117" s="1" t="s">
        <v>225</v>
      </c>
      <c r="N117" s="1">
        <v>6175557555</v>
      </c>
      <c r="O117" s="1" t="s">
        <v>138</v>
      </c>
      <c r="P117" s="1" t="s">
        <v>22</v>
      </c>
      <c r="Q117" s="1" t="s">
        <v>75</v>
      </c>
    </row>
    <row r="118" spans="1:17" x14ac:dyDescent="0.35">
      <c r="A118" s="1">
        <v>10287</v>
      </c>
      <c r="B118" s="1">
        <v>21</v>
      </c>
      <c r="C118" s="1">
        <v>100</v>
      </c>
      <c r="D118" s="1">
        <v>3432.24</v>
      </c>
      <c r="E118" s="2">
        <v>38229</v>
      </c>
      <c r="F118" s="1" t="s">
        <v>17</v>
      </c>
      <c r="G118" s="1">
        <v>3</v>
      </c>
      <c r="H118" s="1">
        <v>8</v>
      </c>
      <c r="I118" s="1">
        <v>2004</v>
      </c>
      <c r="J118" s="1" t="s">
        <v>90</v>
      </c>
      <c r="K118" s="1">
        <v>194</v>
      </c>
      <c r="L118" s="1" t="s">
        <v>206</v>
      </c>
      <c r="M118" s="1" t="s">
        <v>218</v>
      </c>
      <c r="N118" s="1" t="s">
        <v>219</v>
      </c>
      <c r="O118" s="1" t="s">
        <v>220</v>
      </c>
      <c r="P118" s="1" t="s">
        <v>221</v>
      </c>
      <c r="Q118" s="1" t="s">
        <v>31</v>
      </c>
    </row>
    <row r="119" spans="1:17" x14ac:dyDescent="0.35">
      <c r="A119" s="1">
        <v>10300</v>
      </c>
      <c r="B119" s="1">
        <v>33</v>
      </c>
      <c r="C119" s="1">
        <v>100</v>
      </c>
      <c r="D119" s="1">
        <v>5521.89</v>
      </c>
      <c r="E119" s="2">
        <v>37898</v>
      </c>
      <c r="F119" s="1" t="s">
        <v>17</v>
      </c>
      <c r="G119" s="1">
        <v>4</v>
      </c>
      <c r="H119" s="1">
        <v>10</v>
      </c>
      <c r="I119" s="1">
        <v>2003</v>
      </c>
      <c r="J119" s="1" t="s">
        <v>90</v>
      </c>
      <c r="K119" s="1">
        <v>194</v>
      </c>
      <c r="L119" s="1" t="s">
        <v>206</v>
      </c>
      <c r="M119" s="1" t="s">
        <v>226</v>
      </c>
      <c r="N119" s="1" t="s">
        <v>227</v>
      </c>
      <c r="O119" s="1" t="s">
        <v>228</v>
      </c>
      <c r="P119" s="1" t="s">
        <v>217</v>
      </c>
      <c r="Q119" s="1" t="s">
        <v>31</v>
      </c>
    </row>
    <row r="120" spans="1:17" x14ac:dyDescent="0.35">
      <c r="A120" s="1">
        <v>10310</v>
      </c>
      <c r="B120" s="1">
        <v>33</v>
      </c>
      <c r="C120" s="1">
        <v>100</v>
      </c>
      <c r="D120" s="1">
        <v>6934.62</v>
      </c>
      <c r="E120" s="2">
        <v>38276</v>
      </c>
      <c r="F120" s="1" t="s">
        <v>17</v>
      </c>
      <c r="G120" s="1">
        <v>4</v>
      </c>
      <c r="H120" s="1">
        <v>10</v>
      </c>
      <c r="I120" s="1">
        <v>2004</v>
      </c>
      <c r="J120" s="1" t="s">
        <v>90</v>
      </c>
      <c r="K120" s="1">
        <v>194</v>
      </c>
      <c r="L120" s="1" t="s">
        <v>206</v>
      </c>
      <c r="M120" s="1" t="s">
        <v>214</v>
      </c>
      <c r="N120" s="1" t="s">
        <v>215</v>
      </c>
      <c r="O120" s="1" t="s">
        <v>216</v>
      </c>
      <c r="P120" s="1" t="s">
        <v>217</v>
      </c>
      <c r="Q120" s="1" t="s">
        <v>31</v>
      </c>
    </row>
    <row r="121" spans="1:17" x14ac:dyDescent="0.35">
      <c r="A121" s="1">
        <v>10320</v>
      </c>
      <c r="B121" s="1">
        <v>31</v>
      </c>
      <c r="C121" s="1">
        <v>100</v>
      </c>
      <c r="D121" s="1">
        <v>6876.11</v>
      </c>
      <c r="E121" s="2">
        <v>38294</v>
      </c>
      <c r="F121" s="1" t="s">
        <v>17</v>
      </c>
      <c r="G121" s="1">
        <v>4</v>
      </c>
      <c r="H121" s="1">
        <v>11</v>
      </c>
      <c r="I121" s="1">
        <v>2004</v>
      </c>
      <c r="J121" s="1" t="s">
        <v>90</v>
      </c>
      <c r="K121" s="1">
        <v>194</v>
      </c>
      <c r="L121" s="1" t="s">
        <v>206</v>
      </c>
      <c r="M121" s="1" t="s">
        <v>92</v>
      </c>
      <c r="N121" s="1" t="s">
        <v>93</v>
      </c>
      <c r="O121" s="1" t="s">
        <v>94</v>
      </c>
      <c r="P121" s="1" t="s">
        <v>95</v>
      </c>
      <c r="Q121" s="1" t="s">
        <v>31</v>
      </c>
    </row>
    <row r="122" spans="1:17" x14ac:dyDescent="0.35">
      <c r="A122" s="1">
        <v>10363</v>
      </c>
      <c r="B122" s="1">
        <v>33</v>
      </c>
      <c r="C122" s="1">
        <v>85.39</v>
      </c>
      <c r="D122" s="1">
        <v>2817.87</v>
      </c>
      <c r="E122" s="2">
        <v>38358</v>
      </c>
      <c r="F122" s="1" t="s">
        <v>17</v>
      </c>
      <c r="G122" s="1">
        <v>1</v>
      </c>
      <c r="H122" s="1">
        <v>1</v>
      </c>
      <c r="I122" s="1">
        <v>2005</v>
      </c>
      <c r="J122" s="1" t="s">
        <v>90</v>
      </c>
      <c r="K122" s="1">
        <v>194</v>
      </c>
      <c r="L122" s="1" t="s">
        <v>206</v>
      </c>
      <c r="M122" s="1" t="s">
        <v>229</v>
      </c>
      <c r="N122" s="1" t="s">
        <v>230</v>
      </c>
      <c r="O122" s="1" t="s">
        <v>231</v>
      </c>
      <c r="P122" s="1" t="s">
        <v>65</v>
      </c>
      <c r="Q122" s="1" t="s">
        <v>23</v>
      </c>
    </row>
    <row r="123" spans="1:17" x14ac:dyDescent="0.35">
      <c r="A123" s="1">
        <v>10389</v>
      </c>
      <c r="B123" s="1">
        <v>26</v>
      </c>
      <c r="C123" s="1">
        <v>99.04</v>
      </c>
      <c r="D123" s="1">
        <v>2575.04</v>
      </c>
      <c r="E123" s="2">
        <v>38414</v>
      </c>
      <c r="F123" s="1" t="s">
        <v>17</v>
      </c>
      <c r="G123" s="1">
        <v>1</v>
      </c>
      <c r="H123" s="1">
        <v>3</v>
      </c>
      <c r="I123" s="1">
        <v>2005</v>
      </c>
      <c r="J123" s="1" t="s">
        <v>90</v>
      </c>
      <c r="K123" s="1">
        <v>194</v>
      </c>
      <c r="L123" s="1" t="s">
        <v>206</v>
      </c>
      <c r="M123" s="1" t="s">
        <v>127</v>
      </c>
      <c r="N123" s="1" t="s">
        <v>128</v>
      </c>
      <c r="O123" s="1" t="s">
        <v>129</v>
      </c>
      <c r="P123" s="1" t="s">
        <v>95</v>
      </c>
      <c r="Q123" s="1" t="s">
        <v>23</v>
      </c>
    </row>
    <row r="124" spans="1:17" x14ac:dyDescent="0.35">
      <c r="A124" s="1">
        <v>10419</v>
      </c>
      <c r="B124" s="1">
        <v>12</v>
      </c>
      <c r="C124" s="1">
        <v>100</v>
      </c>
      <c r="D124" s="1">
        <v>1961.28</v>
      </c>
      <c r="E124" s="2">
        <v>38489</v>
      </c>
      <c r="F124" s="1" t="s">
        <v>17</v>
      </c>
      <c r="G124" s="1">
        <v>2</v>
      </c>
      <c r="H124" s="1">
        <v>5</v>
      </c>
      <c r="I124" s="1">
        <v>2005</v>
      </c>
      <c r="J124" s="1" t="s">
        <v>90</v>
      </c>
      <c r="K124" s="1">
        <v>194</v>
      </c>
      <c r="L124" s="1" t="s">
        <v>206</v>
      </c>
      <c r="M124" s="1" t="s">
        <v>71</v>
      </c>
      <c r="N124" s="1" t="s">
        <v>72</v>
      </c>
      <c r="O124" s="1" t="s">
        <v>73</v>
      </c>
      <c r="P124" s="1" t="s">
        <v>74</v>
      </c>
      <c r="Q124" s="1" t="s">
        <v>23</v>
      </c>
    </row>
    <row r="125" spans="1:17" x14ac:dyDescent="0.35">
      <c r="A125" s="1">
        <v>10117</v>
      </c>
      <c r="B125" s="1">
        <v>33</v>
      </c>
      <c r="C125" s="1">
        <v>100</v>
      </c>
      <c r="D125" s="1">
        <v>6034.38</v>
      </c>
      <c r="E125" s="2">
        <v>37727</v>
      </c>
      <c r="F125" s="1" t="s">
        <v>17</v>
      </c>
      <c r="G125" s="1">
        <v>2</v>
      </c>
      <c r="H125" s="1">
        <v>4</v>
      </c>
      <c r="I125" s="1">
        <v>2003</v>
      </c>
      <c r="J125" s="1" t="s">
        <v>90</v>
      </c>
      <c r="K125" s="1">
        <v>207</v>
      </c>
      <c r="L125" s="1" t="s">
        <v>232</v>
      </c>
      <c r="M125" s="1" t="s">
        <v>98</v>
      </c>
      <c r="N125" s="1" t="s">
        <v>99</v>
      </c>
      <c r="O125" s="1" t="s">
        <v>100</v>
      </c>
      <c r="P125" s="1" t="s">
        <v>100</v>
      </c>
      <c r="Q125" s="1" t="s">
        <v>31</v>
      </c>
    </row>
    <row r="126" spans="1:17" x14ac:dyDescent="0.35">
      <c r="A126" s="1">
        <v>10127</v>
      </c>
      <c r="B126" s="1">
        <v>46</v>
      </c>
      <c r="C126" s="1">
        <v>100</v>
      </c>
      <c r="D126" s="1">
        <v>11279.2</v>
      </c>
      <c r="E126" s="2">
        <v>37775</v>
      </c>
      <c r="F126" s="1" t="s">
        <v>17</v>
      </c>
      <c r="G126" s="1">
        <v>2</v>
      </c>
      <c r="H126" s="1">
        <v>6</v>
      </c>
      <c r="I126" s="1">
        <v>2003</v>
      </c>
      <c r="J126" s="1" t="s">
        <v>90</v>
      </c>
      <c r="K126" s="1">
        <v>207</v>
      </c>
      <c r="L126" s="1" t="s">
        <v>232</v>
      </c>
      <c r="M126" s="1" t="s">
        <v>233</v>
      </c>
      <c r="N126" s="1">
        <v>2125557413</v>
      </c>
      <c r="O126" s="1" t="s">
        <v>21</v>
      </c>
      <c r="P126" s="1" t="s">
        <v>22</v>
      </c>
      <c r="Q126" s="1" t="s">
        <v>75</v>
      </c>
    </row>
    <row r="127" spans="1:17" x14ac:dyDescent="0.35">
      <c r="A127" s="1">
        <v>10142</v>
      </c>
      <c r="B127" s="1">
        <v>33</v>
      </c>
      <c r="C127" s="1">
        <v>100</v>
      </c>
      <c r="D127" s="1">
        <v>8023.29</v>
      </c>
      <c r="E127" s="2">
        <v>37841</v>
      </c>
      <c r="F127" s="1" t="s">
        <v>17</v>
      </c>
      <c r="G127" s="1">
        <v>3</v>
      </c>
      <c r="H127" s="1">
        <v>8</v>
      </c>
      <c r="I127" s="1">
        <v>2003</v>
      </c>
      <c r="J127" s="1" t="s">
        <v>90</v>
      </c>
      <c r="K127" s="1">
        <v>207</v>
      </c>
      <c r="L127" s="1" t="s">
        <v>232</v>
      </c>
      <c r="M127" s="1" t="s">
        <v>133</v>
      </c>
      <c r="N127" s="1">
        <v>4155551450</v>
      </c>
      <c r="O127" s="1" t="s">
        <v>134</v>
      </c>
      <c r="P127" s="1" t="s">
        <v>22</v>
      </c>
      <c r="Q127" s="1" t="s">
        <v>75</v>
      </c>
    </row>
    <row r="128" spans="1:17" x14ac:dyDescent="0.35">
      <c r="A128" s="1">
        <v>10153</v>
      </c>
      <c r="B128" s="1">
        <v>20</v>
      </c>
      <c r="C128" s="1">
        <v>100</v>
      </c>
      <c r="D128" s="1">
        <v>4904</v>
      </c>
      <c r="E128" s="2">
        <v>37892</v>
      </c>
      <c r="F128" s="1" t="s">
        <v>17</v>
      </c>
      <c r="G128" s="1">
        <v>3</v>
      </c>
      <c r="H128" s="1">
        <v>9</v>
      </c>
      <c r="I128" s="1">
        <v>2003</v>
      </c>
      <c r="J128" s="1" t="s">
        <v>90</v>
      </c>
      <c r="K128" s="1">
        <v>207</v>
      </c>
      <c r="L128" s="1" t="s">
        <v>232</v>
      </c>
      <c r="M128" s="1" t="s">
        <v>86</v>
      </c>
      <c r="N128" s="1" t="s">
        <v>87</v>
      </c>
      <c r="O128" s="1" t="s">
        <v>88</v>
      </c>
      <c r="P128" s="1" t="s">
        <v>89</v>
      </c>
      <c r="Q128" s="1" t="s">
        <v>31</v>
      </c>
    </row>
    <row r="129" spans="1:17" x14ac:dyDescent="0.35">
      <c r="A129" s="1">
        <v>10165</v>
      </c>
      <c r="B129" s="1">
        <v>44</v>
      </c>
      <c r="C129" s="1">
        <v>100</v>
      </c>
      <c r="D129" s="1">
        <v>8594.52</v>
      </c>
      <c r="E129" s="2">
        <v>37916</v>
      </c>
      <c r="F129" s="1" t="s">
        <v>17</v>
      </c>
      <c r="G129" s="1">
        <v>4</v>
      </c>
      <c r="H129" s="1">
        <v>10</v>
      </c>
      <c r="I129" s="1">
        <v>2003</v>
      </c>
      <c r="J129" s="1" t="s">
        <v>90</v>
      </c>
      <c r="K129" s="1">
        <v>207</v>
      </c>
      <c r="L129" s="1" t="s">
        <v>232</v>
      </c>
      <c r="M129" s="1" t="s">
        <v>98</v>
      </c>
      <c r="N129" s="1" t="s">
        <v>99</v>
      </c>
      <c r="O129" s="1" t="s">
        <v>100</v>
      </c>
      <c r="P129" s="1" t="s">
        <v>100</v>
      </c>
      <c r="Q129" s="1" t="s">
        <v>75</v>
      </c>
    </row>
    <row r="130" spans="1:17" x14ac:dyDescent="0.35">
      <c r="A130" s="1">
        <v>10176</v>
      </c>
      <c r="B130" s="1">
        <v>33</v>
      </c>
      <c r="C130" s="1">
        <v>100</v>
      </c>
      <c r="D130" s="1">
        <v>7474.5</v>
      </c>
      <c r="E130" s="2">
        <v>37931</v>
      </c>
      <c r="F130" s="1" t="s">
        <v>17</v>
      </c>
      <c r="G130" s="1">
        <v>4</v>
      </c>
      <c r="H130" s="1">
        <v>11</v>
      </c>
      <c r="I130" s="1">
        <v>2003</v>
      </c>
      <c r="J130" s="1" t="s">
        <v>90</v>
      </c>
      <c r="K130" s="1">
        <v>207</v>
      </c>
      <c r="L130" s="1" t="s">
        <v>232</v>
      </c>
      <c r="M130" s="1" t="s">
        <v>222</v>
      </c>
      <c r="N130" s="1" t="s">
        <v>223</v>
      </c>
      <c r="O130" s="1" t="s">
        <v>224</v>
      </c>
      <c r="P130" s="1" t="s">
        <v>126</v>
      </c>
      <c r="Q130" s="1" t="s">
        <v>75</v>
      </c>
    </row>
    <row r="131" spans="1:17" x14ac:dyDescent="0.35">
      <c r="A131" s="1">
        <v>10185</v>
      </c>
      <c r="B131" s="1">
        <v>21</v>
      </c>
      <c r="C131" s="1">
        <v>100</v>
      </c>
      <c r="D131" s="1">
        <v>3883.74</v>
      </c>
      <c r="E131" s="2">
        <v>37939</v>
      </c>
      <c r="F131" s="1" t="s">
        <v>17</v>
      </c>
      <c r="G131" s="1">
        <v>4</v>
      </c>
      <c r="H131" s="1">
        <v>11</v>
      </c>
      <c r="I131" s="1">
        <v>2003</v>
      </c>
      <c r="J131" s="1" t="s">
        <v>90</v>
      </c>
      <c r="K131" s="1">
        <v>207</v>
      </c>
      <c r="L131" s="1" t="s">
        <v>232</v>
      </c>
      <c r="M131" s="1" t="s">
        <v>164</v>
      </c>
      <c r="N131" s="1">
        <v>5085559555</v>
      </c>
      <c r="O131" s="1" t="s">
        <v>80</v>
      </c>
      <c r="P131" s="1" t="s">
        <v>22</v>
      </c>
      <c r="Q131" s="1" t="s">
        <v>31</v>
      </c>
    </row>
    <row r="132" spans="1:17" x14ac:dyDescent="0.35">
      <c r="A132" s="1">
        <v>10196</v>
      </c>
      <c r="B132" s="1">
        <v>47</v>
      </c>
      <c r="C132" s="1">
        <v>100</v>
      </c>
      <c r="D132" s="1">
        <v>8887.7000000000007</v>
      </c>
      <c r="E132" s="2">
        <v>37951</v>
      </c>
      <c r="F132" s="1" t="s">
        <v>17</v>
      </c>
      <c r="G132" s="1">
        <v>4</v>
      </c>
      <c r="H132" s="1">
        <v>11</v>
      </c>
      <c r="I132" s="1">
        <v>2003</v>
      </c>
      <c r="J132" s="1" t="s">
        <v>90</v>
      </c>
      <c r="K132" s="1">
        <v>207</v>
      </c>
      <c r="L132" s="1" t="s">
        <v>232</v>
      </c>
      <c r="M132" s="1" t="s">
        <v>118</v>
      </c>
      <c r="N132" s="1">
        <v>2035559545</v>
      </c>
      <c r="O132" s="1" t="s">
        <v>119</v>
      </c>
      <c r="P132" s="1" t="s">
        <v>22</v>
      </c>
      <c r="Q132" s="1" t="s">
        <v>75</v>
      </c>
    </row>
    <row r="133" spans="1:17" x14ac:dyDescent="0.35">
      <c r="A133" s="1">
        <v>10208</v>
      </c>
      <c r="B133" s="1">
        <v>46</v>
      </c>
      <c r="C133" s="1">
        <v>100</v>
      </c>
      <c r="D133" s="1">
        <v>8602.92</v>
      </c>
      <c r="E133" s="2">
        <v>37988</v>
      </c>
      <c r="F133" s="1" t="s">
        <v>17</v>
      </c>
      <c r="G133" s="1">
        <v>1</v>
      </c>
      <c r="H133" s="1">
        <v>1</v>
      </c>
      <c r="I133" s="1">
        <v>2004</v>
      </c>
      <c r="J133" s="1" t="s">
        <v>90</v>
      </c>
      <c r="K133" s="1">
        <v>207</v>
      </c>
      <c r="L133" s="1" t="s">
        <v>232</v>
      </c>
      <c r="M133" s="1" t="s">
        <v>108</v>
      </c>
      <c r="N133" s="1" t="s">
        <v>109</v>
      </c>
      <c r="O133" s="1" t="s">
        <v>110</v>
      </c>
      <c r="P133" s="1" t="s">
        <v>27</v>
      </c>
      <c r="Q133" s="1" t="s">
        <v>75</v>
      </c>
    </row>
    <row r="134" spans="1:17" x14ac:dyDescent="0.35">
      <c r="A134" s="1">
        <v>10220</v>
      </c>
      <c r="B134" s="1">
        <v>32</v>
      </c>
      <c r="C134" s="1">
        <v>100</v>
      </c>
      <c r="D134" s="1">
        <v>7181.44</v>
      </c>
      <c r="E134" s="2">
        <v>38029</v>
      </c>
      <c r="F134" s="1" t="s">
        <v>17</v>
      </c>
      <c r="G134" s="1">
        <v>1</v>
      </c>
      <c r="H134" s="1">
        <v>2</v>
      </c>
      <c r="I134" s="1">
        <v>2004</v>
      </c>
      <c r="J134" s="1" t="s">
        <v>90</v>
      </c>
      <c r="K134" s="1">
        <v>207</v>
      </c>
      <c r="L134" s="1" t="s">
        <v>232</v>
      </c>
      <c r="M134" s="1" t="s">
        <v>234</v>
      </c>
      <c r="N134" s="1" t="s">
        <v>235</v>
      </c>
      <c r="O134" s="1" t="s">
        <v>236</v>
      </c>
      <c r="P134" s="1" t="s">
        <v>237</v>
      </c>
      <c r="Q134" s="1" t="s">
        <v>75</v>
      </c>
    </row>
    <row r="135" spans="1:17" x14ac:dyDescent="0.35">
      <c r="A135" s="1">
        <v>10231</v>
      </c>
      <c r="B135" s="1">
        <v>42</v>
      </c>
      <c r="C135" s="1">
        <v>100</v>
      </c>
      <c r="D135" s="1">
        <v>8378.58</v>
      </c>
      <c r="E135" s="2">
        <v>38065</v>
      </c>
      <c r="F135" s="1" t="s">
        <v>17</v>
      </c>
      <c r="G135" s="1">
        <v>1</v>
      </c>
      <c r="H135" s="1">
        <v>3</v>
      </c>
      <c r="I135" s="1">
        <v>2004</v>
      </c>
      <c r="J135" s="1" t="s">
        <v>90</v>
      </c>
      <c r="K135" s="1">
        <v>207</v>
      </c>
      <c r="L135" s="1" t="s">
        <v>232</v>
      </c>
      <c r="M135" s="1" t="s">
        <v>238</v>
      </c>
      <c r="N135" s="1" t="s">
        <v>239</v>
      </c>
      <c r="O135" s="1" t="s">
        <v>88</v>
      </c>
      <c r="P135" s="1" t="s">
        <v>89</v>
      </c>
      <c r="Q135" s="1" t="s">
        <v>75</v>
      </c>
    </row>
    <row r="136" spans="1:17" x14ac:dyDescent="0.35">
      <c r="A136" s="1">
        <v>10247</v>
      </c>
      <c r="B136" s="1">
        <v>44</v>
      </c>
      <c r="C136" s="1">
        <v>100</v>
      </c>
      <c r="D136" s="1">
        <v>10606.2</v>
      </c>
      <c r="E136" s="2">
        <v>38112</v>
      </c>
      <c r="F136" s="1" t="s">
        <v>17</v>
      </c>
      <c r="G136" s="1">
        <v>2</v>
      </c>
      <c r="H136" s="1">
        <v>5</v>
      </c>
      <c r="I136" s="1">
        <v>2004</v>
      </c>
      <c r="J136" s="1" t="s">
        <v>90</v>
      </c>
      <c r="K136" s="1">
        <v>207</v>
      </c>
      <c r="L136" s="1" t="s">
        <v>232</v>
      </c>
      <c r="M136" s="1" t="s">
        <v>229</v>
      </c>
      <c r="N136" s="1" t="s">
        <v>230</v>
      </c>
      <c r="O136" s="1" t="s">
        <v>231</v>
      </c>
      <c r="P136" s="1" t="s">
        <v>65</v>
      </c>
      <c r="Q136" s="1" t="s">
        <v>75</v>
      </c>
    </row>
    <row r="137" spans="1:17" x14ac:dyDescent="0.35">
      <c r="A137" s="1">
        <v>10272</v>
      </c>
      <c r="B137" s="1">
        <v>35</v>
      </c>
      <c r="C137" s="1">
        <v>100</v>
      </c>
      <c r="D137" s="1">
        <v>5818.4</v>
      </c>
      <c r="E137" s="2">
        <v>38188</v>
      </c>
      <c r="F137" s="1" t="s">
        <v>17</v>
      </c>
      <c r="G137" s="1">
        <v>3</v>
      </c>
      <c r="H137" s="1">
        <v>7</v>
      </c>
      <c r="I137" s="1">
        <v>2004</v>
      </c>
      <c r="J137" s="1" t="s">
        <v>90</v>
      </c>
      <c r="K137" s="1">
        <v>207</v>
      </c>
      <c r="L137" s="1" t="s">
        <v>232</v>
      </c>
      <c r="M137" s="1" t="s">
        <v>69</v>
      </c>
      <c r="N137" s="1">
        <v>2155551555</v>
      </c>
      <c r="O137" s="1" t="s">
        <v>70</v>
      </c>
      <c r="P137" s="1" t="s">
        <v>22</v>
      </c>
      <c r="Q137" s="1" t="s">
        <v>31</v>
      </c>
    </row>
    <row r="138" spans="1:17" x14ac:dyDescent="0.35">
      <c r="A138" s="1">
        <v>10282</v>
      </c>
      <c r="B138" s="1">
        <v>41</v>
      </c>
      <c r="C138" s="1">
        <v>100</v>
      </c>
      <c r="D138" s="1">
        <v>7071.27</v>
      </c>
      <c r="E138" s="2">
        <v>38219</v>
      </c>
      <c r="F138" s="1" t="s">
        <v>17</v>
      </c>
      <c r="G138" s="1">
        <v>3</v>
      </c>
      <c r="H138" s="1">
        <v>8</v>
      </c>
      <c r="I138" s="1">
        <v>2004</v>
      </c>
      <c r="J138" s="1" t="s">
        <v>90</v>
      </c>
      <c r="K138" s="1">
        <v>207</v>
      </c>
      <c r="L138" s="1" t="s">
        <v>232</v>
      </c>
      <c r="M138" s="1" t="s">
        <v>133</v>
      </c>
      <c r="N138" s="1">
        <v>4155551450</v>
      </c>
      <c r="O138" s="1" t="s">
        <v>134</v>
      </c>
      <c r="P138" s="1" t="s">
        <v>22</v>
      </c>
      <c r="Q138" s="1" t="s">
        <v>75</v>
      </c>
    </row>
    <row r="139" spans="1:17" x14ac:dyDescent="0.35">
      <c r="A139" s="1">
        <v>10293</v>
      </c>
      <c r="B139" s="1">
        <v>46</v>
      </c>
      <c r="C139" s="1">
        <v>100</v>
      </c>
      <c r="D139" s="1">
        <v>8411.56</v>
      </c>
      <c r="E139" s="2">
        <v>38239</v>
      </c>
      <c r="F139" s="1" t="s">
        <v>17</v>
      </c>
      <c r="G139" s="1">
        <v>3</v>
      </c>
      <c r="H139" s="1">
        <v>9</v>
      </c>
      <c r="I139" s="1">
        <v>2004</v>
      </c>
      <c r="J139" s="1" t="s">
        <v>90</v>
      </c>
      <c r="K139" s="1">
        <v>207</v>
      </c>
      <c r="L139" s="1" t="s">
        <v>232</v>
      </c>
      <c r="M139" s="1" t="s">
        <v>123</v>
      </c>
      <c r="N139" s="1" t="s">
        <v>124</v>
      </c>
      <c r="O139" s="1" t="s">
        <v>125</v>
      </c>
      <c r="P139" s="1" t="s">
        <v>126</v>
      </c>
      <c r="Q139" s="1" t="s">
        <v>75</v>
      </c>
    </row>
    <row r="140" spans="1:17" x14ac:dyDescent="0.35">
      <c r="A140" s="1">
        <v>10306</v>
      </c>
      <c r="B140" s="1">
        <v>31</v>
      </c>
      <c r="C140" s="1">
        <v>100</v>
      </c>
      <c r="D140" s="1">
        <v>6570.76</v>
      </c>
      <c r="E140" s="2">
        <v>38274</v>
      </c>
      <c r="F140" s="1" t="s">
        <v>17</v>
      </c>
      <c r="G140" s="1">
        <v>4</v>
      </c>
      <c r="H140" s="1">
        <v>10</v>
      </c>
      <c r="I140" s="1">
        <v>2004</v>
      </c>
      <c r="J140" s="1" t="s">
        <v>90</v>
      </c>
      <c r="K140" s="1">
        <v>207</v>
      </c>
      <c r="L140" s="1" t="s">
        <v>232</v>
      </c>
      <c r="M140" s="1" t="s">
        <v>240</v>
      </c>
      <c r="N140" s="1" t="s">
        <v>241</v>
      </c>
      <c r="O140" s="1" t="s">
        <v>242</v>
      </c>
      <c r="P140" s="1" t="s">
        <v>84</v>
      </c>
      <c r="Q140" s="1" t="s">
        <v>31</v>
      </c>
    </row>
    <row r="141" spans="1:17" x14ac:dyDescent="0.35">
      <c r="A141" s="1">
        <v>10314</v>
      </c>
      <c r="B141" s="1">
        <v>38</v>
      </c>
      <c r="C141" s="1">
        <v>100</v>
      </c>
      <c r="D141" s="1">
        <v>7975.44</v>
      </c>
      <c r="E141" s="2">
        <v>38282</v>
      </c>
      <c r="F141" s="1" t="s">
        <v>17</v>
      </c>
      <c r="G141" s="1">
        <v>4</v>
      </c>
      <c r="H141" s="1">
        <v>10</v>
      </c>
      <c r="I141" s="1">
        <v>2004</v>
      </c>
      <c r="J141" s="1" t="s">
        <v>90</v>
      </c>
      <c r="K141" s="1">
        <v>207</v>
      </c>
      <c r="L141" s="1" t="s">
        <v>232</v>
      </c>
      <c r="M141" s="1" t="s">
        <v>243</v>
      </c>
      <c r="N141" s="1" t="s">
        <v>244</v>
      </c>
      <c r="O141" s="1" t="s">
        <v>245</v>
      </c>
      <c r="P141" s="1" t="s">
        <v>160</v>
      </c>
      <c r="Q141" s="1" t="s">
        <v>75</v>
      </c>
    </row>
    <row r="142" spans="1:17" x14ac:dyDescent="0.35">
      <c r="A142" s="1">
        <v>10336</v>
      </c>
      <c r="B142" s="1">
        <v>33</v>
      </c>
      <c r="C142" s="1">
        <v>57.22</v>
      </c>
      <c r="D142" s="1">
        <v>1888.26</v>
      </c>
      <c r="E142" s="2">
        <v>38311</v>
      </c>
      <c r="F142" s="1" t="s">
        <v>17</v>
      </c>
      <c r="G142" s="1">
        <v>4</v>
      </c>
      <c r="H142" s="1">
        <v>11</v>
      </c>
      <c r="I142" s="1">
        <v>2004</v>
      </c>
      <c r="J142" s="1" t="s">
        <v>90</v>
      </c>
      <c r="K142" s="1">
        <v>207</v>
      </c>
      <c r="L142" s="1" t="s">
        <v>232</v>
      </c>
      <c r="M142" s="1" t="s">
        <v>197</v>
      </c>
      <c r="N142" s="1" t="s">
        <v>198</v>
      </c>
      <c r="O142" s="1" t="s">
        <v>30</v>
      </c>
      <c r="P142" s="1" t="s">
        <v>27</v>
      </c>
      <c r="Q142" s="1" t="s">
        <v>23</v>
      </c>
    </row>
    <row r="143" spans="1:17" x14ac:dyDescent="0.35">
      <c r="A143" s="1">
        <v>10348</v>
      </c>
      <c r="B143" s="1">
        <v>48</v>
      </c>
      <c r="C143" s="1">
        <v>52.36</v>
      </c>
      <c r="D143" s="1">
        <v>2513.2800000000002</v>
      </c>
      <c r="E143" s="2">
        <v>38292</v>
      </c>
      <c r="F143" s="1" t="s">
        <v>17</v>
      </c>
      <c r="G143" s="1">
        <v>4</v>
      </c>
      <c r="H143" s="1">
        <v>11</v>
      </c>
      <c r="I143" s="1">
        <v>2004</v>
      </c>
      <c r="J143" s="1" t="s">
        <v>90</v>
      </c>
      <c r="K143" s="1">
        <v>207</v>
      </c>
      <c r="L143" s="1" t="s">
        <v>232</v>
      </c>
      <c r="M143" s="1" t="s">
        <v>96</v>
      </c>
      <c r="N143" s="1" t="s">
        <v>97</v>
      </c>
      <c r="O143" s="1" t="s">
        <v>88</v>
      </c>
      <c r="P143" s="1" t="s">
        <v>89</v>
      </c>
      <c r="Q143" s="1" t="s">
        <v>23</v>
      </c>
    </row>
    <row r="144" spans="1:17" x14ac:dyDescent="0.35">
      <c r="A144" s="1">
        <v>10371</v>
      </c>
      <c r="B144" s="1">
        <v>32</v>
      </c>
      <c r="C144" s="1">
        <v>100</v>
      </c>
      <c r="D144" s="1">
        <v>3560.64</v>
      </c>
      <c r="E144" s="2">
        <v>38375</v>
      </c>
      <c r="F144" s="1" t="s">
        <v>17</v>
      </c>
      <c r="G144" s="1">
        <v>1</v>
      </c>
      <c r="H144" s="1">
        <v>1</v>
      </c>
      <c r="I144" s="1">
        <v>2005</v>
      </c>
      <c r="J144" s="1" t="s">
        <v>90</v>
      </c>
      <c r="K144" s="1">
        <v>207</v>
      </c>
      <c r="L144" s="1" t="s">
        <v>232</v>
      </c>
      <c r="M144" s="1" t="s">
        <v>133</v>
      </c>
      <c r="N144" s="1">
        <v>4155551450</v>
      </c>
      <c r="O144" s="1" t="s">
        <v>134</v>
      </c>
      <c r="P144" s="1" t="s">
        <v>22</v>
      </c>
      <c r="Q144" s="1" t="s">
        <v>31</v>
      </c>
    </row>
    <row r="145" spans="1:17" x14ac:dyDescent="0.35">
      <c r="A145" s="1">
        <v>10382</v>
      </c>
      <c r="B145" s="1">
        <v>34</v>
      </c>
      <c r="C145" s="1">
        <v>100</v>
      </c>
      <c r="D145" s="1">
        <v>3823.64</v>
      </c>
      <c r="E145" s="2">
        <v>38400</v>
      </c>
      <c r="F145" s="1" t="s">
        <v>17</v>
      </c>
      <c r="G145" s="1">
        <v>1</v>
      </c>
      <c r="H145" s="1">
        <v>2</v>
      </c>
      <c r="I145" s="1">
        <v>2005</v>
      </c>
      <c r="J145" s="1" t="s">
        <v>90</v>
      </c>
      <c r="K145" s="1">
        <v>207</v>
      </c>
      <c r="L145" s="1" t="s">
        <v>232</v>
      </c>
      <c r="M145" s="1" t="s">
        <v>133</v>
      </c>
      <c r="N145" s="1">
        <v>4155551450</v>
      </c>
      <c r="O145" s="1" t="s">
        <v>134</v>
      </c>
      <c r="P145" s="1" t="s">
        <v>22</v>
      </c>
      <c r="Q145" s="1" t="s">
        <v>31</v>
      </c>
    </row>
    <row r="146" spans="1:17" x14ac:dyDescent="0.35">
      <c r="A146" s="1">
        <v>10413</v>
      </c>
      <c r="B146" s="1">
        <v>36</v>
      </c>
      <c r="C146" s="1">
        <v>100</v>
      </c>
      <c r="D146" s="1">
        <v>8677.7999999999993</v>
      </c>
      <c r="E146" s="2">
        <v>38477</v>
      </c>
      <c r="F146" s="1" t="s">
        <v>17</v>
      </c>
      <c r="G146" s="1">
        <v>2</v>
      </c>
      <c r="H146" s="1">
        <v>5</v>
      </c>
      <c r="I146" s="1">
        <v>2005</v>
      </c>
      <c r="J146" s="1" t="s">
        <v>90</v>
      </c>
      <c r="K146" s="1">
        <v>207</v>
      </c>
      <c r="L146" s="1" t="s">
        <v>232</v>
      </c>
      <c r="M146" s="1" t="s">
        <v>55</v>
      </c>
      <c r="N146" s="1">
        <v>2035552570</v>
      </c>
      <c r="O146" s="1" t="s">
        <v>56</v>
      </c>
      <c r="P146" s="1" t="s">
        <v>22</v>
      </c>
      <c r="Q146" s="1" t="s">
        <v>75</v>
      </c>
    </row>
    <row r="147" spans="1:17" x14ac:dyDescent="0.35">
      <c r="A147" s="1">
        <v>10113</v>
      </c>
      <c r="B147" s="1">
        <v>21</v>
      </c>
      <c r="C147" s="1">
        <v>100</v>
      </c>
      <c r="D147" s="1">
        <v>3415.44</v>
      </c>
      <c r="E147" s="2">
        <v>37706</v>
      </c>
      <c r="F147" s="1" t="s">
        <v>17</v>
      </c>
      <c r="G147" s="1">
        <v>1</v>
      </c>
      <c r="H147" s="1">
        <v>3</v>
      </c>
      <c r="I147" s="1">
        <v>2003</v>
      </c>
      <c r="J147" s="1" t="s">
        <v>246</v>
      </c>
      <c r="K147" s="1">
        <v>136</v>
      </c>
      <c r="L147" s="1" t="s">
        <v>247</v>
      </c>
      <c r="M147" s="1" t="s">
        <v>133</v>
      </c>
      <c r="N147" s="1">
        <v>4155551450</v>
      </c>
      <c r="O147" s="1" t="s">
        <v>134</v>
      </c>
      <c r="P147" s="1" t="s">
        <v>22</v>
      </c>
      <c r="Q147" s="1" t="s">
        <v>31</v>
      </c>
    </row>
    <row r="148" spans="1:17" x14ac:dyDescent="0.35">
      <c r="A148" s="1">
        <v>10216</v>
      </c>
      <c r="B148" s="1">
        <v>43</v>
      </c>
      <c r="C148" s="1">
        <v>100</v>
      </c>
      <c r="D148" s="1">
        <v>5759.42</v>
      </c>
      <c r="E148" s="2">
        <v>38019</v>
      </c>
      <c r="F148" s="1" t="s">
        <v>17</v>
      </c>
      <c r="G148" s="1">
        <v>1</v>
      </c>
      <c r="H148" s="1">
        <v>2</v>
      </c>
      <c r="I148" s="1">
        <v>2004</v>
      </c>
      <c r="J148" s="1" t="s">
        <v>246</v>
      </c>
      <c r="K148" s="1">
        <v>136</v>
      </c>
      <c r="L148" s="1" t="s">
        <v>247</v>
      </c>
      <c r="M148" s="1" t="s">
        <v>130</v>
      </c>
      <c r="N148" s="1" t="s">
        <v>131</v>
      </c>
      <c r="O148" s="1" t="s">
        <v>132</v>
      </c>
      <c r="P148" s="1" t="s">
        <v>27</v>
      </c>
      <c r="Q148" s="1" t="s">
        <v>31</v>
      </c>
    </row>
    <row r="149" spans="1:17" x14ac:dyDescent="0.35">
      <c r="A149" s="1">
        <v>10189</v>
      </c>
      <c r="B149" s="1">
        <v>28</v>
      </c>
      <c r="C149" s="1">
        <v>100</v>
      </c>
      <c r="D149" s="1">
        <v>4512.4799999999996</v>
      </c>
      <c r="E149" s="2">
        <v>37943</v>
      </c>
      <c r="F149" s="1" t="s">
        <v>17</v>
      </c>
      <c r="G149" s="1">
        <v>4</v>
      </c>
      <c r="H149" s="1">
        <v>11</v>
      </c>
      <c r="I149" s="1">
        <v>2003</v>
      </c>
      <c r="J149" s="1" t="s">
        <v>18</v>
      </c>
      <c r="K149" s="1">
        <v>150</v>
      </c>
      <c r="L149" s="1" t="s">
        <v>248</v>
      </c>
      <c r="M149" s="1" t="s">
        <v>32</v>
      </c>
      <c r="N149" s="1">
        <v>6265557265</v>
      </c>
      <c r="O149" s="1" t="s">
        <v>33</v>
      </c>
      <c r="P149" s="1" t="s">
        <v>22</v>
      </c>
      <c r="Q149" s="1" t="s">
        <v>31</v>
      </c>
    </row>
    <row r="150" spans="1:17" x14ac:dyDescent="0.35">
      <c r="A150" s="1">
        <v>10224</v>
      </c>
      <c r="B150" s="1">
        <v>43</v>
      </c>
      <c r="C150" s="1">
        <v>100</v>
      </c>
      <c r="D150" s="1">
        <v>6087.94</v>
      </c>
      <c r="E150" s="2">
        <v>38038</v>
      </c>
      <c r="F150" s="1" t="s">
        <v>17</v>
      </c>
      <c r="G150" s="1">
        <v>1</v>
      </c>
      <c r="H150" s="1">
        <v>2</v>
      </c>
      <c r="I150" s="1">
        <v>2004</v>
      </c>
      <c r="J150" s="1" t="s">
        <v>18</v>
      </c>
      <c r="K150" s="1">
        <v>150</v>
      </c>
      <c r="L150" s="1" t="s">
        <v>248</v>
      </c>
      <c r="M150" s="1" t="s">
        <v>38</v>
      </c>
      <c r="N150" s="1" t="s">
        <v>39</v>
      </c>
      <c r="O150" s="1" t="s">
        <v>40</v>
      </c>
      <c r="P150" s="1" t="s">
        <v>27</v>
      </c>
      <c r="Q150" s="1" t="s">
        <v>31</v>
      </c>
    </row>
    <row r="151" spans="1:17" x14ac:dyDescent="0.35">
      <c r="A151" s="1">
        <v>10319</v>
      </c>
      <c r="B151" s="1">
        <v>30</v>
      </c>
      <c r="C151" s="1">
        <v>100</v>
      </c>
      <c r="D151" s="1">
        <v>4111.8</v>
      </c>
      <c r="E151" s="2">
        <v>38294</v>
      </c>
      <c r="F151" s="1" t="s">
        <v>17</v>
      </c>
      <c r="G151" s="1">
        <v>4</v>
      </c>
      <c r="H151" s="1">
        <v>11</v>
      </c>
      <c r="I151" s="1">
        <v>2004</v>
      </c>
      <c r="J151" s="1" t="s">
        <v>18</v>
      </c>
      <c r="K151" s="1">
        <v>150</v>
      </c>
      <c r="L151" s="1" t="s">
        <v>248</v>
      </c>
      <c r="M151" s="1" t="s">
        <v>249</v>
      </c>
      <c r="N151" s="1">
        <v>2125551957</v>
      </c>
      <c r="O151" s="1" t="s">
        <v>21</v>
      </c>
      <c r="P151" s="1" t="s">
        <v>22</v>
      </c>
      <c r="Q151" s="1" t="s">
        <v>31</v>
      </c>
    </row>
    <row r="152" spans="1:17" x14ac:dyDescent="0.35">
      <c r="A152" s="1">
        <v>10104</v>
      </c>
      <c r="B152" s="1">
        <v>34</v>
      </c>
      <c r="C152" s="1">
        <v>100</v>
      </c>
      <c r="D152" s="1">
        <v>5958.5</v>
      </c>
      <c r="E152" s="2">
        <v>37652</v>
      </c>
      <c r="F152" s="1" t="s">
        <v>17</v>
      </c>
      <c r="G152" s="1">
        <v>1</v>
      </c>
      <c r="H152" s="1">
        <v>1</v>
      </c>
      <c r="I152" s="1">
        <v>2003</v>
      </c>
      <c r="J152" s="1" t="s">
        <v>90</v>
      </c>
      <c r="K152" s="1">
        <v>151</v>
      </c>
      <c r="L152" s="1" t="s">
        <v>250</v>
      </c>
      <c r="M152" s="1" t="s">
        <v>86</v>
      </c>
      <c r="N152" s="1" t="s">
        <v>87</v>
      </c>
      <c r="O152" s="1" t="s">
        <v>88</v>
      </c>
      <c r="P152" s="1" t="s">
        <v>89</v>
      </c>
      <c r="Q152" s="1" t="s">
        <v>31</v>
      </c>
    </row>
    <row r="153" spans="1:17" x14ac:dyDescent="0.35">
      <c r="A153" s="1">
        <v>10230</v>
      </c>
      <c r="B153" s="1">
        <v>43</v>
      </c>
      <c r="C153" s="1">
        <v>100</v>
      </c>
      <c r="D153" s="1">
        <v>7016.31</v>
      </c>
      <c r="E153" s="2">
        <v>38061</v>
      </c>
      <c r="F153" s="1" t="s">
        <v>17</v>
      </c>
      <c r="G153" s="1">
        <v>1</v>
      </c>
      <c r="H153" s="1">
        <v>3</v>
      </c>
      <c r="I153" s="1">
        <v>2004</v>
      </c>
      <c r="J153" s="1" t="s">
        <v>90</v>
      </c>
      <c r="K153" s="1">
        <v>151</v>
      </c>
      <c r="L153" s="1" t="s">
        <v>250</v>
      </c>
      <c r="M153" s="1" t="s">
        <v>226</v>
      </c>
      <c r="N153" s="1" t="s">
        <v>227</v>
      </c>
      <c r="O153" s="1" t="s">
        <v>228</v>
      </c>
      <c r="P153" s="1" t="s">
        <v>217</v>
      </c>
      <c r="Q153" s="1" t="s">
        <v>75</v>
      </c>
    </row>
    <row r="154" spans="1:17" x14ac:dyDescent="0.35">
      <c r="A154" s="1">
        <v>10324</v>
      </c>
      <c r="B154" s="1">
        <v>27</v>
      </c>
      <c r="C154" s="1">
        <v>54.33</v>
      </c>
      <c r="D154" s="1">
        <v>1466.91</v>
      </c>
      <c r="E154" s="2">
        <v>38296</v>
      </c>
      <c r="F154" s="1" t="s">
        <v>17</v>
      </c>
      <c r="G154" s="1">
        <v>4</v>
      </c>
      <c r="H154" s="1">
        <v>11</v>
      </c>
      <c r="I154" s="1">
        <v>2004</v>
      </c>
      <c r="J154" s="1" t="s">
        <v>90</v>
      </c>
      <c r="K154" s="1">
        <v>151</v>
      </c>
      <c r="L154" s="1" t="s">
        <v>250</v>
      </c>
      <c r="M154" s="1" t="s">
        <v>52</v>
      </c>
      <c r="N154" s="1">
        <v>2125551500</v>
      </c>
      <c r="O154" s="1" t="s">
        <v>21</v>
      </c>
      <c r="P154" s="1" t="s">
        <v>22</v>
      </c>
      <c r="Q154" s="1" t="s">
        <v>23</v>
      </c>
    </row>
    <row r="155" spans="1:17" x14ac:dyDescent="0.35">
      <c r="A155" s="1">
        <v>10358</v>
      </c>
      <c r="B155" s="1">
        <v>49</v>
      </c>
      <c r="C155" s="1">
        <v>55.34</v>
      </c>
      <c r="D155" s="1">
        <v>2711.66</v>
      </c>
      <c r="E155" s="2">
        <v>38331</v>
      </c>
      <c r="F155" s="1" t="s">
        <v>17</v>
      </c>
      <c r="G155" s="1">
        <v>4</v>
      </c>
      <c r="H155" s="1">
        <v>12</v>
      </c>
      <c r="I155" s="1">
        <v>2004</v>
      </c>
      <c r="J155" s="1" t="s">
        <v>90</v>
      </c>
      <c r="K155" s="1">
        <v>151</v>
      </c>
      <c r="L155" s="1" t="s">
        <v>250</v>
      </c>
      <c r="M155" s="1" t="s">
        <v>86</v>
      </c>
      <c r="N155" s="1" t="s">
        <v>87</v>
      </c>
      <c r="O155" s="1" t="s">
        <v>88</v>
      </c>
      <c r="P155" s="1" t="s">
        <v>89</v>
      </c>
      <c r="Q155" s="1" t="s">
        <v>23</v>
      </c>
    </row>
    <row r="156" spans="1:17" x14ac:dyDescent="0.35">
      <c r="A156" s="1">
        <v>10372</v>
      </c>
      <c r="B156" s="1">
        <v>40</v>
      </c>
      <c r="C156" s="1">
        <v>100</v>
      </c>
      <c r="D156" s="1">
        <v>5862</v>
      </c>
      <c r="E156" s="2">
        <v>38378</v>
      </c>
      <c r="F156" s="1" t="s">
        <v>17</v>
      </c>
      <c r="G156" s="1">
        <v>1</v>
      </c>
      <c r="H156" s="1">
        <v>1</v>
      </c>
      <c r="I156" s="1">
        <v>2005</v>
      </c>
      <c r="J156" s="1" t="s">
        <v>90</v>
      </c>
      <c r="K156" s="1">
        <v>151</v>
      </c>
      <c r="L156" s="1" t="s">
        <v>250</v>
      </c>
      <c r="M156" s="1" t="s">
        <v>120</v>
      </c>
      <c r="N156" s="1" t="s">
        <v>121</v>
      </c>
      <c r="O156" s="1" t="s">
        <v>122</v>
      </c>
      <c r="P156" s="1" t="s">
        <v>101</v>
      </c>
      <c r="Q156" s="1" t="s">
        <v>31</v>
      </c>
    </row>
    <row r="157" spans="1:17" x14ac:dyDescent="0.35">
      <c r="A157" s="1">
        <v>10160</v>
      </c>
      <c r="B157" s="1">
        <v>46</v>
      </c>
      <c r="C157" s="1">
        <v>100</v>
      </c>
      <c r="D157" s="1">
        <v>5294.14</v>
      </c>
      <c r="E157" s="2">
        <v>37905</v>
      </c>
      <c r="F157" s="1" t="s">
        <v>17</v>
      </c>
      <c r="G157" s="1">
        <v>4</v>
      </c>
      <c r="H157" s="1">
        <v>10</v>
      </c>
      <c r="I157" s="1">
        <v>2003</v>
      </c>
      <c r="J157" s="1" t="s">
        <v>90</v>
      </c>
      <c r="K157" s="1">
        <v>117</v>
      </c>
      <c r="L157" s="1" t="s">
        <v>251</v>
      </c>
      <c r="M157" s="1" t="s">
        <v>174</v>
      </c>
      <c r="N157" s="1">
        <v>2155554369</v>
      </c>
      <c r="O157" s="1" t="s">
        <v>175</v>
      </c>
      <c r="P157" s="1" t="s">
        <v>22</v>
      </c>
      <c r="Q157" s="1" t="s">
        <v>31</v>
      </c>
    </row>
    <row r="158" spans="1:17" x14ac:dyDescent="0.35">
      <c r="A158" s="1">
        <v>10170</v>
      </c>
      <c r="B158" s="1">
        <v>47</v>
      </c>
      <c r="C158" s="1">
        <v>100</v>
      </c>
      <c r="D158" s="1">
        <v>5464.69</v>
      </c>
      <c r="E158" s="2">
        <v>37929</v>
      </c>
      <c r="F158" s="1" t="s">
        <v>17</v>
      </c>
      <c r="G158" s="1">
        <v>4</v>
      </c>
      <c r="H158" s="1">
        <v>11</v>
      </c>
      <c r="I158" s="1">
        <v>2003</v>
      </c>
      <c r="J158" s="1" t="s">
        <v>90</v>
      </c>
      <c r="K158" s="1">
        <v>117</v>
      </c>
      <c r="L158" s="1" t="s">
        <v>251</v>
      </c>
      <c r="M158" s="1" t="s">
        <v>200</v>
      </c>
      <c r="N158" s="1" t="s">
        <v>201</v>
      </c>
      <c r="O158" s="1" t="s">
        <v>202</v>
      </c>
      <c r="P158" s="1" t="s">
        <v>74</v>
      </c>
      <c r="Q158" s="1" t="s">
        <v>31</v>
      </c>
    </row>
    <row r="159" spans="1:17" x14ac:dyDescent="0.35">
      <c r="A159" s="1">
        <v>10212</v>
      </c>
      <c r="B159" s="1">
        <v>39</v>
      </c>
      <c r="C159" s="1">
        <v>100</v>
      </c>
      <c r="D159" s="1">
        <v>4946.76</v>
      </c>
      <c r="E159" s="2">
        <v>38002</v>
      </c>
      <c r="F159" s="1" t="s">
        <v>17</v>
      </c>
      <c r="G159" s="1">
        <v>1</v>
      </c>
      <c r="H159" s="1">
        <v>1</v>
      </c>
      <c r="I159" s="1">
        <v>2004</v>
      </c>
      <c r="J159" s="1" t="s">
        <v>90</v>
      </c>
      <c r="K159" s="1">
        <v>117</v>
      </c>
      <c r="L159" s="1" t="s">
        <v>251</v>
      </c>
      <c r="M159" s="1" t="s">
        <v>86</v>
      </c>
      <c r="N159" s="1" t="s">
        <v>87</v>
      </c>
      <c r="O159" s="1" t="s">
        <v>88</v>
      </c>
      <c r="P159" s="1" t="s">
        <v>89</v>
      </c>
      <c r="Q159" s="1" t="s">
        <v>31</v>
      </c>
    </row>
    <row r="160" spans="1:17" x14ac:dyDescent="0.35">
      <c r="A160" s="1">
        <v>10376</v>
      </c>
      <c r="B160" s="1">
        <v>35</v>
      </c>
      <c r="C160" s="1">
        <v>100</v>
      </c>
      <c r="D160" s="1">
        <v>3987.2</v>
      </c>
      <c r="E160" s="2">
        <v>38391</v>
      </c>
      <c r="F160" s="1" t="s">
        <v>17</v>
      </c>
      <c r="G160" s="1">
        <v>1</v>
      </c>
      <c r="H160" s="1">
        <v>2</v>
      </c>
      <c r="I160" s="1">
        <v>2005</v>
      </c>
      <c r="J160" s="1" t="s">
        <v>90</v>
      </c>
      <c r="K160" s="1">
        <v>117</v>
      </c>
      <c r="L160" s="1" t="s">
        <v>251</v>
      </c>
      <c r="M160" s="1" t="s">
        <v>252</v>
      </c>
      <c r="N160" s="1">
        <v>3105552373</v>
      </c>
      <c r="O160" s="1" t="s">
        <v>253</v>
      </c>
      <c r="P160" s="1" t="s">
        <v>22</v>
      </c>
      <c r="Q160" s="1" t="s">
        <v>31</v>
      </c>
    </row>
    <row r="161" spans="1:17" x14ac:dyDescent="0.35">
      <c r="A161" s="1">
        <v>10349</v>
      </c>
      <c r="B161" s="1">
        <v>26</v>
      </c>
      <c r="C161" s="1">
        <v>100</v>
      </c>
      <c r="D161" s="1">
        <v>4408.5600000000004</v>
      </c>
      <c r="E161" s="2">
        <v>38322</v>
      </c>
      <c r="F161" s="1" t="s">
        <v>17</v>
      </c>
      <c r="G161" s="1">
        <v>4</v>
      </c>
      <c r="H161" s="1">
        <v>12</v>
      </c>
      <c r="I161" s="1">
        <v>2004</v>
      </c>
      <c r="J161" s="1" t="s">
        <v>90</v>
      </c>
      <c r="K161" s="1">
        <v>173</v>
      </c>
      <c r="L161" s="1" t="s">
        <v>254</v>
      </c>
      <c r="M161" s="1" t="s">
        <v>233</v>
      </c>
      <c r="N161" s="1">
        <v>2125557413</v>
      </c>
      <c r="O161" s="1" t="s">
        <v>21</v>
      </c>
      <c r="P161" s="1" t="s">
        <v>22</v>
      </c>
      <c r="Q161" s="1" t="s">
        <v>31</v>
      </c>
    </row>
    <row r="162" spans="1:17" x14ac:dyDescent="0.35">
      <c r="A162" s="1">
        <v>10396</v>
      </c>
      <c r="B162" s="1">
        <v>33</v>
      </c>
      <c r="C162" s="1">
        <v>100</v>
      </c>
      <c r="D162" s="1">
        <v>6109.29</v>
      </c>
      <c r="E162" s="2">
        <v>38434</v>
      </c>
      <c r="F162" s="1" t="s">
        <v>17</v>
      </c>
      <c r="G162" s="1">
        <v>1</v>
      </c>
      <c r="H162" s="1">
        <v>3</v>
      </c>
      <c r="I162" s="1">
        <v>2005</v>
      </c>
      <c r="J162" s="1" t="s">
        <v>90</v>
      </c>
      <c r="K162" s="1">
        <v>173</v>
      </c>
      <c r="L162" s="1" t="s">
        <v>254</v>
      </c>
      <c r="M162" s="1" t="s">
        <v>133</v>
      </c>
      <c r="N162" s="1">
        <v>4155551450</v>
      </c>
      <c r="O162" s="1" t="s">
        <v>134</v>
      </c>
      <c r="P162" s="1" t="s">
        <v>22</v>
      </c>
      <c r="Q162" s="1" t="s">
        <v>31</v>
      </c>
    </row>
    <row r="163" spans="1:17" x14ac:dyDescent="0.35">
      <c r="A163" s="1">
        <v>10377</v>
      </c>
      <c r="B163" s="1">
        <v>24</v>
      </c>
      <c r="C163" s="1">
        <v>67.83</v>
      </c>
      <c r="D163" s="1">
        <v>1627.92</v>
      </c>
      <c r="E163" s="2">
        <v>38392</v>
      </c>
      <c r="F163" s="1" t="s">
        <v>17</v>
      </c>
      <c r="G163" s="1">
        <v>1</v>
      </c>
      <c r="H163" s="1">
        <v>2</v>
      </c>
      <c r="I163" s="1">
        <v>2005</v>
      </c>
      <c r="J163" s="1" t="s">
        <v>90</v>
      </c>
      <c r="K163" s="1">
        <v>79</v>
      </c>
      <c r="L163" s="1" t="s">
        <v>255</v>
      </c>
      <c r="M163" s="1" t="s">
        <v>62</v>
      </c>
      <c r="N163" s="1" t="s">
        <v>63</v>
      </c>
      <c r="O163" s="1" t="s">
        <v>64</v>
      </c>
      <c r="P163" s="1" t="s">
        <v>65</v>
      </c>
      <c r="Q163" s="1" t="s">
        <v>23</v>
      </c>
    </row>
    <row r="164" spans="1:17" x14ac:dyDescent="0.35">
      <c r="A164" s="1">
        <v>10115</v>
      </c>
      <c r="B164" s="1">
        <v>46</v>
      </c>
      <c r="C164" s="1">
        <v>100</v>
      </c>
      <c r="D164" s="1">
        <v>5723.78</v>
      </c>
      <c r="E164" s="2">
        <v>37715</v>
      </c>
      <c r="F164" s="1" t="s">
        <v>17</v>
      </c>
      <c r="G164" s="1">
        <v>2</v>
      </c>
      <c r="H164" s="1">
        <v>4</v>
      </c>
      <c r="I164" s="1">
        <v>2003</v>
      </c>
      <c r="J164" s="1" t="s">
        <v>246</v>
      </c>
      <c r="K164" s="1">
        <v>118</v>
      </c>
      <c r="L164" s="1" t="s">
        <v>256</v>
      </c>
      <c r="M164" s="1" t="s">
        <v>102</v>
      </c>
      <c r="N164" s="1">
        <v>2125558493</v>
      </c>
      <c r="O164" s="1" t="s">
        <v>21</v>
      </c>
      <c r="P164" s="1" t="s">
        <v>22</v>
      </c>
      <c r="Q164" s="1" t="s">
        <v>31</v>
      </c>
    </row>
    <row r="165" spans="1:17" x14ac:dyDescent="0.35">
      <c r="A165" s="1">
        <v>10141</v>
      </c>
      <c r="B165" s="1">
        <v>21</v>
      </c>
      <c r="C165" s="1">
        <v>100</v>
      </c>
      <c r="D165" s="1">
        <v>2140.11</v>
      </c>
      <c r="E165" s="2">
        <v>37834</v>
      </c>
      <c r="F165" s="1" t="s">
        <v>17</v>
      </c>
      <c r="G165" s="1">
        <v>3</v>
      </c>
      <c r="H165" s="1">
        <v>8</v>
      </c>
      <c r="I165" s="1">
        <v>2003</v>
      </c>
      <c r="J165" s="1" t="s">
        <v>246</v>
      </c>
      <c r="K165" s="1">
        <v>118</v>
      </c>
      <c r="L165" s="1" t="s">
        <v>256</v>
      </c>
      <c r="M165" s="1" t="s">
        <v>229</v>
      </c>
      <c r="N165" s="1" t="s">
        <v>230</v>
      </c>
      <c r="O165" s="1" t="s">
        <v>231</v>
      </c>
      <c r="P165" s="1" t="s">
        <v>65</v>
      </c>
      <c r="Q165" s="1" t="s">
        <v>23</v>
      </c>
    </row>
    <row r="166" spans="1:17" x14ac:dyDescent="0.35">
      <c r="A166" s="1">
        <v>10151</v>
      </c>
      <c r="B166" s="1">
        <v>24</v>
      </c>
      <c r="C166" s="1">
        <v>100</v>
      </c>
      <c r="D166" s="1">
        <v>3327.6</v>
      </c>
      <c r="E166" s="2">
        <v>37885</v>
      </c>
      <c r="F166" s="1" t="s">
        <v>17</v>
      </c>
      <c r="G166" s="1">
        <v>3</v>
      </c>
      <c r="H166" s="1">
        <v>9</v>
      </c>
      <c r="I166" s="1">
        <v>2003</v>
      </c>
      <c r="J166" s="1" t="s">
        <v>246</v>
      </c>
      <c r="K166" s="1">
        <v>118</v>
      </c>
      <c r="L166" s="1" t="s">
        <v>256</v>
      </c>
      <c r="M166" s="1" t="s">
        <v>190</v>
      </c>
      <c r="N166" s="1" t="s">
        <v>191</v>
      </c>
      <c r="O166" s="1" t="s">
        <v>192</v>
      </c>
      <c r="P166" s="1" t="s">
        <v>65</v>
      </c>
      <c r="Q166" s="1" t="s">
        <v>31</v>
      </c>
    </row>
    <row r="167" spans="1:17" x14ac:dyDescent="0.35">
      <c r="A167" s="1">
        <v>10184</v>
      </c>
      <c r="B167" s="1">
        <v>37</v>
      </c>
      <c r="C167" s="1">
        <v>100</v>
      </c>
      <c r="D167" s="1">
        <v>4516.22</v>
      </c>
      <c r="E167" s="2">
        <v>37939</v>
      </c>
      <c r="F167" s="1" t="s">
        <v>17</v>
      </c>
      <c r="G167" s="1">
        <v>4</v>
      </c>
      <c r="H167" s="1">
        <v>11</v>
      </c>
      <c r="I167" s="1">
        <v>2003</v>
      </c>
      <c r="J167" s="1" t="s">
        <v>246</v>
      </c>
      <c r="K167" s="1">
        <v>118</v>
      </c>
      <c r="L167" s="1" t="s">
        <v>256</v>
      </c>
      <c r="M167" s="1" t="s">
        <v>257</v>
      </c>
      <c r="N167" s="1" t="s">
        <v>258</v>
      </c>
      <c r="O167" s="1" t="s">
        <v>259</v>
      </c>
      <c r="P167" s="1" t="s">
        <v>89</v>
      </c>
      <c r="Q167" s="1" t="s">
        <v>31</v>
      </c>
    </row>
    <row r="168" spans="1:17" x14ac:dyDescent="0.35">
      <c r="A168" s="1">
        <v>10195</v>
      </c>
      <c r="B168" s="1">
        <v>49</v>
      </c>
      <c r="C168" s="1">
        <v>100</v>
      </c>
      <c r="D168" s="1">
        <v>6445.46</v>
      </c>
      <c r="E168" s="2">
        <v>37950</v>
      </c>
      <c r="F168" s="1" t="s">
        <v>17</v>
      </c>
      <c r="G168" s="1">
        <v>4</v>
      </c>
      <c r="H168" s="1">
        <v>11</v>
      </c>
      <c r="I168" s="1">
        <v>2003</v>
      </c>
      <c r="J168" s="1" t="s">
        <v>246</v>
      </c>
      <c r="K168" s="1">
        <v>118</v>
      </c>
      <c r="L168" s="1" t="s">
        <v>256</v>
      </c>
      <c r="M168" s="1" t="s">
        <v>153</v>
      </c>
      <c r="N168" s="1">
        <v>9145554562</v>
      </c>
      <c r="O168" s="1" t="s">
        <v>154</v>
      </c>
      <c r="P168" s="1" t="s">
        <v>22</v>
      </c>
      <c r="Q168" s="1" t="s">
        <v>31</v>
      </c>
    </row>
    <row r="169" spans="1:17" x14ac:dyDescent="0.35">
      <c r="A169" s="1">
        <v>10219</v>
      </c>
      <c r="B169" s="1">
        <v>48</v>
      </c>
      <c r="C169" s="1">
        <v>100</v>
      </c>
      <c r="D169" s="1">
        <v>4891.68</v>
      </c>
      <c r="E169" s="2">
        <v>38027</v>
      </c>
      <c r="F169" s="1" t="s">
        <v>17</v>
      </c>
      <c r="G169" s="1">
        <v>1</v>
      </c>
      <c r="H169" s="1">
        <v>2</v>
      </c>
      <c r="I169" s="1">
        <v>2004</v>
      </c>
      <c r="J169" s="1" t="s">
        <v>246</v>
      </c>
      <c r="K169" s="1">
        <v>118</v>
      </c>
      <c r="L169" s="1" t="s">
        <v>256</v>
      </c>
      <c r="M169" s="1" t="s">
        <v>260</v>
      </c>
      <c r="N169" s="1">
        <v>4155554312</v>
      </c>
      <c r="O169" s="1" t="s">
        <v>261</v>
      </c>
      <c r="P169" s="1" t="s">
        <v>22</v>
      </c>
      <c r="Q169" s="1" t="s">
        <v>31</v>
      </c>
    </row>
    <row r="170" spans="1:17" x14ac:dyDescent="0.35">
      <c r="A170" s="1">
        <v>10246</v>
      </c>
      <c r="B170" s="1">
        <v>46</v>
      </c>
      <c r="C170" s="1">
        <v>100</v>
      </c>
      <c r="D170" s="1">
        <v>5069.66</v>
      </c>
      <c r="E170" s="2">
        <v>38112</v>
      </c>
      <c r="F170" s="1" t="s">
        <v>17</v>
      </c>
      <c r="G170" s="1">
        <v>2</v>
      </c>
      <c r="H170" s="1">
        <v>5</v>
      </c>
      <c r="I170" s="1">
        <v>2004</v>
      </c>
      <c r="J170" s="1" t="s">
        <v>246</v>
      </c>
      <c r="K170" s="1">
        <v>118</v>
      </c>
      <c r="L170" s="1" t="s">
        <v>256</v>
      </c>
      <c r="M170" s="1" t="s">
        <v>86</v>
      </c>
      <c r="N170" s="1" t="s">
        <v>87</v>
      </c>
      <c r="O170" s="1" t="s">
        <v>88</v>
      </c>
      <c r="P170" s="1" t="s">
        <v>89</v>
      </c>
      <c r="Q170" s="1" t="s">
        <v>31</v>
      </c>
    </row>
    <row r="171" spans="1:17" x14ac:dyDescent="0.35">
      <c r="A171" s="1">
        <v>10271</v>
      </c>
      <c r="B171" s="1">
        <v>31</v>
      </c>
      <c r="C171" s="1">
        <v>97.17</v>
      </c>
      <c r="D171" s="1">
        <v>3012.27</v>
      </c>
      <c r="E171" s="2">
        <v>38188</v>
      </c>
      <c r="F171" s="1" t="s">
        <v>17</v>
      </c>
      <c r="G171" s="1">
        <v>3</v>
      </c>
      <c r="H171" s="1">
        <v>7</v>
      </c>
      <c r="I171" s="1">
        <v>2004</v>
      </c>
      <c r="J171" s="1" t="s">
        <v>246</v>
      </c>
      <c r="K171" s="1">
        <v>118</v>
      </c>
      <c r="L171" s="1" t="s">
        <v>256</v>
      </c>
      <c r="M171" s="1" t="s">
        <v>133</v>
      </c>
      <c r="N171" s="1">
        <v>4155551450</v>
      </c>
      <c r="O171" s="1" t="s">
        <v>134</v>
      </c>
      <c r="P171" s="1" t="s">
        <v>22</v>
      </c>
      <c r="Q171" s="1" t="s">
        <v>31</v>
      </c>
    </row>
    <row r="172" spans="1:17" x14ac:dyDescent="0.35">
      <c r="A172" s="1">
        <v>10292</v>
      </c>
      <c r="B172" s="1">
        <v>21</v>
      </c>
      <c r="C172" s="1">
        <v>100</v>
      </c>
      <c r="D172" s="1">
        <v>2214.87</v>
      </c>
      <c r="E172" s="2">
        <v>38238</v>
      </c>
      <c r="F172" s="1" t="s">
        <v>17</v>
      </c>
      <c r="G172" s="1">
        <v>3</v>
      </c>
      <c r="H172" s="1">
        <v>9</v>
      </c>
      <c r="I172" s="1">
        <v>2004</v>
      </c>
      <c r="J172" s="1" t="s">
        <v>246</v>
      </c>
      <c r="K172" s="1">
        <v>118</v>
      </c>
      <c r="L172" s="1" t="s">
        <v>256</v>
      </c>
      <c r="M172" s="1" t="s">
        <v>20</v>
      </c>
      <c r="N172" s="1">
        <v>2125557818</v>
      </c>
      <c r="O172" s="1" t="s">
        <v>21</v>
      </c>
      <c r="P172" s="1" t="s">
        <v>22</v>
      </c>
      <c r="Q172" s="1" t="s">
        <v>23</v>
      </c>
    </row>
    <row r="173" spans="1:17" x14ac:dyDescent="0.35">
      <c r="A173" s="1">
        <v>10412</v>
      </c>
      <c r="B173" s="1">
        <v>54</v>
      </c>
      <c r="C173" s="1">
        <v>100</v>
      </c>
      <c r="D173" s="1">
        <v>5951.34</v>
      </c>
      <c r="E173" s="2">
        <v>38475</v>
      </c>
      <c r="F173" s="1" t="s">
        <v>17</v>
      </c>
      <c r="G173" s="1">
        <v>2</v>
      </c>
      <c r="H173" s="1">
        <v>5</v>
      </c>
      <c r="I173" s="1">
        <v>2005</v>
      </c>
      <c r="J173" s="1" t="s">
        <v>246</v>
      </c>
      <c r="K173" s="1">
        <v>118</v>
      </c>
      <c r="L173" s="1" t="s">
        <v>256</v>
      </c>
      <c r="M173" s="1" t="s">
        <v>86</v>
      </c>
      <c r="N173" s="1" t="s">
        <v>87</v>
      </c>
      <c r="O173" s="1" t="s">
        <v>88</v>
      </c>
      <c r="P173" s="1" t="s">
        <v>89</v>
      </c>
      <c r="Q173" s="1" t="s">
        <v>31</v>
      </c>
    </row>
    <row r="174" spans="1:17" x14ac:dyDescent="0.35">
      <c r="A174" s="1">
        <v>10192</v>
      </c>
      <c r="B174" s="1">
        <v>27</v>
      </c>
      <c r="C174" s="1">
        <v>100</v>
      </c>
      <c r="D174" s="1">
        <v>3544.56</v>
      </c>
      <c r="E174" s="2">
        <v>37945</v>
      </c>
      <c r="F174" s="1" t="s">
        <v>17</v>
      </c>
      <c r="G174" s="1">
        <v>4</v>
      </c>
      <c r="H174" s="1">
        <v>11</v>
      </c>
      <c r="I174" s="1">
        <v>2003</v>
      </c>
      <c r="J174" s="1" t="s">
        <v>90</v>
      </c>
      <c r="K174" s="1">
        <v>115</v>
      </c>
      <c r="L174" s="1" t="s">
        <v>262</v>
      </c>
      <c r="M174" s="1" t="s">
        <v>135</v>
      </c>
      <c r="N174" s="1">
        <v>6035558647</v>
      </c>
      <c r="O174" s="1" t="s">
        <v>136</v>
      </c>
      <c r="P174" s="1" t="s">
        <v>22</v>
      </c>
      <c r="Q174" s="1" t="s">
        <v>31</v>
      </c>
    </row>
    <row r="175" spans="1:17" x14ac:dyDescent="0.35">
      <c r="A175" s="1">
        <v>10239</v>
      </c>
      <c r="B175" s="1">
        <v>21</v>
      </c>
      <c r="C175" s="1">
        <v>93.28</v>
      </c>
      <c r="D175" s="1">
        <v>1958.88</v>
      </c>
      <c r="E175" s="2">
        <v>38089</v>
      </c>
      <c r="F175" s="1" t="s">
        <v>17</v>
      </c>
      <c r="G175" s="1">
        <v>2</v>
      </c>
      <c r="H175" s="1">
        <v>4</v>
      </c>
      <c r="I175" s="1">
        <v>2004</v>
      </c>
      <c r="J175" s="1" t="s">
        <v>90</v>
      </c>
      <c r="K175" s="1">
        <v>115</v>
      </c>
      <c r="L175" s="1" t="s">
        <v>262</v>
      </c>
      <c r="M175" s="1" t="s">
        <v>190</v>
      </c>
      <c r="N175" s="1" t="s">
        <v>191</v>
      </c>
      <c r="O175" s="1" t="s">
        <v>192</v>
      </c>
      <c r="P175" s="1" t="s">
        <v>65</v>
      </c>
      <c r="Q175" s="1" t="s">
        <v>23</v>
      </c>
    </row>
    <row r="176" spans="1:17" x14ac:dyDescent="0.35">
      <c r="A176" s="1">
        <v>10277</v>
      </c>
      <c r="B176" s="1">
        <v>28</v>
      </c>
      <c r="C176" s="1">
        <v>100</v>
      </c>
      <c r="D176" s="1">
        <v>3127.88</v>
      </c>
      <c r="E176" s="2">
        <v>38203</v>
      </c>
      <c r="F176" s="1" t="s">
        <v>17</v>
      </c>
      <c r="G176" s="1">
        <v>3</v>
      </c>
      <c r="H176" s="1">
        <v>8</v>
      </c>
      <c r="I176" s="1">
        <v>2004</v>
      </c>
      <c r="J176" s="1" t="s">
        <v>90</v>
      </c>
      <c r="K176" s="1">
        <v>115</v>
      </c>
      <c r="L176" s="1" t="s">
        <v>262</v>
      </c>
      <c r="M176" s="1" t="s">
        <v>98</v>
      </c>
      <c r="N176" s="1" t="s">
        <v>99</v>
      </c>
      <c r="O176" s="1" t="s">
        <v>100</v>
      </c>
      <c r="P176" s="1" t="s">
        <v>100</v>
      </c>
      <c r="Q176" s="1" t="s">
        <v>31</v>
      </c>
    </row>
    <row r="177" spans="1:17" x14ac:dyDescent="0.35">
      <c r="A177" s="1">
        <v>10321</v>
      </c>
      <c r="B177" s="1">
        <v>24</v>
      </c>
      <c r="C177" s="1">
        <v>100</v>
      </c>
      <c r="D177" s="1">
        <v>2984.88</v>
      </c>
      <c r="E177" s="2">
        <v>38295</v>
      </c>
      <c r="F177" s="1" t="s">
        <v>17</v>
      </c>
      <c r="G177" s="1">
        <v>4</v>
      </c>
      <c r="H177" s="1">
        <v>11</v>
      </c>
      <c r="I177" s="1">
        <v>2004</v>
      </c>
      <c r="J177" s="1" t="s">
        <v>90</v>
      </c>
      <c r="K177" s="1">
        <v>115</v>
      </c>
      <c r="L177" s="1" t="s">
        <v>262</v>
      </c>
      <c r="M177" s="1" t="s">
        <v>79</v>
      </c>
      <c r="N177" s="1">
        <v>5085552555</v>
      </c>
      <c r="O177" s="1" t="s">
        <v>80</v>
      </c>
      <c r="P177" s="1" t="s">
        <v>22</v>
      </c>
      <c r="Q177" s="1" t="s">
        <v>23</v>
      </c>
    </row>
    <row r="178" spans="1:17" x14ac:dyDescent="0.35">
      <c r="A178" s="1">
        <v>10405</v>
      </c>
      <c r="B178" s="1">
        <v>97</v>
      </c>
      <c r="C178" s="1">
        <v>93.28</v>
      </c>
      <c r="D178" s="1">
        <v>9048.16</v>
      </c>
      <c r="E178" s="2">
        <v>38456</v>
      </c>
      <c r="F178" s="1" t="s">
        <v>17</v>
      </c>
      <c r="G178" s="1">
        <v>2</v>
      </c>
      <c r="H178" s="1">
        <v>4</v>
      </c>
      <c r="I178" s="1">
        <v>2005</v>
      </c>
      <c r="J178" s="1" t="s">
        <v>90</v>
      </c>
      <c r="K178" s="1">
        <v>115</v>
      </c>
      <c r="L178" s="1" t="s">
        <v>262</v>
      </c>
      <c r="M178" s="1" t="s">
        <v>263</v>
      </c>
      <c r="N178" s="1" t="s">
        <v>264</v>
      </c>
      <c r="O178" s="1" t="s">
        <v>265</v>
      </c>
      <c r="P178" s="1" t="s">
        <v>27</v>
      </c>
      <c r="Q178" s="1" t="s">
        <v>75</v>
      </c>
    </row>
    <row r="179" spans="1:17" x14ac:dyDescent="0.35">
      <c r="A179" s="1">
        <v>10109</v>
      </c>
      <c r="B179" s="1">
        <v>26</v>
      </c>
      <c r="C179" s="1">
        <v>100</v>
      </c>
      <c r="D179" s="1">
        <v>4379.18</v>
      </c>
      <c r="E179" s="2">
        <v>37690</v>
      </c>
      <c r="F179" s="1" t="s">
        <v>17</v>
      </c>
      <c r="G179" s="1">
        <v>1</v>
      </c>
      <c r="H179" s="1">
        <v>3</v>
      </c>
      <c r="I179" s="1">
        <v>2003</v>
      </c>
      <c r="J179" s="1" t="s">
        <v>90</v>
      </c>
      <c r="K179" s="1">
        <v>141</v>
      </c>
      <c r="L179" s="1" t="s">
        <v>266</v>
      </c>
      <c r="M179" s="1" t="s">
        <v>150</v>
      </c>
      <c r="N179" s="1">
        <v>2155559857</v>
      </c>
      <c r="O179" s="1" t="s">
        <v>107</v>
      </c>
      <c r="P179" s="1" t="s">
        <v>22</v>
      </c>
      <c r="Q179" s="1" t="s">
        <v>31</v>
      </c>
    </row>
    <row r="180" spans="1:17" x14ac:dyDescent="0.35">
      <c r="A180" s="1">
        <v>10136</v>
      </c>
      <c r="B180" s="1">
        <v>25</v>
      </c>
      <c r="C180" s="1">
        <v>100</v>
      </c>
      <c r="D180" s="1">
        <v>3644.75</v>
      </c>
      <c r="E180" s="2">
        <v>37806</v>
      </c>
      <c r="F180" s="1" t="s">
        <v>17</v>
      </c>
      <c r="G180" s="1">
        <v>3</v>
      </c>
      <c r="H180" s="1">
        <v>7</v>
      </c>
      <c r="I180" s="1">
        <v>2003</v>
      </c>
      <c r="J180" s="1" t="s">
        <v>90</v>
      </c>
      <c r="K180" s="1">
        <v>141</v>
      </c>
      <c r="L180" s="1" t="s">
        <v>266</v>
      </c>
      <c r="M180" s="1" t="s">
        <v>166</v>
      </c>
      <c r="N180" s="1" t="s">
        <v>167</v>
      </c>
      <c r="O180" s="1" t="s">
        <v>168</v>
      </c>
      <c r="P180" s="1" t="s">
        <v>27</v>
      </c>
      <c r="Q180" s="1" t="s">
        <v>31</v>
      </c>
    </row>
    <row r="181" spans="1:17" x14ac:dyDescent="0.35">
      <c r="A181" s="1">
        <v>10148</v>
      </c>
      <c r="B181" s="1">
        <v>23</v>
      </c>
      <c r="C181" s="1">
        <v>100</v>
      </c>
      <c r="D181" s="1">
        <v>2702.04</v>
      </c>
      <c r="E181" s="2">
        <v>37875</v>
      </c>
      <c r="F181" s="1" t="s">
        <v>17</v>
      </c>
      <c r="G181" s="1">
        <v>3</v>
      </c>
      <c r="H181" s="1">
        <v>9</v>
      </c>
      <c r="I181" s="1">
        <v>2003</v>
      </c>
      <c r="J181" s="1" t="s">
        <v>90</v>
      </c>
      <c r="K181" s="1">
        <v>141</v>
      </c>
      <c r="L181" s="1" t="s">
        <v>266</v>
      </c>
      <c r="M181" s="1" t="s">
        <v>139</v>
      </c>
      <c r="N181" s="1" t="s">
        <v>140</v>
      </c>
      <c r="O181" s="1" t="s">
        <v>141</v>
      </c>
      <c r="P181" s="1" t="s">
        <v>51</v>
      </c>
      <c r="Q181" s="1" t="s">
        <v>23</v>
      </c>
    </row>
    <row r="182" spans="1:17" x14ac:dyDescent="0.35">
      <c r="A182" s="1">
        <v>10161</v>
      </c>
      <c r="B182" s="1">
        <v>28</v>
      </c>
      <c r="C182" s="1">
        <v>100</v>
      </c>
      <c r="D182" s="1">
        <v>3764.88</v>
      </c>
      <c r="E182" s="2">
        <v>37911</v>
      </c>
      <c r="F182" s="1" t="s">
        <v>17</v>
      </c>
      <c r="G182" s="1">
        <v>4</v>
      </c>
      <c r="H182" s="1">
        <v>10</v>
      </c>
      <c r="I182" s="1">
        <v>2003</v>
      </c>
      <c r="J182" s="1" t="s">
        <v>90</v>
      </c>
      <c r="K182" s="1">
        <v>141</v>
      </c>
      <c r="L182" s="1" t="s">
        <v>266</v>
      </c>
      <c r="M182" s="1" t="s">
        <v>243</v>
      </c>
      <c r="N182" s="1" t="s">
        <v>244</v>
      </c>
      <c r="O182" s="1" t="s">
        <v>245</v>
      </c>
      <c r="P182" s="1" t="s">
        <v>160</v>
      </c>
      <c r="Q182" s="1" t="s">
        <v>31</v>
      </c>
    </row>
    <row r="183" spans="1:17" x14ac:dyDescent="0.35">
      <c r="A183" s="1">
        <v>10171</v>
      </c>
      <c r="B183" s="1">
        <v>35</v>
      </c>
      <c r="C183" s="1">
        <v>100</v>
      </c>
      <c r="D183" s="1">
        <v>4508</v>
      </c>
      <c r="E183" s="2">
        <v>37930</v>
      </c>
      <c r="F183" s="1" t="s">
        <v>17</v>
      </c>
      <c r="G183" s="1">
        <v>4</v>
      </c>
      <c r="H183" s="1">
        <v>11</v>
      </c>
      <c r="I183" s="1">
        <v>2003</v>
      </c>
      <c r="J183" s="1" t="s">
        <v>90</v>
      </c>
      <c r="K183" s="1">
        <v>141</v>
      </c>
      <c r="L183" s="1" t="s">
        <v>266</v>
      </c>
      <c r="M183" s="1" t="s">
        <v>142</v>
      </c>
      <c r="N183" s="1" t="s">
        <v>143</v>
      </c>
      <c r="O183" s="1" t="s">
        <v>144</v>
      </c>
      <c r="P183" s="1" t="s">
        <v>114</v>
      </c>
      <c r="Q183" s="1" t="s">
        <v>31</v>
      </c>
    </row>
    <row r="184" spans="1:17" x14ac:dyDescent="0.35">
      <c r="A184" s="1">
        <v>10204</v>
      </c>
      <c r="B184" s="1">
        <v>42</v>
      </c>
      <c r="C184" s="1">
        <v>100</v>
      </c>
      <c r="D184" s="1">
        <v>6182.4</v>
      </c>
      <c r="E184" s="2">
        <v>37957</v>
      </c>
      <c r="F184" s="1" t="s">
        <v>17</v>
      </c>
      <c r="G184" s="1">
        <v>4</v>
      </c>
      <c r="H184" s="1">
        <v>12</v>
      </c>
      <c r="I184" s="1">
        <v>2003</v>
      </c>
      <c r="J184" s="1" t="s">
        <v>90</v>
      </c>
      <c r="K184" s="1">
        <v>141</v>
      </c>
      <c r="L184" s="1" t="s">
        <v>266</v>
      </c>
      <c r="M184" s="1" t="s">
        <v>233</v>
      </c>
      <c r="N184" s="1">
        <v>2125557413</v>
      </c>
      <c r="O184" s="1" t="s">
        <v>21</v>
      </c>
      <c r="P184" s="1" t="s">
        <v>22</v>
      </c>
      <c r="Q184" s="1" t="s">
        <v>31</v>
      </c>
    </row>
    <row r="185" spans="1:17" x14ac:dyDescent="0.35">
      <c r="A185" s="1">
        <v>10240</v>
      </c>
      <c r="B185" s="1">
        <v>41</v>
      </c>
      <c r="C185" s="1">
        <v>100</v>
      </c>
      <c r="D185" s="1">
        <v>5628.89</v>
      </c>
      <c r="E185" s="2">
        <v>38090</v>
      </c>
      <c r="F185" s="1" t="s">
        <v>17</v>
      </c>
      <c r="G185" s="1">
        <v>2</v>
      </c>
      <c r="H185" s="1">
        <v>4</v>
      </c>
      <c r="I185" s="1">
        <v>2004</v>
      </c>
      <c r="J185" s="1" t="s">
        <v>90</v>
      </c>
      <c r="K185" s="1">
        <v>141</v>
      </c>
      <c r="L185" s="1" t="s">
        <v>266</v>
      </c>
      <c r="M185" s="1" t="s">
        <v>147</v>
      </c>
      <c r="N185" s="1" t="s">
        <v>148</v>
      </c>
      <c r="O185" s="1" t="s">
        <v>149</v>
      </c>
      <c r="P185" s="1" t="s">
        <v>101</v>
      </c>
      <c r="Q185" s="1" t="s">
        <v>31</v>
      </c>
    </row>
    <row r="186" spans="1:17" x14ac:dyDescent="0.35">
      <c r="A186" s="1">
        <v>10278</v>
      </c>
      <c r="B186" s="1">
        <v>34</v>
      </c>
      <c r="C186" s="1">
        <v>100</v>
      </c>
      <c r="D186" s="1">
        <v>4667.8599999999997</v>
      </c>
      <c r="E186" s="2">
        <v>38205</v>
      </c>
      <c r="F186" s="1" t="s">
        <v>17</v>
      </c>
      <c r="G186" s="1">
        <v>3</v>
      </c>
      <c r="H186" s="1">
        <v>8</v>
      </c>
      <c r="I186" s="1">
        <v>2004</v>
      </c>
      <c r="J186" s="1" t="s">
        <v>90</v>
      </c>
      <c r="K186" s="1">
        <v>141</v>
      </c>
      <c r="L186" s="1" t="s">
        <v>266</v>
      </c>
      <c r="M186" s="1" t="s">
        <v>267</v>
      </c>
      <c r="N186" s="1">
        <v>7025551838</v>
      </c>
      <c r="O186" s="1" t="s">
        <v>268</v>
      </c>
      <c r="P186" s="1" t="s">
        <v>22</v>
      </c>
      <c r="Q186" s="1" t="s">
        <v>31</v>
      </c>
    </row>
    <row r="187" spans="1:17" x14ac:dyDescent="0.35">
      <c r="A187" s="1">
        <v>10301</v>
      </c>
      <c r="B187" s="1">
        <v>37</v>
      </c>
      <c r="C187" s="1">
        <v>100</v>
      </c>
      <c r="D187" s="1">
        <v>5917.78</v>
      </c>
      <c r="E187" s="2">
        <v>37899</v>
      </c>
      <c r="F187" s="1" t="s">
        <v>17</v>
      </c>
      <c r="G187" s="1">
        <v>4</v>
      </c>
      <c r="H187" s="1">
        <v>10</v>
      </c>
      <c r="I187" s="1">
        <v>2003</v>
      </c>
      <c r="J187" s="1" t="s">
        <v>90</v>
      </c>
      <c r="K187" s="1">
        <v>141</v>
      </c>
      <c r="L187" s="1" t="s">
        <v>266</v>
      </c>
      <c r="M187" s="1" t="s">
        <v>269</v>
      </c>
      <c r="N187" s="1" t="s">
        <v>270</v>
      </c>
      <c r="O187" s="1" t="s">
        <v>271</v>
      </c>
      <c r="P187" s="1" t="s">
        <v>44</v>
      </c>
      <c r="Q187" s="1" t="s">
        <v>31</v>
      </c>
    </row>
    <row r="188" spans="1:17" x14ac:dyDescent="0.35">
      <c r="A188" s="1">
        <v>10331</v>
      </c>
      <c r="B188" s="1">
        <v>46</v>
      </c>
      <c r="C188" s="1">
        <v>100</v>
      </c>
      <c r="D188" s="1">
        <v>6434.02</v>
      </c>
      <c r="E188" s="2">
        <v>38308</v>
      </c>
      <c r="F188" s="1" t="s">
        <v>17</v>
      </c>
      <c r="G188" s="1">
        <v>4</v>
      </c>
      <c r="H188" s="1">
        <v>11</v>
      </c>
      <c r="I188" s="1">
        <v>2004</v>
      </c>
      <c r="J188" s="1" t="s">
        <v>90</v>
      </c>
      <c r="K188" s="1">
        <v>141</v>
      </c>
      <c r="L188" s="1" t="s">
        <v>266</v>
      </c>
      <c r="M188" s="1" t="s">
        <v>150</v>
      </c>
      <c r="N188" s="1">
        <v>2155559857</v>
      </c>
      <c r="O188" s="1" t="s">
        <v>107</v>
      </c>
      <c r="P188" s="1" t="s">
        <v>22</v>
      </c>
      <c r="Q188" s="1" t="s">
        <v>31</v>
      </c>
    </row>
    <row r="189" spans="1:17" x14ac:dyDescent="0.35">
      <c r="A189" s="1">
        <v>10342</v>
      </c>
      <c r="B189" s="1">
        <v>40</v>
      </c>
      <c r="C189" s="1">
        <v>100</v>
      </c>
      <c r="D189" s="1">
        <v>6454.4</v>
      </c>
      <c r="E189" s="2">
        <v>38315</v>
      </c>
      <c r="F189" s="1" t="s">
        <v>17</v>
      </c>
      <c r="G189" s="1">
        <v>4</v>
      </c>
      <c r="H189" s="1">
        <v>11</v>
      </c>
      <c r="I189" s="1">
        <v>2004</v>
      </c>
      <c r="J189" s="1" t="s">
        <v>90</v>
      </c>
      <c r="K189" s="1">
        <v>141</v>
      </c>
      <c r="L189" s="1" t="s">
        <v>266</v>
      </c>
      <c r="M189" s="1" t="s">
        <v>48</v>
      </c>
      <c r="N189" s="1" t="s">
        <v>49</v>
      </c>
      <c r="O189" s="1" t="s">
        <v>50</v>
      </c>
      <c r="P189" s="1" t="s">
        <v>51</v>
      </c>
      <c r="Q189" s="1" t="s">
        <v>31</v>
      </c>
    </row>
    <row r="190" spans="1:17" x14ac:dyDescent="0.35">
      <c r="A190" s="1">
        <v>10356</v>
      </c>
      <c r="B190" s="1">
        <v>43</v>
      </c>
      <c r="C190" s="1">
        <v>97.6</v>
      </c>
      <c r="D190" s="1">
        <v>4196.8</v>
      </c>
      <c r="E190" s="2">
        <v>38330</v>
      </c>
      <c r="F190" s="1" t="s">
        <v>17</v>
      </c>
      <c r="G190" s="1">
        <v>4</v>
      </c>
      <c r="H190" s="1">
        <v>12</v>
      </c>
      <c r="I190" s="1">
        <v>2004</v>
      </c>
      <c r="J190" s="1" t="s">
        <v>90</v>
      </c>
      <c r="K190" s="1">
        <v>141</v>
      </c>
      <c r="L190" s="1" t="s">
        <v>266</v>
      </c>
      <c r="M190" s="1" t="s">
        <v>28</v>
      </c>
      <c r="N190" s="1" t="s">
        <v>29</v>
      </c>
      <c r="O190" s="1" t="s">
        <v>30</v>
      </c>
      <c r="P190" s="1" t="s">
        <v>27</v>
      </c>
      <c r="Q190" s="1" t="s">
        <v>31</v>
      </c>
    </row>
    <row r="191" spans="1:17" x14ac:dyDescent="0.35">
      <c r="A191" s="1">
        <v>10365</v>
      </c>
      <c r="B191" s="1">
        <v>30</v>
      </c>
      <c r="C191" s="1">
        <v>87.06</v>
      </c>
      <c r="D191" s="1">
        <v>2611.8000000000002</v>
      </c>
      <c r="E191" s="2">
        <v>38359</v>
      </c>
      <c r="F191" s="1" t="s">
        <v>17</v>
      </c>
      <c r="G191" s="1">
        <v>1</v>
      </c>
      <c r="H191" s="1">
        <v>1</v>
      </c>
      <c r="I191" s="1">
        <v>2005</v>
      </c>
      <c r="J191" s="1" t="s">
        <v>90</v>
      </c>
      <c r="K191" s="1">
        <v>141</v>
      </c>
      <c r="L191" s="1" t="s">
        <v>266</v>
      </c>
      <c r="M191" s="1" t="s">
        <v>164</v>
      </c>
      <c r="N191" s="1">
        <v>5085559555</v>
      </c>
      <c r="O191" s="1" t="s">
        <v>80</v>
      </c>
      <c r="P191" s="1" t="s">
        <v>22</v>
      </c>
      <c r="Q191" s="1" t="s">
        <v>23</v>
      </c>
    </row>
    <row r="192" spans="1:17" x14ac:dyDescent="0.35">
      <c r="A192" s="1">
        <v>10390</v>
      </c>
      <c r="B192" s="1">
        <v>36</v>
      </c>
      <c r="C192" s="1">
        <v>93.77</v>
      </c>
      <c r="D192" s="1">
        <v>3375.72</v>
      </c>
      <c r="E192" s="2">
        <v>38415</v>
      </c>
      <c r="F192" s="1" t="s">
        <v>17</v>
      </c>
      <c r="G192" s="1">
        <v>1</v>
      </c>
      <c r="H192" s="1">
        <v>3</v>
      </c>
      <c r="I192" s="1">
        <v>2005</v>
      </c>
      <c r="J192" s="1" t="s">
        <v>90</v>
      </c>
      <c r="K192" s="1">
        <v>141</v>
      </c>
      <c r="L192" s="1" t="s">
        <v>266</v>
      </c>
      <c r="M192" s="1" t="s">
        <v>133</v>
      </c>
      <c r="N192" s="1">
        <v>4155551450</v>
      </c>
      <c r="O192" s="1" t="s">
        <v>134</v>
      </c>
      <c r="P192" s="1" t="s">
        <v>22</v>
      </c>
      <c r="Q192" s="1" t="s">
        <v>31</v>
      </c>
    </row>
    <row r="193" spans="1:17" x14ac:dyDescent="0.35">
      <c r="A193" s="1">
        <v>10406</v>
      </c>
      <c r="B193" s="1">
        <v>61</v>
      </c>
      <c r="C193" s="1">
        <v>100</v>
      </c>
      <c r="D193" s="1">
        <v>8374.69</v>
      </c>
      <c r="E193" s="2">
        <v>38457</v>
      </c>
      <c r="F193" s="1" t="s">
        <v>85</v>
      </c>
      <c r="G193" s="1">
        <v>2</v>
      </c>
      <c r="H193" s="1">
        <v>4</v>
      </c>
      <c r="I193" s="1">
        <v>2005</v>
      </c>
      <c r="J193" s="1" t="s">
        <v>90</v>
      </c>
      <c r="K193" s="1">
        <v>141</v>
      </c>
      <c r="L193" s="1" t="s">
        <v>266</v>
      </c>
      <c r="M193" s="1" t="s">
        <v>157</v>
      </c>
      <c r="N193" s="1" t="s">
        <v>158</v>
      </c>
      <c r="O193" s="1" t="s">
        <v>159</v>
      </c>
      <c r="P193" s="1" t="s">
        <v>160</v>
      </c>
      <c r="Q193" s="1" t="s">
        <v>75</v>
      </c>
    </row>
    <row r="194" spans="1:17" x14ac:dyDescent="0.35">
      <c r="A194" s="1">
        <v>10102</v>
      </c>
      <c r="B194" s="1">
        <v>39</v>
      </c>
      <c r="C194" s="1">
        <v>100</v>
      </c>
      <c r="D194" s="1">
        <v>4808.3100000000004</v>
      </c>
      <c r="E194" s="2">
        <v>37631</v>
      </c>
      <c r="F194" s="1" t="s">
        <v>17</v>
      </c>
      <c r="G194" s="1">
        <v>1</v>
      </c>
      <c r="H194" s="1">
        <v>1</v>
      </c>
      <c r="I194" s="1">
        <v>2003</v>
      </c>
      <c r="J194" s="1" t="s">
        <v>273</v>
      </c>
      <c r="K194" s="1">
        <v>102</v>
      </c>
      <c r="L194" s="1" t="s">
        <v>274</v>
      </c>
      <c r="M194" s="1" t="s">
        <v>52</v>
      </c>
      <c r="N194" s="1">
        <v>2125551500</v>
      </c>
      <c r="O194" s="1" t="s">
        <v>21</v>
      </c>
      <c r="P194" s="1" t="s">
        <v>22</v>
      </c>
      <c r="Q194" s="1" t="s">
        <v>31</v>
      </c>
    </row>
    <row r="195" spans="1:17" x14ac:dyDescent="0.35">
      <c r="A195" s="1">
        <v>10111</v>
      </c>
      <c r="B195" s="1">
        <v>33</v>
      </c>
      <c r="C195" s="1">
        <v>99.66</v>
      </c>
      <c r="D195" s="1">
        <v>3288.78</v>
      </c>
      <c r="E195" s="2">
        <v>37705</v>
      </c>
      <c r="F195" s="1" t="s">
        <v>17</v>
      </c>
      <c r="G195" s="1">
        <v>1</v>
      </c>
      <c r="H195" s="1">
        <v>3</v>
      </c>
      <c r="I195" s="1">
        <v>2003</v>
      </c>
      <c r="J195" s="1" t="s">
        <v>273</v>
      </c>
      <c r="K195" s="1">
        <v>102</v>
      </c>
      <c r="L195" s="1" t="s">
        <v>274</v>
      </c>
      <c r="M195" s="1" t="s">
        <v>45</v>
      </c>
      <c r="N195" s="1">
        <v>6505555787</v>
      </c>
      <c r="O195" s="1" t="s">
        <v>35</v>
      </c>
      <c r="P195" s="1" t="s">
        <v>22</v>
      </c>
      <c r="Q195" s="1" t="s">
        <v>31</v>
      </c>
    </row>
    <row r="196" spans="1:17" x14ac:dyDescent="0.35">
      <c r="A196" s="1">
        <v>10125</v>
      </c>
      <c r="B196" s="1">
        <v>32</v>
      </c>
      <c r="C196" s="1">
        <v>100</v>
      </c>
      <c r="D196" s="1">
        <v>3254.72</v>
      </c>
      <c r="E196" s="2">
        <v>37762</v>
      </c>
      <c r="F196" s="1" t="s">
        <v>17</v>
      </c>
      <c r="G196" s="1">
        <v>2</v>
      </c>
      <c r="H196" s="1">
        <v>5</v>
      </c>
      <c r="I196" s="1">
        <v>2003</v>
      </c>
      <c r="J196" s="1" t="s">
        <v>273</v>
      </c>
      <c r="K196" s="1">
        <v>102</v>
      </c>
      <c r="L196" s="1" t="s">
        <v>274</v>
      </c>
      <c r="M196" s="1" t="s">
        <v>48</v>
      </c>
      <c r="N196" s="1" t="s">
        <v>49</v>
      </c>
      <c r="O196" s="1" t="s">
        <v>50</v>
      </c>
      <c r="P196" s="1" t="s">
        <v>51</v>
      </c>
      <c r="Q196" s="1" t="s">
        <v>31</v>
      </c>
    </row>
    <row r="197" spans="1:17" x14ac:dyDescent="0.35">
      <c r="A197" s="1">
        <v>10139</v>
      </c>
      <c r="B197" s="1">
        <v>31</v>
      </c>
      <c r="C197" s="1">
        <v>100</v>
      </c>
      <c r="D197" s="1">
        <v>3184.94</v>
      </c>
      <c r="E197" s="2">
        <v>37818</v>
      </c>
      <c r="F197" s="1" t="s">
        <v>17</v>
      </c>
      <c r="G197" s="1">
        <v>3</v>
      </c>
      <c r="H197" s="1">
        <v>7</v>
      </c>
      <c r="I197" s="1">
        <v>2003</v>
      </c>
      <c r="J197" s="1" t="s">
        <v>273</v>
      </c>
      <c r="K197" s="1">
        <v>102</v>
      </c>
      <c r="L197" s="1" t="s">
        <v>274</v>
      </c>
      <c r="M197" s="1" t="s">
        <v>76</v>
      </c>
      <c r="N197" s="1" t="s">
        <v>77</v>
      </c>
      <c r="O197" s="1" t="s">
        <v>78</v>
      </c>
      <c r="P197" s="1" t="s">
        <v>51</v>
      </c>
      <c r="Q197" s="1" t="s">
        <v>31</v>
      </c>
    </row>
    <row r="198" spans="1:17" x14ac:dyDescent="0.35">
      <c r="A198" s="1">
        <v>10149</v>
      </c>
      <c r="B198" s="1">
        <v>50</v>
      </c>
      <c r="C198" s="1">
        <v>100</v>
      </c>
      <c r="D198" s="1">
        <v>5907.5</v>
      </c>
      <c r="E198" s="2">
        <v>37876</v>
      </c>
      <c r="F198" s="1" t="s">
        <v>17</v>
      </c>
      <c r="G198" s="1">
        <v>3</v>
      </c>
      <c r="H198" s="1">
        <v>9</v>
      </c>
      <c r="I198" s="1">
        <v>2003</v>
      </c>
      <c r="J198" s="1" t="s">
        <v>273</v>
      </c>
      <c r="K198" s="1">
        <v>102</v>
      </c>
      <c r="L198" s="1" t="s">
        <v>274</v>
      </c>
      <c r="M198" s="1" t="s">
        <v>260</v>
      </c>
      <c r="N198" s="1">
        <v>4155554312</v>
      </c>
      <c r="O198" s="1" t="s">
        <v>261</v>
      </c>
      <c r="P198" s="1" t="s">
        <v>22</v>
      </c>
      <c r="Q198" s="1" t="s">
        <v>31</v>
      </c>
    </row>
    <row r="199" spans="1:17" x14ac:dyDescent="0.35">
      <c r="A199" s="1">
        <v>10162</v>
      </c>
      <c r="B199" s="1">
        <v>48</v>
      </c>
      <c r="C199" s="1">
        <v>91.44</v>
      </c>
      <c r="D199" s="1">
        <v>4389.12</v>
      </c>
      <c r="E199" s="2">
        <v>37912</v>
      </c>
      <c r="F199" s="1" t="s">
        <v>17</v>
      </c>
      <c r="G199" s="1">
        <v>4</v>
      </c>
      <c r="H199" s="1">
        <v>10</v>
      </c>
      <c r="I199" s="1">
        <v>2003</v>
      </c>
      <c r="J199" s="1" t="s">
        <v>273</v>
      </c>
      <c r="K199" s="1">
        <v>102</v>
      </c>
      <c r="L199" s="1" t="s">
        <v>274</v>
      </c>
      <c r="M199" s="1" t="s">
        <v>34</v>
      </c>
      <c r="N199" s="1">
        <v>6505551386</v>
      </c>
      <c r="O199" s="1" t="s">
        <v>35</v>
      </c>
      <c r="P199" s="1" t="s">
        <v>22</v>
      </c>
      <c r="Q199" s="1" t="s">
        <v>31</v>
      </c>
    </row>
    <row r="200" spans="1:17" x14ac:dyDescent="0.35">
      <c r="A200" s="1">
        <v>10173</v>
      </c>
      <c r="B200" s="1">
        <v>43</v>
      </c>
      <c r="C200" s="1">
        <v>100</v>
      </c>
      <c r="D200" s="1">
        <v>5036.16</v>
      </c>
      <c r="E200" s="2">
        <v>37930</v>
      </c>
      <c r="F200" s="1" t="s">
        <v>17</v>
      </c>
      <c r="G200" s="1">
        <v>4</v>
      </c>
      <c r="H200" s="1">
        <v>11</v>
      </c>
      <c r="I200" s="1">
        <v>2003</v>
      </c>
      <c r="J200" s="1" t="s">
        <v>273</v>
      </c>
      <c r="K200" s="1">
        <v>102</v>
      </c>
      <c r="L200" s="1" t="s">
        <v>274</v>
      </c>
      <c r="M200" s="1" t="s">
        <v>275</v>
      </c>
      <c r="N200" s="1" t="s">
        <v>276</v>
      </c>
      <c r="O200" s="1" t="s">
        <v>277</v>
      </c>
      <c r="P200" s="1" t="s">
        <v>126</v>
      </c>
      <c r="Q200" s="1" t="s">
        <v>31</v>
      </c>
    </row>
    <row r="201" spans="1:17" x14ac:dyDescent="0.35">
      <c r="A201" s="1">
        <v>10182</v>
      </c>
      <c r="B201" s="1">
        <v>25</v>
      </c>
      <c r="C201" s="1">
        <v>87.33</v>
      </c>
      <c r="D201" s="1">
        <v>2183.25</v>
      </c>
      <c r="E201" s="2">
        <v>37937</v>
      </c>
      <c r="F201" s="1" t="s">
        <v>17</v>
      </c>
      <c r="G201" s="1">
        <v>4</v>
      </c>
      <c r="H201" s="1">
        <v>11</v>
      </c>
      <c r="I201" s="1">
        <v>2003</v>
      </c>
      <c r="J201" s="1" t="s">
        <v>273</v>
      </c>
      <c r="K201" s="1">
        <v>102</v>
      </c>
      <c r="L201" s="1" t="s">
        <v>274</v>
      </c>
      <c r="M201" s="1" t="s">
        <v>133</v>
      </c>
      <c r="N201" s="1">
        <v>4155551450</v>
      </c>
      <c r="O201" s="1" t="s">
        <v>134</v>
      </c>
      <c r="P201" s="1" t="s">
        <v>22</v>
      </c>
      <c r="Q201" s="1" t="s">
        <v>23</v>
      </c>
    </row>
    <row r="202" spans="1:17" x14ac:dyDescent="0.35">
      <c r="A202" s="1">
        <v>10193</v>
      </c>
      <c r="B202" s="1">
        <v>28</v>
      </c>
      <c r="C202" s="1">
        <v>100</v>
      </c>
      <c r="D202" s="1">
        <v>3106.88</v>
      </c>
      <c r="E202" s="2">
        <v>37946</v>
      </c>
      <c r="F202" s="1" t="s">
        <v>17</v>
      </c>
      <c r="G202" s="1">
        <v>4</v>
      </c>
      <c r="H202" s="1">
        <v>11</v>
      </c>
      <c r="I202" s="1">
        <v>2003</v>
      </c>
      <c r="J202" s="1" t="s">
        <v>273</v>
      </c>
      <c r="K202" s="1">
        <v>102</v>
      </c>
      <c r="L202" s="1" t="s">
        <v>274</v>
      </c>
      <c r="M202" s="1" t="s">
        <v>278</v>
      </c>
      <c r="N202" s="1" t="s">
        <v>279</v>
      </c>
      <c r="O202" s="1" t="s">
        <v>280</v>
      </c>
      <c r="P202" s="1" t="s">
        <v>51</v>
      </c>
      <c r="Q202" s="1" t="s">
        <v>31</v>
      </c>
    </row>
    <row r="203" spans="1:17" x14ac:dyDescent="0.35">
      <c r="A203" s="1">
        <v>10205</v>
      </c>
      <c r="B203" s="1">
        <v>36</v>
      </c>
      <c r="C203" s="1">
        <v>100</v>
      </c>
      <c r="D203" s="1">
        <v>3735.72</v>
      </c>
      <c r="E203" s="2">
        <v>37958</v>
      </c>
      <c r="F203" s="1" t="s">
        <v>17</v>
      </c>
      <c r="G203" s="1">
        <v>4</v>
      </c>
      <c r="H203" s="1">
        <v>12</v>
      </c>
      <c r="I203" s="1">
        <v>2003</v>
      </c>
      <c r="J203" s="1" t="s">
        <v>273</v>
      </c>
      <c r="K203" s="1">
        <v>102</v>
      </c>
      <c r="L203" s="1" t="s">
        <v>274</v>
      </c>
      <c r="M203" s="1" t="s">
        <v>86</v>
      </c>
      <c r="N203" s="1" t="s">
        <v>87</v>
      </c>
      <c r="O203" s="1" t="s">
        <v>88</v>
      </c>
      <c r="P203" s="1" t="s">
        <v>89</v>
      </c>
      <c r="Q203" s="1" t="s">
        <v>31</v>
      </c>
    </row>
    <row r="204" spans="1:17" x14ac:dyDescent="0.35">
      <c r="A204" s="1">
        <v>10227</v>
      </c>
      <c r="B204" s="1">
        <v>25</v>
      </c>
      <c r="C204" s="1">
        <v>100</v>
      </c>
      <c r="D204" s="1">
        <v>2953.75</v>
      </c>
      <c r="E204" s="2">
        <v>38048</v>
      </c>
      <c r="F204" s="1" t="s">
        <v>17</v>
      </c>
      <c r="G204" s="1">
        <v>1</v>
      </c>
      <c r="H204" s="1">
        <v>3</v>
      </c>
      <c r="I204" s="1">
        <v>2004</v>
      </c>
      <c r="J204" s="1" t="s">
        <v>273</v>
      </c>
      <c r="K204" s="1">
        <v>102</v>
      </c>
      <c r="L204" s="1" t="s">
        <v>274</v>
      </c>
      <c r="M204" s="1" t="s">
        <v>108</v>
      </c>
      <c r="N204" s="1" t="s">
        <v>109</v>
      </c>
      <c r="O204" s="1" t="s">
        <v>110</v>
      </c>
      <c r="P204" s="1" t="s">
        <v>27</v>
      </c>
      <c r="Q204" s="1" t="s">
        <v>23</v>
      </c>
    </row>
    <row r="205" spans="1:17" x14ac:dyDescent="0.35">
      <c r="A205" s="1">
        <v>10244</v>
      </c>
      <c r="B205" s="1">
        <v>40</v>
      </c>
      <c r="C205" s="1">
        <v>100</v>
      </c>
      <c r="D205" s="1">
        <v>4684.8</v>
      </c>
      <c r="E205" s="2">
        <v>38106</v>
      </c>
      <c r="F205" s="1" t="s">
        <v>17</v>
      </c>
      <c r="G205" s="1">
        <v>2</v>
      </c>
      <c r="H205" s="1">
        <v>4</v>
      </c>
      <c r="I205" s="1">
        <v>2004</v>
      </c>
      <c r="J205" s="1" t="s">
        <v>273</v>
      </c>
      <c r="K205" s="1">
        <v>102</v>
      </c>
      <c r="L205" s="1" t="s">
        <v>274</v>
      </c>
      <c r="M205" s="1" t="s">
        <v>86</v>
      </c>
      <c r="N205" s="1" t="s">
        <v>87</v>
      </c>
      <c r="O205" s="1" t="s">
        <v>88</v>
      </c>
      <c r="P205" s="1" t="s">
        <v>89</v>
      </c>
      <c r="Q205" s="1" t="s">
        <v>31</v>
      </c>
    </row>
    <row r="206" spans="1:17" x14ac:dyDescent="0.35">
      <c r="A206" s="1">
        <v>10256</v>
      </c>
      <c r="B206" s="1">
        <v>34</v>
      </c>
      <c r="C206" s="1">
        <v>95.55</v>
      </c>
      <c r="D206" s="1">
        <v>3248.7</v>
      </c>
      <c r="E206" s="2">
        <v>38146</v>
      </c>
      <c r="F206" s="1" t="s">
        <v>17</v>
      </c>
      <c r="G206" s="1">
        <v>2</v>
      </c>
      <c r="H206" s="1">
        <v>6</v>
      </c>
      <c r="I206" s="1">
        <v>2004</v>
      </c>
      <c r="J206" s="1" t="s">
        <v>273</v>
      </c>
      <c r="K206" s="1">
        <v>102</v>
      </c>
      <c r="L206" s="1" t="s">
        <v>274</v>
      </c>
      <c r="M206" s="1" t="s">
        <v>157</v>
      </c>
      <c r="N206" s="1" t="s">
        <v>158</v>
      </c>
      <c r="O206" s="1" t="s">
        <v>159</v>
      </c>
      <c r="P206" s="1" t="s">
        <v>160</v>
      </c>
      <c r="Q206" s="1" t="s">
        <v>31</v>
      </c>
    </row>
    <row r="207" spans="1:17" x14ac:dyDescent="0.35">
      <c r="A207" s="1">
        <v>10289</v>
      </c>
      <c r="B207" s="1">
        <v>38</v>
      </c>
      <c r="C207" s="1">
        <v>100</v>
      </c>
      <c r="D207" s="1">
        <v>4567.9799999999996</v>
      </c>
      <c r="E207" s="2">
        <v>38233</v>
      </c>
      <c r="F207" s="1" t="s">
        <v>17</v>
      </c>
      <c r="G207" s="1">
        <v>3</v>
      </c>
      <c r="H207" s="1">
        <v>9</v>
      </c>
      <c r="I207" s="1">
        <v>2004</v>
      </c>
      <c r="J207" s="1" t="s">
        <v>273</v>
      </c>
      <c r="K207" s="1">
        <v>102</v>
      </c>
      <c r="L207" s="1" t="s">
        <v>274</v>
      </c>
      <c r="M207" s="1" t="s">
        <v>41</v>
      </c>
      <c r="N207" s="1" t="s">
        <v>42</v>
      </c>
      <c r="O207" s="1" t="s">
        <v>43</v>
      </c>
      <c r="P207" s="1" t="s">
        <v>44</v>
      </c>
      <c r="Q207" s="1" t="s">
        <v>31</v>
      </c>
    </row>
    <row r="208" spans="1:17" x14ac:dyDescent="0.35">
      <c r="A208" s="1">
        <v>10332</v>
      </c>
      <c r="B208" s="1">
        <v>46</v>
      </c>
      <c r="C208" s="1">
        <v>95.13</v>
      </c>
      <c r="D208" s="1">
        <v>4375.9799999999996</v>
      </c>
      <c r="E208" s="2">
        <v>38308</v>
      </c>
      <c r="F208" s="1" t="s">
        <v>17</v>
      </c>
      <c r="G208" s="1">
        <v>4</v>
      </c>
      <c r="H208" s="1">
        <v>11</v>
      </c>
      <c r="I208" s="1">
        <v>2004</v>
      </c>
      <c r="J208" s="1" t="s">
        <v>273</v>
      </c>
      <c r="K208" s="1">
        <v>102</v>
      </c>
      <c r="L208" s="1" t="s">
        <v>274</v>
      </c>
      <c r="M208" s="1" t="s">
        <v>240</v>
      </c>
      <c r="N208" s="1" t="s">
        <v>241</v>
      </c>
      <c r="O208" s="1" t="s">
        <v>242</v>
      </c>
      <c r="P208" s="1" t="s">
        <v>84</v>
      </c>
      <c r="Q208" s="1" t="s">
        <v>31</v>
      </c>
    </row>
    <row r="209" spans="1:17" x14ac:dyDescent="0.35">
      <c r="A209" s="1">
        <v>10346</v>
      </c>
      <c r="B209" s="1">
        <v>42</v>
      </c>
      <c r="C209" s="1">
        <v>36.11</v>
      </c>
      <c r="D209" s="1">
        <v>1516.62</v>
      </c>
      <c r="E209" s="2">
        <v>38320</v>
      </c>
      <c r="F209" s="1" t="s">
        <v>17</v>
      </c>
      <c r="G209" s="1">
        <v>4</v>
      </c>
      <c r="H209" s="1">
        <v>11</v>
      </c>
      <c r="I209" s="1">
        <v>2004</v>
      </c>
      <c r="J209" s="1" t="s">
        <v>273</v>
      </c>
      <c r="K209" s="1">
        <v>102</v>
      </c>
      <c r="L209" s="1" t="s">
        <v>274</v>
      </c>
      <c r="M209" s="1" t="s">
        <v>267</v>
      </c>
      <c r="N209" s="1">
        <v>7025551838</v>
      </c>
      <c r="O209" s="1" t="s">
        <v>268</v>
      </c>
      <c r="P209" s="1" t="s">
        <v>22</v>
      </c>
      <c r="Q209" s="1" t="s">
        <v>23</v>
      </c>
    </row>
    <row r="210" spans="1:17" x14ac:dyDescent="0.35">
      <c r="A210" s="1">
        <v>10380</v>
      </c>
      <c r="B210" s="1">
        <v>27</v>
      </c>
      <c r="C210" s="1">
        <v>93.16</v>
      </c>
      <c r="D210" s="1">
        <v>2515.3200000000002</v>
      </c>
      <c r="E210" s="2">
        <v>38399</v>
      </c>
      <c r="F210" s="1" t="s">
        <v>17</v>
      </c>
      <c r="G210" s="1">
        <v>1</v>
      </c>
      <c r="H210" s="1">
        <v>2</v>
      </c>
      <c r="I210" s="1">
        <v>2005</v>
      </c>
      <c r="J210" s="1" t="s">
        <v>273</v>
      </c>
      <c r="K210" s="1">
        <v>102</v>
      </c>
      <c r="L210" s="1" t="s">
        <v>274</v>
      </c>
      <c r="M210" s="1" t="s">
        <v>86</v>
      </c>
      <c r="N210" s="1" t="s">
        <v>87</v>
      </c>
      <c r="O210" s="1" t="s">
        <v>88</v>
      </c>
      <c r="P210" s="1" t="s">
        <v>89</v>
      </c>
      <c r="Q210" s="1" t="s">
        <v>23</v>
      </c>
    </row>
    <row r="211" spans="1:17" x14ac:dyDescent="0.35">
      <c r="A211" s="1">
        <v>10422</v>
      </c>
      <c r="B211" s="1">
        <v>51</v>
      </c>
      <c r="C211" s="1">
        <v>95.55</v>
      </c>
      <c r="D211" s="1">
        <v>4873.05</v>
      </c>
      <c r="E211" s="2">
        <v>38502</v>
      </c>
      <c r="F211" s="1" t="s">
        <v>145</v>
      </c>
      <c r="G211" s="1">
        <v>2</v>
      </c>
      <c r="H211" s="1">
        <v>5</v>
      </c>
      <c r="I211" s="1">
        <v>2005</v>
      </c>
      <c r="J211" s="1" t="s">
        <v>273</v>
      </c>
      <c r="K211" s="1">
        <v>102</v>
      </c>
      <c r="L211" s="1" t="s">
        <v>274</v>
      </c>
      <c r="M211" s="1" t="s">
        <v>69</v>
      </c>
      <c r="N211" s="1">
        <v>2155551555</v>
      </c>
      <c r="O211" s="1" t="s">
        <v>70</v>
      </c>
      <c r="P211" s="1" t="s">
        <v>22</v>
      </c>
      <c r="Q211" s="1" t="s">
        <v>31</v>
      </c>
    </row>
    <row r="212" spans="1:17" x14ac:dyDescent="0.35">
      <c r="A212" s="1">
        <v>10110</v>
      </c>
      <c r="B212" s="1">
        <v>37</v>
      </c>
      <c r="C212" s="1">
        <v>100</v>
      </c>
      <c r="D212" s="1">
        <v>5433.08</v>
      </c>
      <c r="E212" s="2">
        <v>37698</v>
      </c>
      <c r="F212" s="1" t="s">
        <v>17</v>
      </c>
      <c r="G212" s="1">
        <v>1</v>
      </c>
      <c r="H212" s="1">
        <v>3</v>
      </c>
      <c r="I212" s="1">
        <v>2003</v>
      </c>
      <c r="J212" s="1" t="s">
        <v>90</v>
      </c>
      <c r="K212" s="1">
        <v>124</v>
      </c>
      <c r="L212" s="1" t="s">
        <v>281</v>
      </c>
      <c r="M212" s="1" t="s">
        <v>240</v>
      </c>
      <c r="N212" s="1" t="s">
        <v>241</v>
      </c>
      <c r="O212" s="1" t="s">
        <v>242</v>
      </c>
      <c r="P212" s="1" t="s">
        <v>84</v>
      </c>
      <c r="Q212" s="1" t="s">
        <v>31</v>
      </c>
    </row>
    <row r="213" spans="1:17" x14ac:dyDescent="0.35">
      <c r="A213" s="1">
        <v>10123</v>
      </c>
      <c r="B213" s="1">
        <v>26</v>
      </c>
      <c r="C213" s="1">
        <v>100</v>
      </c>
      <c r="D213" s="1">
        <v>3073.72</v>
      </c>
      <c r="E213" s="2">
        <v>37761</v>
      </c>
      <c r="F213" s="1" t="s">
        <v>17</v>
      </c>
      <c r="G213" s="1">
        <v>2</v>
      </c>
      <c r="H213" s="1">
        <v>5</v>
      </c>
      <c r="I213" s="1">
        <v>2003</v>
      </c>
      <c r="J213" s="1" t="s">
        <v>90</v>
      </c>
      <c r="K213" s="1">
        <v>124</v>
      </c>
      <c r="L213" s="1" t="s">
        <v>281</v>
      </c>
      <c r="M213" s="1" t="s">
        <v>151</v>
      </c>
      <c r="N213" s="1" t="s">
        <v>152</v>
      </c>
      <c r="O213" s="1" t="s">
        <v>59</v>
      </c>
      <c r="P213" s="1" t="s">
        <v>27</v>
      </c>
      <c r="Q213" s="1" t="s">
        <v>31</v>
      </c>
    </row>
    <row r="214" spans="1:17" x14ac:dyDescent="0.35">
      <c r="A214" s="1">
        <v>10137</v>
      </c>
      <c r="B214" s="1">
        <v>44</v>
      </c>
      <c r="C214" s="1">
        <v>99.55</v>
      </c>
      <c r="D214" s="1">
        <v>4380.2</v>
      </c>
      <c r="E214" s="2">
        <v>37812</v>
      </c>
      <c r="F214" s="1" t="s">
        <v>17</v>
      </c>
      <c r="G214" s="1">
        <v>3</v>
      </c>
      <c r="H214" s="1">
        <v>7</v>
      </c>
      <c r="I214" s="1">
        <v>2003</v>
      </c>
      <c r="J214" s="1" t="s">
        <v>90</v>
      </c>
      <c r="K214" s="1">
        <v>124</v>
      </c>
      <c r="L214" s="1" t="s">
        <v>281</v>
      </c>
      <c r="M214" s="1" t="s">
        <v>24</v>
      </c>
      <c r="N214" s="1" t="s">
        <v>25</v>
      </c>
      <c r="O214" s="1" t="s">
        <v>26</v>
      </c>
      <c r="P214" s="1" t="s">
        <v>27</v>
      </c>
      <c r="Q214" s="1" t="s">
        <v>31</v>
      </c>
    </row>
    <row r="215" spans="1:17" x14ac:dyDescent="0.35">
      <c r="A215" s="1">
        <v>10172</v>
      </c>
      <c r="B215" s="1">
        <v>42</v>
      </c>
      <c r="C215" s="1">
        <v>100</v>
      </c>
      <c r="D215" s="1">
        <v>4965.24</v>
      </c>
      <c r="E215" s="2">
        <v>37930</v>
      </c>
      <c r="F215" s="1" t="s">
        <v>17</v>
      </c>
      <c r="G215" s="1">
        <v>4</v>
      </c>
      <c r="H215" s="1">
        <v>11</v>
      </c>
      <c r="I215" s="1">
        <v>2003</v>
      </c>
      <c r="J215" s="1" t="s">
        <v>90</v>
      </c>
      <c r="K215" s="1">
        <v>124</v>
      </c>
      <c r="L215" s="1" t="s">
        <v>281</v>
      </c>
      <c r="M215" s="1" t="s">
        <v>55</v>
      </c>
      <c r="N215" s="1">
        <v>2035552570</v>
      </c>
      <c r="O215" s="1" t="s">
        <v>56</v>
      </c>
      <c r="P215" s="1" t="s">
        <v>22</v>
      </c>
      <c r="Q215" s="1" t="s">
        <v>31</v>
      </c>
    </row>
    <row r="216" spans="1:17" x14ac:dyDescent="0.35">
      <c r="A216" s="1">
        <v>10226</v>
      </c>
      <c r="B216" s="1">
        <v>38</v>
      </c>
      <c r="C216" s="1">
        <v>100</v>
      </c>
      <c r="D216" s="1">
        <v>4161.38</v>
      </c>
      <c r="E216" s="2">
        <v>38043</v>
      </c>
      <c r="F216" s="1" t="s">
        <v>17</v>
      </c>
      <c r="G216" s="1">
        <v>1</v>
      </c>
      <c r="H216" s="1">
        <v>2</v>
      </c>
      <c r="I216" s="1">
        <v>2004</v>
      </c>
      <c r="J216" s="1" t="s">
        <v>90</v>
      </c>
      <c r="K216" s="1">
        <v>124</v>
      </c>
      <c r="L216" s="1" t="s">
        <v>281</v>
      </c>
      <c r="M216" s="1" t="s">
        <v>176</v>
      </c>
      <c r="N216" s="1">
        <v>7605558146</v>
      </c>
      <c r="O216" s="1" t="s">
        <v>177</v>
      </c>
      <c r="P216" s="1" t="s">
        <v>22</v>
      </c>
      <c r="Q216" s="1" t="s">
        <v>31</v>
      </c>
    </row>
    <row r="217" spans="1:17" x14ac:dyDescent="0.35">
      <c r="A217" s="1">
        <v>10241</v>
      </c>
      <c r="B217" s="1">
        <v>21</v>
      </c>
      <c r="C217" s="1">
        <v>100</v>
      </c>
      <c r="D217" s="1">
        <v>2508.66</v>
      </c>
      <c r="E217" s="2">
        <v>38090</v>
      </c>
      <c r="F217" s="1" t="s">
        <v>17</v>
      </c>
      <c r="G217" s="1">
        <v>2</v>
      </c>
      <c r="H217" s="1">
        <v>4</v>
      </c>
      <c r="I217" s="1">
        <v>2004</v>
      </c>
      <c r="J217" s="1" t="s">
        <v>90</v>
      </c>
      <c r="K217" s="1">
        <v>124</v>
      </c>
      <c r="L217" s="1" t="s">
        <v>281</v>
      </c>
      <c r="M217" s="1" t="s">
        <v>263</v>
      </c>
      <c r="N217" s="1" t="s">
        <v>264</v>
      </c>
      <c r="O217" s="1" t="s">
        <v>265</v>
      </c>
      <c r="P217" s="1" t="s">
        <v>27</v>
      </c>
      <c r="Q217" s="1" t="s">
        <v>23</v>
      </c>
    </row>
    <row r="218" spans="1:17" x14ac:dyDescent="0.35">
      <c r="A218" s="1">
        <v>10288</v>
      </c>
      <c r="B218" s="1">
        <v>20</v>
      </c>
      <c r="C218" s="1">
        <v>100</v>
      </c>
      <c r="D218" s="1">
        <v>2936.8</v>
      </c>
      <c r="E218" s="2">
        <v>38231</v>
      </c>
      <c r="F218" s="1" t="s">
        <v>17</v>
      </c>
      <c r="G218" s="1">
        <v>3</v>
      </c>
      <c r="H218" s="1">
        <v>9</v>
      </c>
      <c r="I218" s="1">
        <v>2004</v>
      </c>
      <c r="J218" s="1" t="s">
        <v>90</v>
      </c>
      <c r="K218" s="1">
        <v>124</v>
      </c>
      <c r="L218" s="1" t="s">
        <v>281</v>
      </c>
      <c r="M218" s="1" t="s">
        <v>204</v>
      </c>
      <c r="N218" s="1" t="s">
        <v>205</v>
      </c>
      <c r="O218" s="1" t="s">
        <v>100</v>
      </c>
      <c r="P218" s="1" t="s">
        <v>100</v>
      </c>
      <c r="Q218" s="1" t="s">
        <v>23</v>
      </c>
    </row>
    <row r="219" spans="1:17" x14ac:dyDescent="0.35">
      <c r="A219" s="1">
        <v>10311</v>
      </c>
      <c r="B219" s="1">
        <v>29</v>
      </c>
      <c r="C219" s="1">
        <v>100</v>
      </c>
      <c r="D219" s="1">
        <v>2923.2</v>
      </c>
      <c r="E219" s="2">
        <v>38276</v>
      </c>
      <c r="F219" s="1" t="s">
        <v>17</v>
      </c>
      <c r="G219" s="1">
        <v>4</v>
      </c>
      <c r="H219" s="1">
        <v>10</v>
      </c>
      <c r="I219" s="1">
        <v>2004</v>
      </c>
      <c r="J219" s="1" t="s">
        <v>90</v>
      </c>
      <c r="K219" s="1">
        <v>124</v>
      </c>
      <c r="L219" s="1" t="s">
        <v>281</v>
      </c>
      <c r="M219" s="1" t="s">
        <v>86</v>
      </c>
      <c r="N219" s="1" t="s">
        <v>87</v>
      </c>
      <c r="O219" s="1" t="s">
        <v>88</v>
      </c>
      <c r="P219" s="1" t="s">
        <v>89</v>
      </c>
      <c r="Q219" s="1" t="s">
        <v>23</v>
      </c>
    </row>
    <row r="220" spans="1:17" x14ac:dyDescent="0.35">
      <c r="A220" s="1">
        <v>10343</v>
      </c>
      <c r="B220" s="1">
        <v>36</v>
      </c>
      <c r="C220" s="1">
        <v>100</v>
      </c>
      <c r="D220" s="1">
        <v>5848.92</v>
      </c>
      <c r="E220" s="2">
        <v>38315</v>
      </c>
      <c r="F220" s="1" t="s">
        <v>17</v>
      </c>
      <c r="G220" s="1">
        <v>4</v>
      </c>
      <c r="H220" s="1">
        <v>11</v>
      </c>
      <c r="I220" s="1">
        <v>2004</v>
      </c>
      <c r="J220" s="1" t="s">
        <v>90</v>
      </c>
      <c r="K220" s="1">
        <v>124</v>
      </c>
      <c r="L220" s="1" t="s">
        <v>281</v>
      </c>
      <c r="M220" s="1" t="s">
        <v>24</v>
      </c>
      <c r="N220" s="1" t="s">
        <v>25</v>
      </c>
      <c r="O220" s="1" t="s">
        <v>26</v>
      </c>
      <c r="P220" s="1" t="s">
        <v>27</v>
      </c>
      <c r="Q220" s="1" t="s">
        <v>31</v>
      </c>
    </row>
    <row r="221" spans="1:17" x14ac:dyDescent="0.35">
      <c r="A221" s="1">
        <v>10367</v>
      </c>
      <c r="B221" s="1">
        <v>49</v>
      </c>
      <c r="C221" s="1">
        <v>56.3</v>
      </c>
      <c r="D221" s="1">
        <v>2758.7</v>
      </c>
      <c r="E221" s="2">
        <v>38364</v>
      </c>
      <c r="F221" s="1" t="s">
        <v>199</v>
      </c>
      <c r="G221" s="1">
        <v>1</v>
      </c>
      <c r="H221" s="1">
        <v>1</v>
      </c>
      <c r="I221" s="1">
        <v>2005</v>
      </c>
      <c r="J221" s="1" t="s">
        <v>90</v>
      </c>
      <c r="K221" s="1">
        <v>124</v>
      </c>
      <c r="L221" s="1" t="s">
        <v>281</v>
      </c>
      <c r="M221" s="1" t="s">
        <v>32</v>
      </c>
      <c r="N221" s="1">
        <v>6265557265</v>
      </c>
      <c r="O221" s="1" t="s">
        <v>33</v>
      </c>
      <c r="P221" s="1" t="s">
        <v>22</v>
      </c>
      <c r="Q221" s="1" t="s">
        <v>23</v>
      </c>
    </row>
    <row r="222" spans="1:17" x14ac:dyDescent="0.35">
      <c r="A222" s="1">
        <v>10378</v>
      </c>
      <c r="B222" s="1">
        <v>34</v>
      </c>
      <c r="C222" s="1">
        <v>42.64</v>
      </c>
      <c r="D222" s="1">
        <v>1449.76</v>
      </c>
      <c r="E222" s="2">
        <v>38393</v>
      </c>
      <c r="F222" s="1" t="s">
        <v>17</v>
      </c>
      <c r="G222" s="1">
        <v>1</v>
      </c>
      <c r="H222" s="1">
        <v>2</v>
      </c>
      <c r="I222" s="1">
        <v>2005</v>
      </c>
      <c r="J222" s="1" t="s">
        <v>90</v>
      </c>
      <c r="K222" s="1">
        <v>124</v>
      </c>
      <c r="L222" s="1" t="s">
        <v>281</v>
      </c>
      <c r="M222" s="1" t="s">
        <v>86</v>
      </c>
      <c r="N222" s="1" t="s">
        <v>87</v>
      </c>
      <c r="O222" s="1" t="s">
        <v>88</v>
      </c>
      <c r="P222" s="1" t="s">
        <v>89</v>
      </c>
      <c r="Q222" s="1" t="s">
        <v>23</v>
      </c>
    </row>
    <row r="223" spans="1:17" x14ac:dyDescent="0.35">
      <c r="A223" s="1">
        <v>10407</v>
      </c>
      <c r="B223" s="1">
        <v>59</v>
      </c>
      <c r="C223" s="1">
        <v>100</v>
      </c>
      <c r="D223" s="1">
        <v>7048.14</v>
      </c>
      <c r="E223" s="2">
        <v>38464</v>
      </c>
      <c r="F223" s="1" t="s">
        <v>195</v>
      </c>
      <c r="G223" s="1">
        <v>2</v>
      </c>
      <c r="H223" s="1">
        <v>4</v>
      </c>
      <c r="I223" s="1">
        <v>2005</v>
      </c>
      <c r="J223" s="1" t="s">
        <v>90</v>
      </c>
      <c r="K223" s="1">
        <v>124</v>
      </c>
      <c r="L223" s="1" t="s">
        <v>281</v>
      </c>
      <c r="M223" s="1" t="s">
        <v>193</v>
      </c>
      <c r="N223" s="1">
        <v>4085553659</v>
      </c>
      <c r="O223" s="1" t="s">
        <v>194</v>
      </c>
      <c r="P223" s="1" t="s">
        <v>22</v>
      </c>
      <c r="Q223" s="1" t="s">
        <v>75</v>
      </c>
    </row>
    <row r="224" spans="1:17" x14ac:dyDescent="0.35">
      <c r="A224" s="1">
        <v>10106</v>
      </c>
      <c r="B224" s="1">
        <v>36</v>
      </c>
      <c r="C224" s="1">
        <v>100</v>
      </c>
      <c r="D224" s="1">
        <v>5279.4</v>
      </c>
      <c r="E224" s="2">
        <v>37669</v>
      </c>
      <c r="F224" s="1" t="s">
        <v>17</v>
      </c>
      <c r="G224" s="1">
        <v>1</v>
      </c>
      <c r="H224" s="1">
        <v>2</v>
      </c>
      <c r="I224" s="1">
        <v>2003</v>
      </c>
      <c r="J224" s="1" t="s">
        <v>282</v>
      </c>
      <c r="K224" s="1">
        <v>157</v>
      </c>
      <c r="L224" s="1" t="s">
        <v>283</v>
      </c>
      <c r="M224" s="1" t="s">
        <v>275</v>
      </c>
      <c r="N224" s="1" t="s">
        <v>276</v>
      </c>
      <c r="O224" s="1" t="s">
        <v>277</v>
      </c>
      <c r="P224" s="1" t="s">
        <v>126</v>
      </c>
      <c r="Q224" s="1" t="s">
        <v>31</v>
      </c>
    </row>
    <row r="225" spans="1:17" x14ac:dyDescent="0.35">
      <c r="A225" s="1">
        <v>10131</v>
      </c>
      <c r="B225" s="1">
        <v>21</v>
      </c>
      <c r="C225" s="1">
        <v>100</v>
      </c>
      <c r="D225" s="1">
        <v>2781.66</v>
      </c>
      <c r="E225" s="2">
        <v>37788</v>
      </c>
      <c r="F225" s="1" t="s">
        <v>17</v>
      </c>
      <c r="G225" s="1">
        <v>2</v>
      </c>
      <c r="H225" s="1">
        <v>6</v>
      </c>
      <c r="I225" s="1">
        <v>2003</v>
      </c>
      <c r="J225" s="1" t="s">
        <v>282</v>
      </c>
      <c r="K225" s="1">
        <v>157</v>
      </c>
      <c r="L225" s="1" t="s">
        <v>283</v>
      </c>
      <c r="M225" s="1" t="s">
        <v>284</v>
      </c>
      <c r="N225" s="1">
        <v>2035554407</v>
      </c>
      <c r="O225" s="1" t="s">
        <v>253</v>
      </c>
      <c r="P225" s="1" t="s">
        <v>22</v>
      </c>
      <c r="Q225" s="1" t="s">
        <v>23</v>
      </c>
    </row>
    <row r="226" spans="1:17" x14ac:dyDescent="0.35">
      <c r="A226" s="1">
        <v>10198</v>
      </c>
      <c r="B226" s="1">
        <v>42</v>
      </c>
      <c r="C226" s="1">
        <v>100</v>
      </c>
      <c r="D226" s="1">
        <v>7483.98</v>
      </c>
      <c r="E226" s="2">
        <v>37952</v>
      </c>
      <c r="F226" s="1" t="s">
        <v>17</v>
      </c>
      <c r="G226" s="1">
        <v>4</v>
      </c>
      <c r="H226" s="1">
        <v>11</v>
      </c>
      <c r="I226" s="1">
        <v>2003</v>
      </c>
      <c r="J226" s="1" t="s">
        <v>282</v>
      </c>
      <c r="K226" s="1">
        <v>157</v>
      </c>
      <c r="L226" s="1" t="s">
        <v>283</v>
      </c>
      <c r="M226" s="1" t="s">
        <v>207</v>
      </c>
      <c r="N226" s="1" t="s">
        <v>208</v>
      </c>
      <c r="O226" s="1" t="s">
        <v>209</v>
      </c>
      <c r="P226" s="1" t="s">
        <v>210</v>
      </c>
      <c r="Q226" s="1" t="s">
        <v>75</v>
      </c>
    </row>
    <row r="227" spans="1:17" x14ac:dyDescent="0.35">
      <c r="A227" s="1">
        <v>10250</v>
      </c>
      <c r="B227" s="1">
        <v>45</v>
      </c>
      <c r="C227" s="1">
        <v>100</v>
      </c>
      <c r="D227" s="1">
        <v>8160.3</v>
      </c>
      <c r="E227" s="2">
        <v>38118</v>
      </c>
      <c r="F227" s="1" t="s">
        <v>17</v>
      </c>
      <c r="G227" s="1">
        <v>2</v>
      </c>
      <c r="H227" s="1">
        <v>5</v>
      </c>
      <c r="I227" s="1">
        <v>2004</v>
      </c>
      <c r="J227" s="1" t="s">
        <v>282</v>
      </c>
      <c r="K227" s="1">
        <v>157</v>
      </c>
      <c r="L227" s="1" t="s">
        <v>283</v>
      </c>
      <c r="M227" s="1" t="s">
        <v>193</v>
      </c>
      <c r="N227" s="1">
        <v>4085553659</v>
      </c>
      <c r="O227" s="1" t="s">
        <v>194</v>
      </c>
      <c r="P227" s="1" t="s">
        <v>22</v>
      </c>
      <c r="Q227" s="1" t="s">
        <v>75</v>
      </c>
    </row>
    <row r="228" spans="1:17" x14ac:dyDescent="0.35">
      <c r="A228" s="1">
        <v>10262</v>
      </c>
      <c r="B228" s="1">
        <v>49</v>
      </c>
      <c r="C228" s="1">
        <v>100</v>
      </c>
      <c r="D228" s="1">
        <v>6567.96</v>
      </c>
      <c r="E228" s="2">
        <v>38162</v>
      </c>
      <c r="F228" s="1" t="s">
        <v>165</v>
      </c>
      <c r="G228" s="1">
        <v>2</v>
      </c>
      <c r="H228" s="1">
        <v>6</v>
      </c>
      <c r="I228" s="1">
        <v>2004</v>
      </c>
      <c r="J228" s="1" t="s">
        <v>282</v>
      </c>
      <c r="K228" s="1">
        <v>157</v>
      </c>
      <c r="L228" s="1" t="s">
        <v>283</v>
      </c>
      <c r="M228" s="1" t="s">
        <v>86</v>
      </c>
      <c r="N228" s="1" t="s">
        <v>87</v>
      </c>
      <c r="O228" s="1" t="s">
        <v>88</v>
      </c>
      <c r="P228" s="1" t="s">
        <v>89</v>
      </c>
      <c r="Q228" s="1" t="s">
        <v>31</v>
      </c>
    </row>
    <row r="229" spans="1:17" x14ac:dyDescent="0.35">
      <c r="A229" s="1">
        <v>10274</v>
      </c>
      <c r="B229" s="1">
        <v>41</v>
      </c>
      <c r="C229" s="1">
        <v>100</v>
      </c>
      <c r="D229" s="1">
        <v>6724</v>
      </c>
      <c r="E229" s="2">
        <v>38189</v>
      </c>
      <c r="F229" s="1" t="s">
        <v>17</v>
      </c>
      <c r="G229" s="1">
        <v>3</v>
      </c>
      <c r="H229" s="1">
        <v>7</v>
      </c>
      <c r="I229" s="1">
        <v>2004</v>
      </c>
      <c r="J229" s="1" t="s">
        <v>282</v>
      </c>
      <c r="K229" s="1">
        <v>157</v>
      </c>
      <c r="L229" s="1" t="s">
        <v>283</v>
      </c>
      <c r="M229" s="1" t="s">
        <v>137</v>
      </c>
      <c r="N229" s="1">
        <v>6175558555</v>
      </c>
      <c r="O229" s="1" t="s">
        <v>138</v>
      </c>
      <c r="P229" s="1" t="s">
        <v>22</v>
      </c>
      <c r="Q229" s="1" t="s">
        <v>31</v>
      </c>
    </row>
    <row r="230" spans="1:17" x14ac:dyDescent="0.35">
      <c r="A230" s="1">
        <v>10284</v>
      </c>
      <c r="B230" s="1">
        <v>45</v>
      </c>
      <c r="C230" s="1">
        <v>100</v>
      </c>
      <c r="D230" s="1">
        <v>5747.85</v>
      </c>
      <c r="E230" s="2">
        <v>38220</v>
      </c>
      <c r="F230" s="1" t="s">
        <v>17</v>
      </c>
      <c r="G230" s="1">
        <v>3</v>
      </c>
      <c r="H230" s="1">
        <v>8</v>
      </c>
      <c r="I230" s="1">
        <v>2004</v>
      </c>
      <c r="J230" s="1" t="s">
        <v>282</v>
      </c>
      <c r="K230" s="1">
        <v>157</v>
      </c>
      <c r="L230" s="1" t="s">
        <v>283</v>
      </c>
      <c r="M230" s="1" t="s">
        <v>269</v>
      </c>
      <c r="N230" s="1" t="s">
        <v>270</v>
      </c>
      <c r="O230" s="1" t="s">
        <v>271</v>
      </c>
      <c r="P230" s="1" t="s">
        <v>44</v>
      </c>
      <c r="Q230" s="1" t="s">
        <v>31</v>
      </c>
    </row>
    <row r="231" spans="1:17" x14ac:dyDescent="0.35">
      <c r="A231" s="1">
        <v>10296</v>
      </c>
      <c r="B231" s="1">
        <v>36</v>
      </c>
      <c r="C231" s="1">
        <v>100</v>
      </c>
      <c r="D231" s="1">
        <v>5676.84</v>
      </c>
      <c r="E231" s="2">
        <v>38245</v>
      </c>
      <c r="F231" s="1" t="s">
        <v>17</v>
      </c>
      <c r="G231" s="1">
        <v>3</v>
      </c>
      <c r="H231" s="1">
        <v>9</v>
      </c>
      <c r="I231" s="1">
        <v>2004</v>
      </c>
      <c r="J231" s="1" t="s">
        <v>282</v>
      </c>
      <c r="K231" s="1">
        <v>157</v>
      </c>
      <c r="L231" s="1" t="s">
        <v>283</v>
      </c>
      <c r="M231" s="1" t="s">
        <v>285</v>
      </c>
      <c r="N231" s="1" t="s">
        <v>286</v>
      </c>
      <c r="O231" s="1" t="s">
        <v>287</v>
      </c>
      <c r="P231" s="1" t="s">
        <v>217</v>
      </c>
      <c r="Q231" s="1" t="s">
        <v>31</v>
      </c>
    </row>
    <row r="232" spans="1:17" x14ac:dyDescent="0.35">
      <c r="A232" s="1">
        <v>10327</v>
      </c>
      <c r="B232" s="1">
        <v>25</v>
      </c>
      <c r="C232" s="1">
        <v>100</v>
      </c>
      <c r="D232" s="1">
        <v>2804.75</v>
      </c>
      <c r="E232" s="2">
        <v>38301</v>
      </c>
      <c r="F232" s="1" t="s">
        <v>199</v>
      </c>
      <c r="G232" s="1">
        <v>4</v>
      </c>
      <c r="H232" s="1">
        <v>11</v>
      </c>
      <c r="I232" s="1">
        <v>2004</v>
      </c>
      <c r="J232" s="1" t="s">
        <v>282</v>
      </c>
      <c r="K232" s="1">
        <v>157</v>
      </c>
      <c r="L232" s="1" t="s">
        <v>283</v>
      </c>
      <c r="M232" s="1" t="s">
        <v>157</v>
      </c>
      <c r="N232" s="1" t="s">
        <v>158</v>
      </c>
      <c r="O232" s="1" t="s">
        <v>159</v>
      </c>
      <c r="P232" s="1" t="s">
        <v>160</v>
      </c>
      <c r="Q232" s="1" t="s">
        <v>23</v>
      </c>
    </row>
    <row r="233" spans="1:17" x14ac:dyDescent="0.35">
      <c r="A233" s="1">
        <v>10338</v>
      </c>
      <c r="B233" s="1">
        <v>41</v>
      </c>
      <c r="C233" s="1">
        <v>100</v>
      </c>
      <c r="D233" s="1">
        <v>5624.79</v>
      </c>
      <c r="E233" s="2">
        <v>38313</v>
      </c>
      <c r="F233" s="1" t="s">
        <v>17</v>
      </c>
      <c r="G233" s="1">
        <v>4</v>
      </c>
      <c r="H233" s="1">
        <v>11</v>
      </c>
      <c r="I233" s="1">
        <v>2004</v>
      </c>
      <c r="J233" s="1" t="s">
        <v>282</v>
      </c>
      <c r="K233" s="1">
        <v>157</v>
      </c>
      <c r="L233" s="1" t="s">
        <v>283</v>
      </c>
      <c r="M233" s="1" t="s">
        <v>288</v>
      </c>
      <c r="N233" s="1" t="s">
        <v>289</v>
      </c>
      <c r="O233" s="1" t="s">
        <v>290</v>
      </c>
      <c r="P233" s="1" t="s">
        <v>181</v>
      </c>
      <c r="Q233" s="1" t="s">
        <v>31</v>
      </c>
    </row>
    <row r="234" spans="1:17" x14ac:dyDescent="0.35">
      <c r="A234" s="1">
        <v>10351</v>
      </c>
      <c r="B234" s="1">
        <v>39</v>
      </c>
      <c r="C234" s="1">
        <v>99.52</v>
      </c>
      <c r="D234" s="1">
        <v>3881.28</v>
      </c>
      <c r="E234" s="2">
        <v>38324</v>
      </c>
      <c r="F234" s="1" t="s">
        <v>17</v>
      </c>
      <c r="G234" s="1">
        <v>4</v>
      </c>
      <c r="H234" s="1">
        <v>12</v>
      </c>
      <c r="I234" s="1">
        <v>2004</v>
      </c>
      <c r="J234" s="1" t="s">
        <v>282</v>
      </c>
      <c r="K234" s="1">
        <v>157</v>
      </c>
      <c r="L234" s="1" t="s">
        <v>283</v>
      </c>
      <c r="M234" s="1" t="s">
        <v>161</v>
      </c>
      <c r="N234" s="1" t="s">
        <v>162</v>
      </c>
      <c r="O234" s="1" t="s">
        <v>163</v>
      </c>
      <c r="P234" s="1" t="s">
        <v>84</v>
      </c>
      <c r="Q234" s="1" t="s">
        <v>31</v>
      </c>
    </row>
    <row r="235" spans="1:17" x14ac:dyDescent="0.35">
      <c r="A235" s="1">
        <v>10386</v>
      </c>
      <c r="B235" s="1">
        <v>25</v>
      </c>
      <c r="C235" s="1">
        <v>54.57</v>
      </c>
      <c r="D235" s="1">
        <v>1364.25</v>
      </c>
      <c r="E235" s="2">
        <v>38412</v>
      </c>
      <c r="F235" s="1" t="s">
        <v>199</v>
      </c>
      <c r="G235" s="1">
        <v>1</v>
      </c>
      <c r="H235" s="1">
        <v>3</v>
      </c>
      <c r="I235" s="1">
        <v>2005</v>
      </c>
      <c r="J235" s="1" t="s">
        <v>282</v>
      </c>
      <c r="K235" s="1">
        <v>157</v>
      </c>
      <c r="L235" s="1" t="s">
        <v>283</v>
      </c>
      <c r="M235" s="1" t="s">
        <v>86</v>
      </c>
      <c r="N235" s="1" t="s">
        <v>87</v>
      </c>
      <c r="O235" s="1" t="s">
        <v>88</v>
      </c>
      <c r="P235" s="1" t="s">
        <v>89</v>
      </c>
      <c r="Q235" s="1" t="s">
        <v>23</v>
      </c>
    </row>
    <row r="236" spans="1:17" x14ac:dyDescent="0.35">
      <c r="A236" s="1">
        <v>10398</v>
      </c>
      <c r="B236" s="1">
        <v>33</v>
      </c>
      <c r="C236" s="1">
        <v>100</v>
      </c>
      <c r="D236" s="1">
        <v>4215.09</v>
      </c>
      <c r="E236" s="2">
        <v>38441</v>
      </c>
      <c r="F236" s="1" t="s">
        <v>17</v>
      </c>
      <c r="G236" s="1">
        <v>1</v>
      </c>
      <c r="H236" s="1">
        <v>3</v>
      </c>
      <c r="I236" s="1">
        <v>2005</v>
      </c>
      <c r="J236" s="1" t="s">
        <v>282</v>
      </c>
      <c r="K236" s="1">
        <v>157</v>
      </c>
      <c r="L236" s="1" t="s">
        <v>283</v>
      </c>
      <c r="M236" s="1" t="s">
        <v>24</v>
      </c>
      <c r="N236" s="1" t="s">
        <v>25</v>
      </c>
      <c r="O236" s="1" t="s">
        <v>26</v>
      </c>
      <c r="P236" s="1" t="s">
        <v>27</v>
      </c>
      <c r="Q236" s="1" t="s">
        <v>31</v>
      </c>
    </row>
    <row r="237" spans="1:17" x14ac:dyDescent="0.35">
      <c r="A237" s="1">
        <v>10416</v>
      </c>
      <c r="B237" s="1">
        <v>24</v>
      </c>
      <c r="C237" s="1">
        <v>100</v>
      </c>
      <c r="D237" s="1">
        <v>4352.16</v>
      </c>
      <c r="E237" s="2">
        <v>38482</v>
      </c>
      <c r="F237" s="1" t="s">
        <v>17</v>
      </c>
      <c r="G237" s="1">
        <v>2</v>
      </c>
      <c r="H237" s="1">
        <v>5</v>
      </c>
      <c r="I237" s="1">
        <v>2005</v>
      </c>
      <c r="J237" s="1" t="s">
        <v>282</v>
      </c>
      <c r="K237" s="1">
        <v>157</v>
      </c>
      <c r="L237" s="1" t="s">
        <v>283</v>
      </c>
      <c r="M237" s="1" t="s">
        <v>222</v>
      </c>
      <c r="N237" s="1" t="s">
        <v>223</v>
      </c>
      <c r="O237" s="1" t="s">
        <v>224</v>
      </c>
      <c r="P237" s="1" t="s">
        <v>126</v>
      </c>
      <c r="Q237" s="1" t="s">
        <v>31</v>
      </c>
    </row>
    <row r="238" spans="1:17" x14ac:dyDescent="0.35">
      <c r="A238" s="1">
        <v>10100</v>
      </c>
      <c r="B238" s="1">
        <v>30</v>
      </c>
      <c r="C238" s="1">
        <v>100</v>
      </c>
      <c r="D238" s="1">
        <v>5151</v>
      </c>
      <c r="E238" s="2">
        <v>37627</v>
      </c>
      <c r="F238" s="1" t="s">
        <v>17</v>
      </c>
      <c r="G238" s="1">
        <v>1</v>
      </c>
      <c r="H238" s="1">
        <v>1</v>
      </c>
      <c r="I238" s="1">
        <v>2003</v>
      </c>
      <c r="J238" s="1" t="s">
        <v>273</v>
      </c>
      <c r="K238" s="1">
        <v>170</v>
      </c>
      <c r="L238" s="1" t="s">
        <v>291</v>
      </c>
      <c r="M238" s="1" t="s">
        <v>135</v>
      </c>
      <c r="N238" s="1">
        <v>6035558647</v>
      </c>
      <c r="O238" s="1" t="s">
        <v>136</v>
      </c>
      <c r="P238" s="1" t="s">
        <v>22</v>
      </c>
      <c r="Q238" s="1" t="s">
        <v>31</v>
      </c>
    </row>
    <row r="239" spans="1:17" x14ac:dyDescent="0.35">
      <c r="A239" s="1">
        <v>10124</v>
      </c>
      <c r="B239" s="1">
        <v>21</v>
      </c>
      <c r="C239" s="1">
        <v>100</v>
      </c>
      <c r="D239" s="1">
        <v>2856</v>
      </c>
      <c r="E239" s="2">
        <v>37762</v>
      </c>
      <c r="F239" s="1" t="s">
        <v>17</v>
      </c>
      <c r="G239" s="1">
        <v>2</v>
      </c>
      <c r="H239" s="1">
        <v>5</v>
      </c>
      <c r="I239" s="1">
        <v>2003</v>
      </c>
      <c r="J239" s="1" t="s">
        <v>273</v>
      </c>
      <c r="K239" s="1">
        <v>170</v>
      </c>
      <c r="L239" s="1" t="s">
        <v>291</v>
      </c>
      <c r="M239" s="1" t="s">
        <v>267</v>
      </c>
      <c r="N239" s="1">
        <v>7025551838</v>
      </c>
      <c r="O239" s="1" t="s">
        <v>268</v>
      </c>
      <c r="P239" s="1" t="s">
        <v>22</v>
      </c>
      <c r="Q239" s="1" t="s">
        <v>23</v>
      </c>
    </row>
    <row r="240" spans="1:17" x14ac:dyDescent="0.35">
      <c r="A240" s="1">
        <v>10214</v>
      </c>
      <c r="B240" s="1">
        <v>30</v>
      </c>
      <c r="C240" s="1">
        <v>100</v>
      </c>
      <c r="D240" s="1">
        <v>5967</v>
      </c>
      <c r="E240" s="2">
        <v>38012</v>
      </c>
      <c r="F240" s="1" t="s">
        <v>17</v>
      </c>
      <c r="G240" s="1">
        <v>1</v>
      </c>
      <c r="H240" s="1">
        <v>1</v>
      </c>
      <c r="I240" s="1">
        <v>2004</v>
      </c>
      <c r="J240" s="1" t="s">
        <v>273</v>
      </c>
      <c r="K240" s="1">
        <v>170</v>
      </c>
      <c r="L240" s="1" t="s">
        <v>291</v>
      </c>
      <c r="M240" s="1" t="s">
        <v>96</v>
      </c>
      <c r="N240" s="1" t="s">
        <v>97</v>
      </c>
      <c r="O240" s="1" t="s">
        <v>88</v>
      </c>
      <c r="P240" s="1" t="s">
        <v>89</v>
      </c>
      <c r="Q240" s="1" t="s">
        <v>31</v>
      </c>
    </row>
    <row r="241" spans="1:17" x14ac:dyDescent="0.35">
      <c r="A241" s="1">
        <v>10302</v>
      </c>
      <c r="B241" s="1">
        <v>43</v>
      </c>
      <c r="C241" s="1">
        <v>100</v>
      </c>
      <c r="D241" s="1">
        <v>7310</v>
      </c>
      <c r="E241" s="2">
        <v>37900</v>
      </c>
      <c r="F241" s="1" t="s">
        <v>17</v>
      </c>
      <c r="G241" s="1">
        <v>4</v>
      </c>
      <c r="H241" s="1">
        <v>10</v>
      </c>
      <c r="I241" s="1">
        <v>2003</v>
      </c>
      <c r="J241" s="1" t="s">
        <v>273</v>
      </c>
      <c r="K241" s="1">
        <v>170</v>
      </c>
      <c r="L241" s="1" t="s">
        <v>291</v>
      </c>
      <c r="M241" s="1" t="s">
        <v>81</v>
      </c>
      <c r="N241" s="1" t="s">
        <v>82</v>
      </c>
      <c r="O241" s="1" t="s">
        <v>83</v>
      </c>
      <c r="P241" s="1" t="s">
        <v>84</v>
      </c>
      <c r="Q241" s="1" t="s">
        <v>75</v>
      </c>
    </row>
    <row r="242" spans="1:17" x14ac:dyDescent="0.35">
      <c r="A242" s="1">
        <v>10344</v>
      </c>
      <c r="B242" s="1">
        <v>45</v>
      </c>
      <c r="C242" s="1">
        <v>100</v>
      </c>
      <c r="D242" s="1">
        <v>7650</v>
      </c>
      <c r="E242" s="2">
        <v>38316</v>
      </c>
      <c r="F242" s="1" t="s">
        <v>17</v>
      </c>
      <c r="G242" s="1">
        <v>4</v>
      </c>
      <c r="H242" s="1">
        <v>11</v>
      </c>
      <c r="I242" s="1">
        <v>2004</v>
      </c>
      <c r="J242" s="1" t="s">
        <v>273</v>
      </c>
      <c r="K242" s="1">
        <v>170</v>
      </c>
      <c r="L242" s="1" t="s">
        <v>291</v>
      </c>
      <c r="M242" s="1" t="s">
        <v>211</v>
      </c>
      <c r="N242" s="1" t="s">
        <v>212</v>
      </c>
      <c r="O242" s="1" t="s">
        <v>213</v>
      </c>
      <c r="P242" s="1" t="s">
        <v>27</v>
      </c>
      <c r="Q242" s="1" t="s">
        <v>75</v>
      </c>
    </row>
    <row r="243" spans="1:17" x14ac:dyDescent="0.35">
      <c r="A243" s="1">
        <v>10379</v>
      </c>
      <c r="B243" s="1">
        <v>39</v>
      </c>
      <c r="C243" s="1">
        <v>100</v>
      </c>
      <c r="D243" s="1">
        <v>5399.55</v>
      </c>
      <c r="E243" s="2">
        <v>38393</v>
      </c>
      <c r="F243" s="1" t="s">
        <v>17</v>
      </c>
      <c r="G243" s="1">
        <v>1</v>
      </c>
      <c r="H243" s="1">
        <v>2</v>
      </c>
      <c r="I243" s="1">
        <v>2005</v>
      </c>
      <c r="J243" s="1" t="s">
        <v>273</v>
      </c>
      <c r="K243" s="1">
        <v>170</v>
      </c>
      <c r="L243" s="1" t="s">
        <v>291</v>
      </c>
      <c r="M243" s="1" t="s">
        <v>86</v>
      </c>
      <c r="N243" s="1" t="s">
        <v>87</v>
      </c>
      <c r="O243" s="1" t="s">
        <v>88</v>
      </c>
      <c r="P243" s="1" t="s">
        <v>89</v>
      </c>
      <c r="Q243" s="1" t="s">
        <v>31</v>
      </c>
    </row>
    <row r="244" spans="1:17" x14ac:dyDescent="0.35">
      <c r="A244" s="1">
        <v>10420</v>
      </c>
      <c r="B244" s="1">
        <v>37</v>
      </c>
      <c r="C244" s="1">
        <v>100</v>
      </c>
      <c r="D244" s="1">
        <v>5283.6</v>
      </c>
      <c r="E244" s="2">
        <v>38501</v>
      </c>
      <c r="F244" s="1" t="s">
        <v>145</v>
      </c>
      <c r="G244" s="1">
        <v>2</v>
      </c>
      <c r="H244" s="1">
        <v>5</v>
      </c>
      <c r="I244" s="1">
        <v>2005</v>
      </c>
      <c r="J244" s="1" t="s">
        <v>273</v>
      </c>
      <c r="K244" s="1">
        <v>170</v>
      </c>
      <c r="L244" s="1" t="s">
        <v>291</v>
      </c>
      <c r="M244" s="1" t="s">
        <v>76</v>
      </c>
      <c r="N244" s="1" t="s">
        <v>77</v>
      </c>
      <c r="O244" s="1" t="s">
        <v>78</v>
      </c>
      <c r="P244" s="1" t="s">
        <v>51</v>
      </c>
      <c r="Q244" s="1" t="s">
        <v>31</v>
      </c>
    </row>
    <row r="245" spans="1:17" x14ac:dyDescent="0.35">
      <c r="A245" s="1">
        <v>10366</v>
      </c>
      <c r="B245" s="1">
        <v>34</v>
      </c>
      <c r="C245" s="1">
        <v>100</v>
      </c>
      <c r="D245" s="1">
        <v>4207.84</v>
      </c>
      <c r="E245" s="2">
        <v>38362</v>
      </c>
      <c r="F245" s="1" t="s">
        <v>17</v>
      </c>
      <c r="G245" s="1">
        <v>1</v>
      </c>
      <c r="H245" s="1">
        <v>1</v>
      </c>
      <c r="I245" s="1">
        <v>2005</v>
      </c>
      <c r="J245" s="1" t="s">
        <v>90</v>
      </c>
      <c r="K245" s="1">
        <v>142</v>
      </c>
      <c r="L245" s="1" t="s">
        <v>292</v>
      </c>
      <c r="M245" s="1" t="s">
        <v>288</v>
      </c>
      <c r="N245" s="1" t="s">
        <v>289</v>
      </c>
      <c r="O245" s="1" t="s">
        <v>290</v>
      </c>
      <c r="P245" s="1" t="s">
        <v>181</v>
      </c>
      <c r="Q245" s="1" t="s">
        <v>31</v>
      </c>
    </row>
    <row r="246" spans="1:17" x14ac:dyDescent="0.35">
      <c r="A246" s="1">
        <v>10303</v>
      </c>
      <c r="B246" s="1">
        <v>46</v>
      </c>
      <c r="C246" s="1">
        <v>49.04</v>
      </c>
      <c r="D246" s="1">
        <v>2255.84</v>
      </c>
      <c r="E246" s="2">
        <v>38266</v>
      </c>
      <c r="F246" s="1" t="s">
        <v>17</v>
      </c>
      <c r="G246" s="1">
        <v>4</v>
      </c>
      <c r="H246" s="1">
        <v>10</v>
      </c>
      <c r="I246" s="1">
        <v>2004</v>
      </c>
      <c r="J246" s="1" t="s">
        <v>273</v>
      </c>
      <c r="K246" s="1">
        <v>60</v>
      </c>
      <c r="L246" s="1" t="s">
        <v>293</v>
      </c>
      <c r="M246" s="1" t="s">
        <v>257</v>
      </c>
      <c r="N246" s="1" t="s">
        <v>258</v>
      </c>
      <c r="O246" s="1" t="s">
        <v>259</v>
      </c>
      <c r="P246" s="1" t="s">
        <v>89</v>
      </c>
      <c r="Q246" s="1" t="s">
        <v>23</v>
      </c>
    </row>
    <row r="247" spans="1:17" x14ac:dyDescent="0.35">
      <c r="A247" s="1">
        <v>10383</v>
      </c>
      <c r="B247" s="1">
        <v>27</v>
      </c>
      <c r="C247" s="1">
        <v>100</v>
      </c>
      <c r="D247" s="1">
        <v>3843.99</v>
      </c>
      <c r="E247" s="2">
        <v>38405</v>
      </c>
      <c r="F247" s="1" t="s">
        <v>17</v>
      </c>
      <c r="G247" s="1">
        <v>1</v>
      </c>
      <c r="H247" s="1">
        <v>2</v>
      </c>
      <c r="I247" s="1">
        <v>2005</v>
      </c>
      <c r="J247" s="1" t="s">
        <v>246</v>
      </c>
      <c r="K247" s="1">
        <v>122</v>
      </c>
      <c r="L247" s="1" t="s">
        <v>294</v>
      </c>
      <c r="M247" s="1" t="s">
        <v>86</v>
      </c>
      <c r="N247" s="1" t="s">
        <v>87</v>
      </c>
      <c r="O247" s="1" t="s">
        <v>88</v>
      </c>
      <c r="P247" s="1" t="s">
        <v>89</v>
      </c>
      <c r="Q247" s="1" t="s">
        <v>31</v>
      </c>
    </row>
    <row r="248" spans="1:17" x14ac:dyDescent="0.35">
      <c r="A248" s="1">
        <v>10101</v>
      </c>
      <c r="B248" s="1">
        <v>25</v>
      </c>
      <c r="C248" s="1">
        <v>100</v>
      </c>
      <c r="D248" s="1">
        <v>3782</v>
      </c>
      <c r="E248" s="2">
        <v>37630</v>
      </c>
      <c r="F248" s="1" t="s">
        <v>17</v>
      </c>
      <c r="G248" s="1">
        <v>1</v>
      </c>
      <c r="H248" s="1">
        <v>1</v>
      </c>
      <c r="I248" s="1">
        <v>2003</v>
      </c>
      <c r="J248" s="1" t="s">
        <v>273</v>
      </c>
      <c r="K248" s="1">
        <v>127</v>
      </c>
      <c r="L248" s="1" t="s">
        <v>295</v>
      </c>
      <c r="M248" s="1" t="s">
        <v>226</v>
      </c>
      <c r="N248" s="1" t="s">
        <v>227</v>
      </c>
      <c r="O248" s="1" t="s">
        <v>228</v>
      </c>
      <c r="P248" s="1" t="s">
        <v>217</v>
      </c>
      <c r="Q248" s="1" t="s">
        <v>31</v>
      </c>
    </row>
    <row r="249" spans="1:17" x14ac:dyDescent="0.35">
      <c r="A249" s="1">
        <v>10243</v>
      </c>
      <c r="B249" s="1">
        <v>47</v>
      </c>
      <c r="C249" s="1">
        <v>100</v>
      </c>
      <c r="D249" s="1">
        <v>6154.18</v>
      </c>
      <c r="E249" s="2">
        <v>38103</v>
      </c>
      <c r="F249" s="1" t="s">
        <v>17</v>
      </c>
      <c r="G249" s="1">
        <v>2</v>
      </c>
      <c r="H249" s="1">
        <v>4</v>
      </c>
      <c r="I249" s="1">
        <v>2004</v>
      </c>
      <c r="J249" s="1" t="s">
        <v>273</v>
      </c>
      <c r="K249" s="1">
        <v>127</v>
      </c>
      <c r="L249" s="1" t="s">
        <v>295</v>
      </c>
      <c r="M249" s="1" t="s">
        <v>203</v>
      </c>
      <c r="N249" s="1">
        <v>6175552555</v>
      </c>
      <c r="O249" s="1" t="s">
        <v>186</v>
      </c>
      <c r="P249" s="1" t="s">
        <v>22</v>
      </c>
      <c r="Q249" s="1" t="s">
        <v>31</v>
      </c>
    </row>
    <row r="250" spans="1:17" x14ac:dyDescent="0.35">
      <c r="A250" s="1">
        <v>10409</v>
      </c>
      <c r="B250" s="1">
        <v>6</v>
      </c>
      <c r="C250" s="1">
        <v>100</v>
      </c>
      <c r="D250" s="1">
        <v>785.64</v>
      </c>
      <c r="E250" s="2">
        <v>38465</v>
      </c>
      <c r="F250" s="1" t="s">
        <v>17</v>
      </c>
      <c r="G250" s="1">
        <v>2</v>
      </c>
      <c r="H250" s="1">
        <v>4</v>
      </c>
      <c r="I250" s="1">
        <v>2005</v>
      </c>
      <c r="J250" s="1" t="s">
        <v>273</v>
      </c>
      <c r="K250" s="1">
        <v>127</v>
      </c>
      <c r="L250" s="1" t="s">
        <v>295</v>
      </c>
      <c r="M250" s="1" t="s">
        <v>204</v>
      </c>
      <c r="N250" s="1" t="s">
        <v>205</v>
      </c>
      <c r="O250" s="1" t="s">
        <v>100</v>
      </c>
      <c r="P250" s="1" t="s">
        <v>100</v>
      </c>
      <c r="Q250" s="1" t="s">
        <v>23</v>
      </c>
    </row>
    <row r="251" spans="1:17" x14ac:dyDescent="0.35">
      <c r="A251" s="1">
        <v>10133</v>
      </c>
      <c r="B251" s="1">
        <v>49</v>
      </c>
      <c r="C251" s="1">
        <v>69.27</v>
      </c>
      <c r="D251" s="1">
        <v>3394.23</v>
      </c>
      <c r="E251" s="2">
        <v>37799</v>
      </c>
      <c r="F251" s="1" t="s">
        <v>17</v>
      </c>
      <c r="G251" s="1">
        <v>2</v>
      </c>
      <c r="H251" s="1">
        <v>6</v>
      </c>
      <c r="I251" s="1">
        <v>2003</v>
      </c>
      <c r="J251" s="1" t="s">
        <v>282</v>
      </c>
      <c r="K251" s="1">
        <v>84</v>
      </c>
      <c r="L251" s="1" t="s">
        <v>296</v>
      </c>
      <c r="M251" s="1" t="s">
        <v>86</v>
      </c>
      <c r="N251" s="1" t="s">
        <v>87</v>
      </c>
      <c r="O251" s="1" t="s">
        <v>88</v>
      </c>
      <c r="P251" s="1" t="s">
        <v>89</v>
      </c>
      <c r="Q251" s="1" t="s">
        <v>31</v>
      </c>
    </row>
    <row r="252" spans="1:17" x14ac:dyDescent="0.35">
      <c r="A252" s="1">
        <v>10235</v>
      </c>
      <c r="B252" s="1">
        <v>24</v>
      </c>
      <c r="C252" s="1">
        <v>76.03</v>
      </c>
      <c r="D252" s="1">
        <v>1824.72</v>
      </c>
      <c r="E252" s="2">
        <v>38079</v>
      </c>
      <c r="F252" s="1" t="s">
        <v>17</v>
      </c>
      <c r="G252" s="1">
        <v>2</v>
      </c>
      <c r="H252" s="1">
        <v>4</v>
      </c>
      <c r="I252" s="1">
        <v>2004</v>
      </c>
      <c r="J252" s="1" t="s">
        <v>282</v>
      </c>
      <c r="K252" s="1">
        <v>84</v>
      </c>
      <c r="L252" s="1" t="s">
        <v>296</v>
      </c>
      <c r="M252" s="1" t="s">
        <v>182</v>
      </c>
      <c r="N252" s="1" t="s">
        <v>183</v>
      </c>
      <c r="O252" s="1" t="s">
        <v>184</v>
      </c>
      <c r="P252" s="1" t="s">
        <v>114</v>
      </c>
      <c r="Q252" s="1" t="s">
        <v>23</v>
      </c>
    </row>
    <row r="253" spans="1:17" x14ac:dyDescent="0.35">
      <c r="A253" s="1">
        <v>10297</v>
      </c>
      <c r="B253" s="1">
        <v>25</v>
      </c>
      <c r="C253" s="1">
        <v>82.79</v>
      </c>
      <c r="D253" s="1">
        <v>2069.75</v>
      </c>
      <c r="E253" s="2">
        <v>38246</v>
      </c>
      <c r="F253" s="1" t="s">
        <v>17</v>
      </c>
      <c r="G253" s="1">
        <v>3</v>
      </c>
      <c r="H253" s="1">
        <v>9</v>
      </c>
      <c r="I253" s="1">
        <v>2004</v>
      </c>
      <c r="J253" s="1" t="s">
        <v>282</v>
      </c>
      <c r="K253" s="1">
        <v>84</v>
      </c>
      <c r="L253" s="1" t="s">
        <v>296</v>
      </c>
      <c r="M253" s="1" t="s">
        <v>234</v>
      </c>
      <c r="N253" s="1" t="s">
        <v>235</v>
      </c>
      <c r="O253" s="1" t="s">
        <v>236</v>
      </c>
      <c r="P253" s="1" t="s">
        <v>237</v>
      </c>
      <c r="Q253" s="1" t="s">
        <v>23</v>
      </c>
    </row>
    <row r="254" spans="1:17" x14ac:dyDescent="0.35">
      <c r="A254" s="1">
        <v>10353</v>
      </c>
      <c r="B254" s="1">
        <v>27</v>
      </c>
      <c r="C254" s="1">
        <v>100</v>
      </c>
      <c r="D254" s="1">
        <v>3515.67</v>
      </c>
      <c r="E254" s="2">
        <v>38325</v>
      </c>
      <c r="F254" s="1" t="s">
        <v>17</v>
      </c>
      <c r="G254" s="1">
        <v>4</v>
      </c>
      <c r="H254" s="1">
        <v>12</v>
      </c>
      <c r="I254" s="1">
        <v>2004</v>
      </c>
      <c r="J254" s="1" t="s">
        <v>282</v>
      </c>
      <c r="K254" s="1">
        <v>84</v>
      </c>
      <c r="L254" s="1" t="s">
        <v>296</v>
      </c>
      <c r="M254" s="1" t="s">
        <v>284</v>
      </c>
      <c r="N254" s="1">
        <v>2035554407</v>
      </c>
      <c r="O254" s="1" t="s">
        <v>253</v>
      </c>
      <c r="P254" s="1" t="s">
        <v>22</v>
      </c>
      <c r="Q254" s="1" t="s">
        <v>31</v>
      </c>
    </row>
    <row r="255" spans="1:17" x14ac:dyDescent="0.35">
      <c r="A255" s="1">
        <v>10401</v>
      </c>
      <c r="B255" s="1">
        <v>42</v>
      </c>
      <c r="C255" s="1">
        <v>76.03</v>
      </c>
      <c r="D255" s="1">
        <v>3193.26</v>
      </c>
      <c r="E255" s="2">
        <v>38445</v>
      </c>
      <c r="F255" s="1" t="s">
        <v>195</v>
      </c>
      <c r="G255" s="1">
        <v>2</v>
      </c>
      <c r="H255" s="1">
        <v>4</v>
      </c>
      <c r="I255" s="1">
        <v>2005</v>
      </c>
      <c r="J255" s="1" t="s">
        <v>282</v>
      </c>
      <c r="K255" s="1">
        <v>84</v>
      </c>
      <c r="L255" s="1" t="s">
        <v>296</v>
      </c>
      <c r="M255" s="1" t="s">
        <v>53</v>
      </c>
      <c r="N255" s="1">
        <v>2015559350</v>
      </c>
      <c r="O255" s="1" t="s">
        <v>54</v>
      </c>
      <c r="P255" s="1" t="s">
        <v>22</v>
      </c>
      <c r="Q255" s="1" t="s">
        <v>31</v>
      </c>
    </row>
    <row r="256" spans="1:17" x14ac:dyDescent="0.35">
      <c r="A256" s="1">
        <v>10255</v>
      </c>
      <c r="B256" s="1">
        <v>24</v>
      </c>
      <c r="C256" s="1">
        <v>100</v>
      </c>
      <c r="D256" s="1">
        <v>3726</v>
      </c>
      <c r="E256" s="2">
        <v>38142</v>
      </c>
      <c r="F256" s="1" t="s">
        <v>17</v>
      </c>
      <c r="G256" s="1">
        <v>2</v>
      </c>
      <c r="H256" s="1">
        <v>6</v>
      </c>
      <c r="I256" s="1">
        <v>2004</v>
      </c>
      <c r="J256" s="1" t="s">
        <v>273</v>
      </c>
      <c r="K256" s="1">
        <v>168</v>
      </c>
      <c r="L256" s="1" t="s">
        <v>297</v>
      </c>
      <c r="M256" s="1" t="s">
        <v>263</v>
      </c>
      <c r="N256" s="1" t="s">
        <v>264</v>
      </c>
      <c r="O256" s="1" t="s">
        <v>265</v>
      </c>
      <c r="P256" s="1" t="s">
        <v>27</v>
      </c>
      <c r="Q256" s="1" t="s">
        <v>31</v>
      </c>
    </row>
    <row r="257" spans="1:17" x14ac:dyDescent="0.35">
      <c r="A257" s="1">
        <v>10421</v>
      </c>
      <c r="B257" s="1">
        <v>35</v>
      </c>
      <c r="C257" s="1">
        <v>100</v>
      </c>
      <c r="D257" s="1">
        <v>5433.75</v>
      </c>
      <c r="E257" s="2">
        <v>38501</v>
      </c>
      <c r="F257" s="1" t="s">
        <v>145</v>
      </c>
      <c r="G257" s="1">
        <v>2</v>
      </c>
      <c r="H257" s="1">
        <v>5</v>
      </c>
      <c r="I257" s="1">
        <v>2005</v>
      </c>
      <c r="J257" s="1" t="s">
        <v>273</v>
      </c>
      <c r="K257" s="1">
        <v>168</v>
      </c>
      <c r="L257" s="1" t="s">
        <v>297</v>
      </c>
      <c r="M257" s="1" t="s">
        <v>133</v>
      </c>
      <c r="N257" s="1">
        <v>4155551450</v>
      </c>
      <c r="O257" s="1" t="s">
        <v>134</v>
      </c>
      <c r="P257" s="1" t="s">
        <v>22</v>
      </c>
      <c r="Q257" s="1" t="s">
        <v>31</v>
      </c>
    </row>
    <row r="258" spans="1:17" x14ac:dyDescent="0.35">
      <c r="A258" s="1">
        <v>10257</v>
      </c>
      <c r="B258" s="1">
        <v>50</v>
      </c>
      <c r="C258" s="1">
        <v>88.14</v>
      </c>
      <c r="D258" s="1">
        <v>4407</v>
      </c>
      <c r="E258" s="2">
        <v>38152</v>
      </c>
      <c r="F258" s="1" t="s">
        <v>17</v>
      </c>
      <c r="G258" s="1">
        <v>2</v>
      </c>
      <c r="H258" s="1">
        <v>6</v>
      </c>
      <c r="I258" s="1">
        <v>2004</v>
      </c>
      <c r="J258" s="1" t="s">
        <v>273</v>
      </c>
      <c r="K258" s="1">
        <v>101</v>
      </c>
      <c r="L258" s="1" t="s">
        <v>298</v>
      </c>
      <c r="M258" s="1" t="s">
        <v>193</v>
      </c>
      <c r="N258" s="1">
        <v>4085553659</v>
      </c>
      <c r="O258" s="1" t="s">
        <v>194</v>
      </c>
      <c r="P258" s="1" t="s">
        <v>22</v>
      </c>
      <c r="Q258" s="1" t="s">
        <v>31</v>
      </c>
    </row>
    <row r="259" spans="1:17" x14ac:dyDescent="0.35">
      <c r="A259" s="1">
        <v>10423</v>
      </c>
      <c r="B259" s="1">
        <v>10</v>
      </c>
      <c r="C259" s="1">
        <v>88.14</v>
      </c>
      <c r="D259" s="1">
        <v>881.4</v>
      </c>
      <c r="E259" s="2">
        <v>38502</v>
      </c>
      <c r="F259" s="1" t="s">
        <v>145</v>
      </c>
      <c r="G259" s="1">
        <v>2</v>
      </c>
      <c r="H259" s="1">
        <v>5</v>
      </c>
      <c r="I259" s="1">
        <v>2005</v>
      </c>
      <c r="J259" s="1" t="s">
        <v>273</v>
      </c>
      <c r="K259" s="1">
        <v>101</v>
      </c>
      <c r="L259" s="1" t="s">
        <v>298</v>
      </c>
      <c r="M259" s="1" t="s">
        <v>178</v>
      </c>
      <c r="N259" s="1" t="s">
        <v>179</v>
      </c>
      <c r="O259" s="1" t="s">
        <v>180</v>
      </c>
      <c r="P259" s="1" t="s">
        <v>181</v>
      </c>
      <c r="Q259" s="1" t="s">
        <v>23</v>
      </c>
    </row>
    <row r="260" spans="1:17" x14ac:dyDescent="0.35">
      <c r="A260" s="1">
        <v>10269</v>
      </c>
      <c r="B260" s="1">
        <v>32</v>
      </c>
      <c r="C260" s="1">
        <v>63.08</v>
      </c>
      <c r="D260" s="1">
        <v>2018.56</v>
      </c>
      <c r="E260" s="2">
        <v>38184</v>
      </c>
      <c r="F260" s="1" t="s">
        <v>17</v>
      </c>
      <c r="G260" s="1">
        <v>3</v>
      </c>
      <c r="H260" s="1">
        <v>7</v>
      </c>
      <c r="I260" s="1">
        <v>2004</v>
      </c>
      <c r="J260" s="1" t="s">
        <v>273</v>
      </c>
      <c r="K260" s="1">
        <v>62</v>
      </c>
      <c r="L260" s="1" t="s">
        <v>299</v>
      </c>
      <c r="M260" s="1" t="s">
        <v>71</v>
      </c>
      <c r="N260" s="1" t="s">
        <v>72</v>
      </c>
      <c r="O260" s="1" t="s">
        <v>73</v>
      </c>
      <c r="P260" s="1" t="s">
        <v>74</v>
      </c>
      <c r="Q260" s="1" t="s">
        <v>23</v>
      </c>
    </row>
    <row r="261" spans="1:17" x14ac:dyDescent="0.35">
      <c r="A261" s="1">
        <v>10392</v>
      </c>
      <c r="B261" s="1">
        <v>37</v>
      </c>
      <c r="C261" s="1">
        <v>59.96</v>
      </c>
      <c r="D261" s="1">
        <v>2218.52</v>
      </c>
      <c r="E261" s="2">
        <v>38421</v>
      </c>
      <c r="F261" s="1" t="s">
        <v>17</v>
      </c>
      <c r="G261" s="1">
        <v>1</v>
      </c>
      <c r="H261" s="1">
        <v>3</v>
      </c>
      <c r="I261" s="1">
        <v>2005</v>
      </c>
      <c r="J261" s="1" t="s">
        <v>273</v>
      </c>
      <c r="K261" s="1">
        <v>62</v>
      </c>
      <c r="L261" s="1" t="s">
        <v>299</v>
      </c>
      <c r="M261" s="1" t="s">
        <v>200</v>
      </c>
      <c r="N261" s="1" t="s">
        <v>201</v>
      </c>
      <c r="O261" s="1" t="s">
        <v>202</v>
      </c>
      <c r="P261" s="1" t="s">
        <v>74</v>
      </c>
      <c r="Q261" s="1" t="s">
        <v>23</v>
      </c>
    </row>
    <row r="262" spans="1:17" x14ac:dyDescent="0.35">
      <c r="A262" s="1">
        <v>10130</v>
      </c>
      <c r="B262" s="1">
        <v>40</v>
      </c>
      <c r="C262" s="1">
        <v>96.34</v>
      </c>
      <c r="D262" s="1">
        <v>3853.6</v>
      </c>
      <c r="E262" s="2">
        <v>37788</v>
      </c>
      <c r="F262" s="1" t="s">
        <v>17</v>
      </c>
      <c r="G262" s="1">
        <v>2</v>
      </c>
      <c r="H262" s="1">
        <v>6</v>
      </c>
      <c r="I262" s="1">
        <v>2003</v>
      </c>
      <c r="J262" s="1" t="s">
        <v>300</v>
      </c>
      <c r="K262" s="1">
        <v>86</v>
      </c>
      <c r="L262" s="1" t="s">
        <v>301</v>
      </c>
      <c r="M262" s="1" t="s">
        <v>302</v>
      </c>
      <c r="N262" s="1">
        <v>6175558428</v>
      </c>
      <c r="O262" s="1" t="s">
        <v>138</v>
      </c>
      <c r="P262" s="1" t="s">
        <v>22</v>
      </c>
      <c r="Q262" s="1" t="s">
        <v>31</v>
      </c>
    </row>
    <row r="263" spans="1:17" x14ac:dyDescent="0.35">
      <c r="A263" s="1">
        <v>10128</v>
      </c>
      <c r="B263" s="1">
        <v>41</v>
      </c>
      <c r="C263" s="1">
        <v>100</v>
      </c>
      <c r="D263" s="1">
        <v>5544.02</v>
      </c>
      <c r="E263" s="2">
        <v>37778</v>
      </c>
      <c r="F263" s="1" t="s">
        <v>17</v>
      </c>
      <c r="G263" s="1">
        <v>2</v>
      </c>
      <c r="H263" s="1">
        <v>6</v>
      </c>
      <c r="I263" s="1">
        <v>2003</v>
      </c>
      <c r="J263" s="1" t="s">
        <v>273</v>
      </c>
      <c r="K263" s="1">
        <v>136</v>
      </c>
      <c r="L263" s="1" t="s">
        <v>303</v>
      </c>
      <c r="M263" s="1" t="s">
        <v>86</v>
      </c>
      <c r="N263" s="1" t="s">
        <v>87</v>
      </c>
      <c r="O263" s="1" t="s">
        <v>88</v>
      </c>
      <c r="P263" s="1" t="s">
        <v>89</v>
      </c>
      <c r="Q263" s="1" t="s">
        <v>31</v>
      </c>
    </row>
    <row r="264" spans="1:17" x14ac:dyDescent="0.35">
      <c r="A264" s="1">
        <v>10166</v>
      </c>
      <c r="B264" s="1">
        <v>43</v>
      </c>
      <c r="C264" s="1">
        <v>100</v>
      </c>
      <c r="D264" s="1">
        <v>6930.74</v>
      </c>
      <c r="E264" s="2">
        <v>37915</v>
      </c>
      <c r="F264" s="1" t="s">
        <v>17</v>
      </c>
      <c r="G264" s="1">
        <v>4</v>
      </c>
      <c r="H264" s="1">
        <v>10</v>
      </c>
      <c r="I264" s="1">
        <v>2003</v>
      </c>
      <c r="J264" s="1" t="s">
        <v>273</v>
      </c>
      <c r="K264" s="1">
        <v>136</v>
      </c>
      <c r="L264" s="1" t="s">
        <v>303</v>
      </c>
      <c r="M264" s="1" t="s">
        <v>79</v>
      </c>
      <c r="N264" s="1">
        <v>5085552555</v>
      </c>
      <c r="O264" s="1" t="s">
        <v>80</v>
      </c>
      <c r="P264" s="1" t="s">
        <v>22</v>
      </c>
      <c r="Q264" s="1" t="s">
        <v>31</v>
      </c>
    </row>
    <row r="265" spans="1:17" x14ac:dyDescent="0.35">
      <c r="A265" s="1">
        <v>10177</v>
      </c>
      <c r="B265" s="1">
        <v>23</v>
      </c>
      <c r="C265" s="1">
        <v>100</v>
      </c>
      <c r="D265" s="1">
        <v>3675.63</v>
      </c>
      <c r="E265" s="2">
        <v>37932</v>
      </c>
      <c r="F265" s="1" t="s">
        <v>17</v>
      </c>
      <c r="G265" s="1">
        <v>4</v>
      </c>
      <c r="H265" s="1">
        <v>11</v>
      </c>
      <c r="I265" s="1">
        <v>2003</v>
      </c>
      <c r="J265" s="1" t="s">
        <v>273</v>
      </c>
      <c r="K265" s="1">
        <v>136</v>
      </c>
      <c r="L265" s="1" t="s">
        <v>303</v>
      </c>
      <c r="M265" s="1" t="s">
        <v>238</v>
      </c>
      <c r="N265" s="1" t="s">
        <v>239</v>
      </c>
      <c r="O265" s="1" t="s">
        <v>88</v>
      </c>
      <c r="P265" s="1" t="s">
        <v>89</v>
      </c>
      <c r="Q265" s="1" t="s">
        <v>31</v>
      </c>
    </row>
    <row r="266" spans="1:17" x14ac:dyDescent="0.35">
      <c r="A266" s="1">
        <v>10221</v>
      </c>
      <c r="B266" s="1">
        <v>33</v>
      </c>
      <c r="C266" s="1">
        <v>100</v>
      </c>
      <c r="D266" s="1">
        <v>4417.38</v>
      </c>
      <c r="E266" s="2">
        <v>38035</v>
      </c>
      <c r="F266" s="1" t="s">
        <v>17</v>
      </c>
      <c r="G266" s="1">
        <v>1</v>
      </c>
      <c r="H266" s="1">
        <v>2</v>
      </c>
      <c r="I266" s="1">
        <v>2004</v>
      </c>
      <c r="J266" s="1" t="s">
        <v>273</v>
      </c>
      <c r="K266" s="1">
        <v>136</v>
      </c>
      <c r="L266" s="1" t="s">
        <v>303</v>
      </c>
      <c r="M266" s="1" t="s">
        <v>178</v>
      </c>
      <c r="N266" s="1" t="s">
        <v>179</v>
      </c>
      <c r="O266" s="1" t="s">
        <v>180</v>
      </c>
      <c r="P266" s="1" t="s">
        <v>181</v>
      </c>
      <c r="Q266" s="1" t="s">
        <v>31</v>
      </c>
    </row>
    <row r="267" spans="1:17" x14ac:dyDescent="0.35">
      <c r="A267" s="1">
        <v>10232</v>
      </c>
      <c r="B267" s="1">
        <v>22</v>
      </c>
      <c r="C267" s="1">
        <v>100</v>
      </c>
      <c r="D267" s="1">
        <v>3606.02</v>
      </c>
      <c r="E267" s="2">
        <v>38066</v>
      </c>
      <c r="F267" s="1" t="s">
        <v>17</v>
      </c>
      <c r="G267" s="1">
        <v>1</v>
      </c>
      <c r="H267" s="1">
        <v>3</v>
      </c>
      <c r="I267" s="1">
        <v>2004</v>
      </c>
      <c r="J267" s="1" t="s">
        <v>273</v>
      </c>
      <c r="K267" s="1">
        <v>136</v>
      </c>
      <c r="L267" s="1" t="s">
        <v>303</v>
      </c>
      <c r="M267" s="1" t="s">
        <v>187</v>
      </c>
      <c r="N267" s="1" t="s">
        <v>188</v>
      </c>
      <c r="O267" s="1" t="s">
        <v>189</v>
      </c>
      <c r="P267" s="1" t="s">
        <v>84</v>
      </c>
      <c r="Q267" s="1" t="s">
        <v>31</v>
      </c>
    </row>
    <row r="268" spans="1:17" x14ac:dyDescent="0.35">
      <c r="A268" s="1">
        <v>10394</v>
      </c>
      <c r="B268" s="1">
        <v>22</v>
      </c>
      <c r="C268" s="1">
        <v>100</v>
      </c>
      <c r="D268" s="1">
        <v>3353.02</v>
      </c>
      <c r="E268" s="2">
        <v>38426</v>
      </c>
      <c r="F268" s="1" t="s">
        <v>17</v>
      </c>
      <c r="G268" s="1">
        <v>1</v>
      </c>
      <c r="H268" s="1">
        <v>3</v>
      </c>
      <c r="I268" s="1">
        <v>2005</v>
      </c>
      <c r="J268" s="1" t="s">
        <v>90</v>
      </c>
      <c r="K268" s="1">
        <v>169</v>
      </c>
      <c r="L268" s="1" t="s">
        <v>304</v>
      </c>
      <c r="M268" s="1" t="s">
        <v>86</v>
      </c>
      <c r="N268" s="1" t="s">
        <v>87</v>
      </c>
      <c r="O268" s="1" t="s">
        <v>88</v>
      </c>
      <c r="P268" s="1" t="s">
        <v>89</v>
      </c>
      <c r="Q268" s="1" t="s">
        <v>31</v>
      </c>
    </row>
    <row r="269" spans="1:17" x14ac:dyDescent="0.35">
      <c r="A269" s="1">
        <v>10326</v>
      </c>
      <c r="B269" s="1">
        <v>32</v>
      </c>
      <c r="C269" s="1">
        <v>100</v>
      </c>
      <c r="D269" s="1">
        <v>3807.68</v>
      </c>
      <c r="E269" s="2">
        <v>38300</v>
      </c>
      <c r="F269" s="1" t="s">
        <v>17</v>
      </c>
      <c r="G269" s="1">
        <v>4</v>
      </c>
      <c r="H269" s="1">
        <v>11</v>
      </c>
      <c r="I269" s="1">
        <v>2004</v>
      </c>
      <c r="J269" s="1" t="s">
        <v>305</v>
      </c>
      <c r="K269" s="1">
        <v>100</v>
      </c>
      <c r="L269" s="1" t="s">
        <v>306</v>
      </c>
      <c r="M269" s="1" t="s">
        <v>92</v>
      </c>
      <c r="N269" s="1" t="s">
        <v>93</v>
      </c>
      <c r="O269" s="1" t="s">
        <v>94</v>
      </c>
      <c r="P269" s="1" t="s">
        <v>95</v>
      </c>
      <c r="Q269" s="1" t="s">
        <v>31</v>
      </c>
    </row>
    <row r="270" spans="1:17" x14ac:dyDescent="0.35">
      <c r="A270" s="1">
        <v>10252</v>
      </c>
      <c r="B270" s="1">
        <v>20</v>
      </c>
      <c r="C270" s="1">
        <v>76.39</v>
      </c>
      <c r="D270" s="1">
        <v>1527.8</v>
      </c>
      <c r="E270" s="2">
        <v>38133</v>
      </c>
      <c r="F270" s="1" t="s">
        <v>17</v>
      </c>
      <c r="G270" s="1">
        <v>2</v>
      </c>
      <c r="H270" s="1">
        <v>5</v>
      </c>
      <c r="I270" s="1">
        <v>2004</v>
      </c>
      <c r="J270" s="1" t="s">
        <v>90</v>
      </c>
      <c r="K270" s="1">
        <v>80</v>
      </c>
      <c r="L270" s="1" t="s">
        <v>307</v>
      </c>
      <c r="M270" s="1" t="s">
        <v>46</v>
      </c>
      <c r="N270" s="1" t="s">
        <v>47</v>
      </c>
      <c r="O270" s="1" t="s">
        <v>30</v>
      </c>
      <c r="P270" s="1" t="s">
        <v>27</v>
      </c>
      <c r="Q270" s="1" t="s">
        <v>23</v>
      </c>
    </row>
    <row r="271" spans="1:17" x14ac:dyDescent="0.35">
      <c r="A271" s="1">
        <v>10265</v>
      </c>
      <c r="B271" s="1">
        <v>45</v>
      </c>
      <c r="C271" s="1">
        <v>86.84</v>
      </c>
      <c r="D271" s="1">
        <v>3907.8</v>
      </c>
      <c r="E271" s="2">
        <v>38170</v>
      </c>
      <c r="F271" s="1" t="s">
        <v>17</v>
      </c>
      <c r="G271" s="1">
        <v>3</v>
      </c>
      <c r="H271" s="1">
        <v>7</v>
      </c>
      <c r="I271" s="1">
        <v>2004</v>
      </c>
      <c r="J271" s="1" t="s">
        <v>90</v>
      </c>
      <c r="K271" s="1">
        <v>80</v>
      </c>
      <c r="L271" s="1" t="s">
        <v>307</v>
      </c>
      <c r="M271" s="1" t="s">
        <v>278</v>
      </c>
      <c r="N271" s="1" t="s">
        <v>279</v>
      </c>
      <c r="O271" s="1" t="s">
        <v>280</v>
      </c>
      <c r="P271" s="1" t="s">
        <v>51</v>
      </c>
      <c r="Q271" s="1" t="s">
        <v>31</v>
      </c>
    </row>
    <row r="272" spans="1:17" x14ac:dyDescent="0.35">
      <c r="A272" s="1">
        <v>10290</v>
      </c>
      <c r="B272" s="1">
        <v>26</v>
      </c>
      <c r="C272" s="1">
        <v>96.23</v>
      </c>
      <c r="D272" s="1">
        <v>2501.98</v>
      </c>
      <c r="E272" s="2">
        <v>38237</v>
      </c>
      <c r="F272" s="1" t="s">
        <v>17</v>
      </c>
      <c r="G272" s="1">
        <v>3</v>
      </c>
      <c r="H272" s="1">
        <v>9</v>
      </c>
      <c r="I272" s="1">
        <v>2004</v>
      </c>
      <c r="J272" s="1" t="s">
        <v>273</v>
      </c>
      <c r="K272" s="1">
        <v>99</v>
      </c>
      <c r="L272" s="1" t="s">
        <v>308</v>
      </c>
      <c r="M272" s="1" t="s">
        <v>302</v>
      </c>
      <c r="N272" s="1">
        <v>6175558428</v>
      </c>
      <c r="O272" s="1" t="s">
        <v>138</v>
      </c>
      <c r="P272" s="1" t="s">
        <v>22</v>
      </c>
      <c r="Q272" s="1" t="s">
        <v>23</v>
      </c>
    </row>
    <row r="273" spans="1:17" x14ac:dyDescent="0.35">
      <c r="A273" s="1">
        <v>10323</v>
      </c>
      <c r="B273" s="1">
        <v>33</v>
      </c>
      <c r="C273" s="1">
        <v>91.27</v>
      </c>
      <c r="D273" s="1">
        <v>3011.91</v>
      </c>
      <c r="E273" s="2">
        <v>38296</v>
      </c>
      <c r="F273" s="1" t="s">
        <v>17</v>
      </c>
      <c r="G273" s="1">
        <v>4</v>
      </c>
      <c r="H273" s="1">
        <v>11</v>
      </c>
      <c r="I273" s="1">
        <v>2004</v>
      </c>
      <c r="J273" s="1" t="s">
        <v>273</v>
      </c>
      <c r="K273" s="1">
        <v>99</v>
      </c>
      <c r="L273" s="1" t="s">
        <v>308</v>
      </c>
      <c r="M273" s="1" t="s">
        <v>226</v>
      </c>
      <c r="N273" s="1" t="s">
        <v>227</v>
      </c>
      <c r="O273" s="1" t="s">
        <v>228</v>
      </c>
      <c r="P273" s="1" t="s">
        <v>217</v>
      </c>
      <c r="Q273" s="1" t="s">
        <v>31</v>
      </c>
    </row>
    <row r="274" spans="1:17" x14ac:dyDescent="0.35">
      <c r="A274" s="1">
        <v>10330</v>
      </c>
      <c r="B274" s="1">
        <v>37</v>
      </c>
      <c r="C274" s="1">
        <v>100</v>
      </c>
      <c r="D274" s="1">
        <v>4405.22</v>
      </c>
      <c r="E274" s="2">
        <v>38307</v>
      </c>
      <c r="F274" s="1" t="s">
        <v>17</v>
      </c>
      <c r="G274" s="1">
        <v>4</v>
      </c>
      <c r="H274" s="1">
        <v>11</v>
      </c>
      <c r="I274" s="1">
        <v>2004</v>
      </c>
      <c r="J274" s="1" t="s">
        <v>90</v>
      </c>
      <c r="K274" s="1">
        <v>146</v>
      </c>
      <c r="L274" s="1" t="s">
        <v>309</v>
      </c>
      <c r="M274" s="1" t="s">
        <v>207</v>
      </c>
      <c r="N274" s="1" t="s">
        <v>208</v>
      </c>
      <c r="O274" s="1" t="s">
        <v>209</v>
      </c>
      <c r="P274" s="1" t="s">
        <v>210</v>
      </c>
      <c r="Q274" s="1" t="s">
        <v>31</v>
      </c>
    </row>
    <row r="275" spans="1:17" x14ac:dyDescent="0.35">
      <c r="A275" s="1">
        <v>10355</v>
      </c>
      <c r="B275" s="1">
        <v>23</v>
      </c>
      <c r="C275" s="1">
        <v>100</v>
      </c>
      <c r="D275" s="1">
        <v>3177.91</v>
      </c>
      <c r="E275" s="2">
        <v>38328</v>
      </c>
      <c r="F275" s="1" t="s">
        <v>17</v>
      </c>
      <c r="G275" s="1">
        <v>4</v>
      </c>
      <c r="H275" s="1">
        <v>12</v>
      </c>
      <c r="I275" s="1">
        <v>2004</v>
      </c>
      <c r="J275" s="1" t="s">
        <v>90</v>
      </c>
      <c r="K275" s="1">
        <v>146</v>
      </c>
      <c r="L275" s="1" t="s">
        <v>309</v>
      </c>
      <c r="M275" s="1" t="s">
        <v>86</v>
      </c>
      <c r="N275" s="1" t="s">
        <v>87</v>
      </c>
      <c r="O275" s="1" t="s">
        <v>88</v>
      </c>
      <c r="P275" s="1" t="s">
        <v>89</v>
      </c>
      <c r="Q275" s="1" t="s">
        <v>31</v>
      </c>
    </row>
    <row r="276" spans="1:17" x14ac:dyDescent="0.35">
      <c r="A276" s="1">
        <v>10146</v>
      </c>
      <c r="B276" s="1">
        <v>47</v>
      </c>
      <c r="C276" s="1">
        <v>67.14</v>
      </c>
      <c r="D276" s="1">
        <v>3155.58</v>
      </c>
      <c r="E276" s="2">
        <v>37867</v>
      </c>
      <c r="F276" s="1" t="s">
        <v>17</v>
      </c>
      <c r="G276" s="1">
        <v>3</v>
      </c>
      <c r="H276" s="1">
        <v>9</v>
      </c>
      <c r="I276" s="1">
        <v>2003</v>
      </c>
      <c r="J276" s="1" t="s">
        <v>18</v>
      </c>
      <c r="K276" s="1">
        <v>62</v>
      </c>
      <c r="L276" s="1" t="s">
        <v>310</v>
      </c>
      <c r="M276" s="1" t="s">
        <v>284</v>
      </c>
      <c r="N276" s="1">
        <v>2035554407</v>
      </c>
      <c r="O276" s="1" t="s">
        <v>253</v>
      </c>
      <c r="P276" s="1" t="s">
        <v>22</v>
      </c>
      <c r="Q276" s="1" t="s">
        <v>31</v>
      </c>
    </row>
    <row r="277" spans="1:17" x14ac:dyDescent="0.35">
      <c r="A277" s="1">
        <v>10264</v>
      </c>
      <c r="B277" s="1">
        <v>48</v>
      </c>
      <c r="C277" s="1">
        <v>54.71</v>
      </c>
      <c r="D277" s="1">
        <v>2626.08</v>
      </c>
      <c r="E277" s="2">
        <v>38168</v>
      </c>
      <c r="F277" s="1" t="s">
        <v>17</v>
      </c>
      <c r="G277" s="1">
        <v>2</v>
      </c>
      <c r="H277" s="1">
        <v>6</v>
      </c>
      <c r="I277" s="1">
        <v>2004</v>
      </c>
      <c r="J277" s="1" t="s">
        <v>18</v>
      </c>
      <c r="K277" s="1">
        <v>62</v>
      </c>
      <c r="L277" s="1" t="s">
        <v>310</v>
      </c>
      <c r="M277" s="1" t="s">
        <v>185</v>
      </c>
      <c r="N277" s="1">
        <v>6175559555</v>
      </c>
      <c r="O277" s="1" t="s">
        <v>186</v>
      </c>
      <c r="P277" s="1" t="s">
        <v>22</v>
      </c>
      <c r="Q277" s="1" t="s">
        <v>23</v>
      </c>
    </row>
    <row r="278" spans="1:17" x14ac:dyDescent="0.35">
      <c r="A278" s="1">
        <v>10286</v>
      </c>
      <c r="B278" s="1">
        <v>38</v>
      </c>
      <c r="C278" s="1">
        <v>57.2</v>
      </c>
      <c r="D278" s="1">
        <v>2173.6</v>
      </c>
      <c r="E278" s="2">
        <v>38227</v>
      </c>
      <c r="F278" s="1" t="s">
        <v>17</v>
      </c>
      <c r="G278" s="1">
        <v>3</v>
      </c>
      <c r="H278" s="1">
        <v>8</v>
      </c>
      <c r="I278" s="1">
        <v>2004</v>
      </c>
      <c r="J278" s="1" t="s">
        <v>18</v>
      </c>
      <c r="K278" s="1">
        <v>62</v>
      </c>
      <c r="L278" s="1" t="s">
        <v>310</v>
      </c>
      <c r="M278" s="1" t="s">
        <v>197</v>
      </c>
      <c r="N278" s="1" t="s">
        <v>198</v>
      </c>
      <c r="O278" s="1" t="s">
        <v>30</v>
      </c>
      <c r="P278" s="1" t="s">
        <v>27</v>
      </c>
      <c r="Q278" s="1" t="s">
        <v>23</v>
      </c>
    </row>
    <row r="279" spans="1:17" x14ac:dyDescent="0.35">
      <c r="A279" s="1">
        <v>10249</v>
      </c>
      <c r="B279" s="1">
        <v>46</v>
      </c>
      <c r="C279" s="1">
        <v>100</v>
      </c>
      <c r="D279" s="1">
        <v>5600.5</v>
      </c>
      <c r="E279" s="2">
        <v>38115</v>
      </c>
      <c r="F279" s="1" t="s">
        <v>17</v>
      </c>
      <c r="G279" s="1">
        <v>2</v>
      </c>
      <c r="H279" s="1">
        <v>5</v>
      </c>
      <c r="I279" s="1">
        <v>2004</v>
      </c>
      <c r="J279" s="1" t="s">
        <v>273</v>
      </c>
      <c r="K279" s="1">
        <v>105</v>
      </c>
      <c r="L279" s="1" t="s">
        <v>311</v>
      </c>
      <c r="M279" s="1" t="s">
        <v>117</v>
      </c>
      <c r="N279" s="1">
        <v>6175555555</v>
      </c>
      <c r="O279" s="1" t="s">
        <v>61</v>
      </c>
      <c r="P279" s="1" t="s">
        <v>22</v>
      </c>
      <c r="Q279" s="1" t="s">
        <v>31</v>
      </c>
    </row>
    <row r="280" spans="1:17" x14ac:dyDescent="0.35">
      <c r="A280" s="1">
        <v>10328</v>
      </c>
      <c r="B280" s="1">
        <v>34</v>
      </c>
      <c r="C280" s="1">
        <v>100</v>
      </c>
      <c r="D280" s="1">
        <v>3815.48</v>
      </c>
      <c r="E280" s="2">
        <v>38303</v>
      </c>
      <c r="F280" s="1" t="s">
        <v>17</v>
      </c>
      <c r="G280" s="1">
        <v>4</v>
      </c>
      <c r="H280" s="1">
        <v>11</v>
      </c>
      <c r="I280" s="1">
        <v>2004</v>
      </c>
      <c r="J280" s="1" t="s">
        <v>273</v>
      </c>
      <c r="K280" s="1">
        <v>105</v>
      </c>
      <c r="L280" s="1" t="s">
        <v>311</v>
      </c>
      <c r="M280" s="1" t="s">
        <v>275</v>
      </c>
      <c r="N280" s="1" t="s">
        <v>276</v>
      </c>
      <c r="O280" s="1" t="s">
        <v>277</v>
      </c>
      <c r="P280" s="1" t="s">
        <v>126</v>
      </c>
      <c r="Q280" s="1" t="s">
        <v>31</v>
      </c>
    </row>
    <row r="281" spans="1:17" x14ac:dyDescent="0.35">
      <c r="A281" s="1">
        <v>10415</v>
      </c>
      <c r="B281" s="1">
        <v>51</v>
      </c>
      <c r="C281" s="1">
        <v>100</v>
      </c>
      <c r="D281" s="1">
        <v>6209.25</v>
      </c>
      <c r="E281" s="2">
        <v>38481</v>
      </c>
      <c r="F281" s="1" t="s">
        <v>85</v>
      </c>
      <c r="G281" s="1">
        <v>2</v>
      </c>
      <c r="H281" s="1">
        <v>5</v>
      </c>
      <c r="I281" s="1">
        <v>2005</v>
      </c>
      <c r="J281" s="1" t="s">
        <v>273</v>
      </c>
      <c r="K281" s="1">
        <v>105</v>
      </c>
      <c r="L281" s="1" t="s">
        <v>311</v>
      </c>
      <c r="M281" s="1" t="s">
        <v>278</v>
      </c>
      <c r="N281" s="1" t="s">
        <v>279</v>
      </c>
      <c r="O281" s="1" t="s">
        <v>280</v>
      </c>
      <c r="P281" s="1" t="s">
        <v>51</v>
      </c>
      <c r="Q281" s="1" t="s">
        <v>31</v>
      </c>
    </row>
    <row r="282" spans="1:17" x14ac:dyDescent="0.35">
      <c r="A282" s="1">
        <v>10152</v>
      </c>
      <c r="B282" s="1">
        <v>35</v>
      </c>
      <c r="C282" s="1">
        <v>100</v>
      </c>
      <c r="D282" s="1">
        <v>4524.1000000000004</v>
      </c>
      <c r="E282" s="2">
        <v>37889</v>
      </c>
      <c r="F282" s="1" t="s">
        <v>17</v>
      </c>
      <c r="G282" s="1">
        <v>3</v>
      </c>
      <c r="H282" s="1">
        <v>9</v>
      </c>
      <c r="I282" s="1">
        <v>2003</v>
      </c>
      <c r="J282" s="1" t="s">
        <v>90</v>
      </c>
      <c r="K282" s="1">
        <v>143</v>
      </c>
      <c r="L282" s="1" t="s">
        <v>312</v>
      </c>
      <c r="M282" s="1" t="s">
        <v>103</v>
      </c>
      <c r="N282" s="1" t="s">
        <v>104</v>
      </c>
      <c r="O282" s="1" t="s">
        <v>105</v>
      </c>
      <c r="P282" s="1" t="s">
        <v>51</v>
      </c>
      <c r="Q282" s="1" t="s">
        <v>31</v>
      </c>
    </row>
    <row r="283" spans="1:17" x14ac:dyDescent="0.35">
      <c r="A283" s="1">
        <v>10213</v>
      </c>
      <c r="B283" s="1">
        <v>38</v>
      </c>
      <c r="C283" s="1">
        <v>94.79</v>
      </c>
      <c r="D283" s="1">
        <v>3602.02</v>
      </c>
      <c r="E283" s="2">
        <v>38008</v>
      </c>
      <c r="F283" s="1" t="s">
        <v>17</v>
      </c>
      <c r="G283" s="1">
        <v>1</v>
      </c>
      <c r="H283" s="1">
        <v>1</v>
      </c>
      <c r="I283" s="1">
        <v>2004</v>
      </c>
      <c r="J283" s="1" t="s">
        <v>273</v>
      </c>
      <c r="K283" s="1">
        <v>92</v>
      </c>
      <c r="L283" s="1" t="s">
        <v>313</v>
      </c>
      <c r="M283" s="1" t="s">
        <v>169</v>
      </c>
      <c r="N283" s="1" t="s">
        <v>170</v>
      </c>
      <c r="O283" s="1" t="s">
        <v>163</v>
      </c>
      <c r="P283" s="1" t="s">
        <v>84</v>
      </c>
      <c r="Q283" s="1" t="s">
        <v>31</v>
      </c>
    </row>
    <row r="284" spans="1:17" x14ac:dyDescent="0.35">
      <c r="A284" s="1">
        <v>10315</v>
      </c>
      <c r="B284" s="1">
        <v>36</v>
      </c>
      <c r="C284" s="1">
        <v>100</v>
      </c>
      <c r="D284" s="1">
        <v>3602.16</v>
      </c>
      <c r="E284" s="2">
        <v>38289</v>
      </c>
      <c r="F284" s="1" t="s">
        <v>17</v>
      </c>
      <c r="G284" s="1">
        <v>4</v>
      </c>
      <c r="H284" s="1">
        <v>10</v>
      </c>
      <c r="I284" s="1">
        <v>2004</v>
      </c>
      <c r="J284" s="1" t="s">
        <v>273</v>
      </c>
      <c r="K284" s="1">
        <v>87</v>
      </c>
      <c r="L284" s="1" t="s">
        <v>314</v>
      </c>
      <c r="M284" s="1" t="s">
        <v>57</v>
      </c>
      <c r="N284" s="1" t="s">
        <v>58</v>
      </c>
      <c r="O284" s="1" t="s">
        <v>59</v>
      </c>
      <c r="P284" s="1" t="s">
        <v>27</v>
      </c>
      <c r="Q284" s="1" t="s">
        <v>31</v>
      </c>
    </row>
    <row r="285" spans="1:17" x14ac:dyDescent="0.35">
      <c r="A285" s="1">
        <v>10267</v>
      </c>
      <c r="B285" s="1">
        <v>36</v>
      </c>
      <c r="C285" s="1">
        <v>75.55</v>
      </c>
      <c r="D285" s="1">
        <v>2719.8</v>
      </c>
      <c r="E285" s="2">
        <v>38175</v>
      </c>
      <c r="F285" s="1" t="s">
        <v>17</v>
      </c>
      <c r="G285" s="1">
        <v>3</v>
      </c>
      <c r="H285" s="1">
        <v>7</v>
      </c>
      <c r="I285" s="1">
        <v>2004</v>
      </c>
      <c r="J285" s="1" t="s">
        <v>90</v>
      </c>
      <c r="K285" s="1">
        <v>71</v>
      </c>
      <c r="L285" s="1" t="s">
        <v>315</v>
      </c>
      <c r="M285" s="1" t="s">
        <v>233</v>
      </c>
      <c r="N285" s="1">
        <v>2125557413</v>
      </c>
      <c r="O285" s="1" t="s">
        <v>21</v>
      </c>
      <c r="P285" s="1" t="s">
        <v>22</v>
      </c>
      <c r="Q285" s="1" t="s">
        <v>23</v>
      </c>
    </row>
    <row r="286" spans="1:17" x14ac:dyDescent="0.35">
      <c r="A286" s="1">
        <v>10279</v>
      </c>
      <c r="B286" s="1">
        <v>26</v>
      </c>
      <c r="C286" s="1">
        <v>60.58</v>
      </c>
      <c r="D286" s="1">
        <v>1575.08</v>
      </c>
      <c r="E286" s="2">
        <v>38208</v>
      </c>
      <c r="F286" s="1" t="s">
        <v>17</v>
      </c>
      <c r="G286" s="1">
        <v>3</v>
      </c>
      <c r="H286" s="1">
        <v>8</v>
      </c>
      <c r="I286" s="1">
        <v>2004</v>
      </c>
      <c r="J286" s="1" t="s">
        <v>90</v>
      </c>
      <c r="K286" s="1">
        <v>71</v>
      </c>
      <c r="L286" s="1" t="s">
        <v>315</v>
      </c>
      <c r="M286" s="1" t="s">
        <v>86</v>
      </c>
      <c r="N286" s="1" t="s">
        <v>87</v>
      </c>
      <c r="O286" s="1" t="s">
        <v>88</v>
      </c>
      <c r="P286" s="1" t="s">
        <v>89</v>
      </c>
      <c r="Q286" s="1" t="s">
        <v>23</v>
      </c>
    </row>
    <row r="287" spans="1:17" x14ac:dyDescent="0.35">
      <c r="A287" s="1">
        <v>10158</v>
      </c>
      <c r="B287" s="1">
        <v>22</v>
      </c>
      <c r="C287" s="1">
        <v>67.03</v>
      </c>
      <c r="D287" s="1">
        <v>1474.66</v>
      </c>
      <c r="E287" s="2">
        <v>37904</v>
      </c>
      <c r="F287" s="1" t="s">
        <v>17</v>
      </c>
      <c r="G287" s="1">
        <v>4</v>
      </c>
      <c r="H287" s="1">
        <v>10</v>
      </c>
      <c r="I287" s="1">
        <v>2003</v>
      </c>
      <c r="J287" s="1" t="s">
        <v>18</v>
      </c>
      <c r="K287" s="1">
        <v>76</v>
      </c>
      <c r="L287" s="1" t="s">
        <v>316</v>
      </c>
      <c r="M287" s="1" t="s">
        <v>66</v>
      </c>
      <c r="N287" s="1" t="s">
        <v>67</v>
      </c>
      <c r="O287" s="1" t="s">
        <v>68</v>
      </c>
      <c r="P287" s="1" t="s">
        <v>44</v>
      </c>
      <c r="Q287" s="1" t="s">
        <v>23</v>
      </c>
    </row>
    <row r="288" spans="1:17" x14ac:dyDescent="0.35">
      <c r="A288" s="1">
        <v>10340</v>
      </c>
      <c r="B288" s="1">
        <v>55</v>
      </c>
      <c r="C288" s="1">
        <v>79.98</v>
      </c>
      <c r="D288" s="1">
        <v>4398.8999999999996</v>
      </c>
      <c r="E288" s="2">
        <v>38315</v>
      </c>
      <c r="F288" s="1" t="s">
        <v>17</v>
      </c>
      <c r="G288" s="1">
        <v>4</v>
      </c>
      <c r="H288" s="1">
        <v>11</v>
      </c>
      <c r="I288" s="1">
        <v>2004</v>
      </c>
      <c r="J288" s="1" t="s">
        <v>18</v>
      </c>
      <c r="K288" s="1">
        <v>76</v>
      </c>
      <c r="L288" s="1" t="s">
        <v>316</v>
      </c>
      <c r="M288" s="1" t="s">
        <v>171</v>
      </c>
      <c r="N288" s="1" t="s">
        <v>172</v>
      </c>
      <c r="O288" s="1" t="s">
        <v>173</v>
      </c>
      <c r="P288" s="1" t="s">
        <v>89</v>
      </c>
      <c r="Q288" s="1" t="s">
        <v>31</v>
      </c>
    </row>
    <row r="289" spans="1:17" x14ac:dyDescent="0.35">
      <c r="A289" s="1">
        <v>10345</v>
      </c>
      <c r="B289" s="1">
        <v>43</v>
      </c>
      <c r="C289" s="1">
        <v>53.76</v>
      </c>
      <c r="D289" s="1">
        <v>2311.6799999999998</v>
      </c>
      <c r="E289" s="2">
        <v>38316</v>
      </c>
      <c r="F289" s="1" t="s">
        <v>17</v>
      </c>
      <c r="G289" s="1">
        <v>4</v>
      </c>
      <c r="H289" s="1">
        <v>11</v>
      </c>
      <c r="I289" s="1">
        <v>2004</v>
      </c>
      <c r="J289" s="1" t="s">
        <v>273</v>
      </c>
      <c r="K289" s="1">
        <v>44</v>
      </c>
      <c r="L289" s="1" t="s">
        <v>317</v>
      </c>
      <c r="M289" s="1" t="s">
        <v>151</v>
      </c>
      <c r="N289" s="1" t="s">
        <v>152</v>
      </c>
      <c r="O289" s="1" t="s">
        <v>59</v>
      </c>
      <c r="P289" s="1" t="s">
        <v>27</v>
      </c>
      <c r="Q289" s="1" t="s">
        <v>23</v>
      </c>
    </row>
    <row r="290" spans="1:17" x14ac:dyDescent="0.35">
      <c r="A290" s="1">
        <v>10190</v>
      </c>
      <c r="B290" s="1">
        <v>42</v>
      </c>
      <c r="C290" s="1">
        <v>76.19</v>
      </c>
      <c r="D290" s="1">
        <v>3199.98</v>
      </c>
      <c r="E290" s="2">
        <v>37944</v>
      </c>
      <c r="F290" s="1" t="s">
        <v>17</v>
      </c>
      <c r="G290" s="1">
        <v>4</v>
      </c>
      <c r="H290" s="1">
        <v>11</v>
      </c>
      <c r="I290" s="1">
        <v>2003</v>
      </c>
      <c r="J290" s="1" t="s">
        <v>18</v>
      </c>
      <c r="K290" s="1">
        <v>69</v>
      </c>
      <c r="L290" s="1" t="s">
        <v>318</v>
      </c>
      <c r="M290" s="1" t="s">
        <v>86</v>
      </c>
      <c r="N290" s="1" t="s">
        <v>87</v>
      </c>
      <c r="O290" s="1" t="s">
        <v>88</v>
      </c>
      <c r="P290" s="1" t="s">
        <v>89</v>
      </c>
      <c r="Q290" s="1" t="s">
        <v>31</v>
      </c>
    </row>
    <row r="291" spans="1:17" x14ac:dyDescent="0.35">
      <c r="A291" s="1">
        <v>10368</v>
      </c>
      <c r="B291" s="1">
        <v>40</v>
      </c>
      <c r="C291" s="1">
        <v>100</v>
      </c>
      <c r="D291" s="1">
        <v>4107.2</v>
      </c>
      <c r="E291" s="2">
        <v>38371</v>
      </c>
      <c r="F291" s="1" t="s">
        <v>17</v>
      </c>
      <c r="G291" s="1">
        <v>1</v>
      </c>
      <c r="H291" s="1">
        <v>1</v>
      </c>
      <c r="I291" s="1">
        <v>2005</v>
      </c>
      <c r="J291" s="1" t="s">
        <v>90</v>
      </c>
      <c r="K291" s="1">
        <v>90</v>
      </c>
      <c r="L291" s="1" t="s">
        <v>319</v>
      </c>
      <c r="M291" s="1" t="s">
        <v>133</v>
      </c>
      <c r="N291" s="1">
        <v>4155551450</v>
      </c>
      <c r="O291" s="1" t="s">
        <v>134</v>
      </c>
      <c r="P291" s="1" t="s">
        <v>22</v>
      </c>
      <c r="Q291" s="1" t="s">
        <v>31</v>
      </c>
    </row>
    <row r="292" spans="1:17" x14ac:dyDescent="0.35">
      <c r="A292" s="1">
        <v>10335</v>
      </c>
      <c r="B292" s="1">
        <v>33</v>
      </c>
      <c r="C292" s="1">
        <v>37.130000000000003</v>
      </c>
      <c r="D292" s="1">
        <v>1225.29</v>
      </c>
      <c r="E292" s="2">
        <v>38310</v>
      </c>
      <c r="F292" s="1" t="s">
        <v>17</v>
      </c>
      <c r="G292" s="1">
        <v>4</v>
      </c>
      <c r="H292" s="1">
        <v>11</v>
      </c>
      <c r="I292" s="1">
        <v>2004</v>
      </c>
      <c r="J292" s="1" t="s">
        <v>90</v>
      </c>
      <c r="K292" s="1">
        <v>35</v>
      </c>
      <c r="L292" s="1" t="s">
        <v>320</v>
      </c>
      <c r="M292" s="1" t="s">
        <v>133</v>
      </c>
      <c r="N292" s="1">
        <v>4155551450</v>
      </c>
      <c r="O292" s="1" t="s">
        <v>134</v>
      </c>
      <c r="P292" s="1" t="s">
        <v>22</v>
      </c>
      <c r="Q292" s="1" t="s">
        <v>23</v>
      </c>
    </row>
    <row r="293" spans="1:17" x14ac:dyDescent="0.35">
      <c r="A293" s="1">
        <v>10154</v>
      </c>
      <c r="B293" s="1">
        <v>31</v>
      </c>
      <c r="C293" s="1">
        <v>91.17</v>
      </c>
      <c r="D293" s="1">
        <v>2826.27</v>
      </c>
      <c r="E293" s="2">
        <v>37896</v>
      </c>
      <c r="F293" s="1" t="s">
        <v>17</v>
      </c>
      <c r="G293" s="1">
        <v>4</v>
      </c>
      <c r="H293" s="1">
        <v>10</v>
      </c>
      <c r="I293" s="1">
        <v>2003</v>
      </c>
      <c r="J293" s="1" t="s">
        <v>273</v>
      </c>
      <c r="K293" s="1">
        <v>88</v>
      </c>
      <c r="L293" s="1" t="s">
        <v>321</v>
      </c>
      <c r="M293" s="1" t="s">
        <v>252</v>
      </c>
      <c r="N293" s="1">
        <v>3105552373</v>
      </c>
      <c r="O293" s="1" t="s">
        <v>253</v>
      </c>
      <c r="P293" s="1" t="s">
        <v>22</v>
      </c>
      <c r="Q293" s="1" t="s">
        <v>23</v>
      </c>
    </row>
    <row r="294" spans="1:17" x14ac:dyDescent="0.35">
      <c r="A294" s="1">
        <v>10233</v>
      </c>
      <c r="B294" s="1">
        <v>40</v>
      </c>
      <c r="C294" s="1">
        <v>94.71</v>
      </c>
      <c r="D294" s="1">
        <v>3788.4</v>
      </c>
      <c r="E294" s="2">
        <v>38075</v>
      </c>
      <c r="F294" s="1" t="s">
        <v>17</v>
      </c>
      <c r="G294" s="1">
        <v>1</v>
      </c>
      <c r="H294" s="1">
        <v>3</v>
      </c>
      <c r="I294" s="1">
        <v>2004</v>
      </c>
      <c r="J294" s="1" t="s">
        <v>273</v>
      </c>
      <c r="K294" s="1">
        <v>88</v>
      </c>
      <c r="L294" s="1" t="s">
        <v>321</v>
      </c>
      <c r="M294" s="1" t="s">
        <v>53</v>
      </c>
      <c r="N294" s="1">
        <v>2015559350</v>
      </c>
      <c r="O294" s="1" t="s">
        <v>54</v>
      </c>
      <c r="P294" s="1" t="s">
        <v>22</v>
      </c>
      <c r="Q294" s="1" t="s">
        <v>31</v>
      </c>
    </row>
    <row r="295" spans="1:17" x14ac:dyDescent="0.35">
      <c r="A295" s="1">
        <v>10385</v>
      </c>
      <c r="B295" s="1">
        <v>37</v>
      </c>
      <c r="C295" s="1">
        <v>85.54</v>
      </c>
      <c r="D295" s="1">
        <v>3164.98</v>
      </c>
      <c r="E295" s="2">
        <v>38411</v>
      </c>
      <c r="F295" s="1" t="s">
        <v>17</v>
      </c>
      <c r="G295" s="1">
        <v>1</v>
      </c>
      <c r="H295" s="1">
        <v>2</v>
      </c>
      <c r="I295" s="1">
        <v>2005</v>
      </c>
      <c r="J295" s="1" t="s">
        <v>273</v>
      </c>
      <c r="K295" s="1">
        <v>83</v>
      </c>
      <c r="L295" s="1" t="s">
        <v>322</v>
      </c>
      <c r="M295" s="1" t="s">
        <v>133</v>
      </c>
      <c r="N295" s="1">
        <v>4155551450</v>
      </c>
      <c r="O295" s="1" t="s">
        <v>134</v>
      </c>
      <c r="P295" s="1" t="s">
        <v>22</v>
      </c>
      <c r="Q295" s="1" t="s">
        <v>31</v>
      </c>
    </row>
    <row r="296" spans="1:17" x14ac:dyDescent="0.35">
      <c r="A296" s="1">
        <v>10242</v>
      </c>
      <c r="B296" s="1">
        <v>46</v>
      </c>
      <c r="C296" s="1">
        <v>36.93</v>
      </c>
      <c r="D296" s="1">
        <v>1698.78</v>
      </c>
      <c r="E296" s="2">
        <v>38097</v>
      </c>
      <c r="F296" s="1" t="s">
        <v>17</v>
      </c>
      <c r="G296" s="1">
        <v>2</v>
      </c>
      <c r="H296" s="1">
        <v>4</v>
      </c>
      <c r="I296" s="1">
        <v>2004</v>
      </c>
      <c r="J296" s="1" t="s">
        <v>273</v>
      </c>
      <c r="K296" s="1">
        <v>41</v>
      </c>
      <c r="L296" s="1" t="s">
        <v>323</v>
      </c>
      <c r="M296" s="1" t="s">
        <v>249</v>
      </c>
      <c r="N296" s="1">
        <v>2125551957</v>
      </c>
      <c r="O296" s="1" t="s">
        <v>21</v>
      </c>
      <c r="P296" s="1" t="s">
        <v>22</v>
      </c>
      <c r="Q296" s="1" t="s">
        <v>23</v>
      </c>
    </row>
    <row r="297" spans="1:17" x14ac:dyDescent="0.35">
      <c r="A297" s="1">
        <v>10408</v>
      </c>
      <c r="B297" s="1">
        <v>15</v>
      </c>
      <c r="C297" s="1">
        <v>36.93</v>
      </c>
      <c r="D297" s="1">
        <v>553.95000000000005</v>
      </c>
      <c r="E297" s="2">
        <v>38464</v>
      </c>
      <c r="F297" s="1" t="s">
        <v>17</v>
      </c>
      <c r="G297" s="1">
        <v>2</v>
      </c>
      <c r="H297" s="1">
        <v>4</v>
      </c>
      <c r="I297" s="1">
        <v>2005</v>
      </c>
      <c r="J297" s="1" t="s">
        <v>273</v>
      </c>
      <c r="K297" s="1">
        <v>41</v>
      </c>
      <c r="L297" s="1" t="s">
        <v>323</v>
      </c>
      <c r="M297" s="1" t="s">
        <v>120</v>
      </c>
      <c r="N297" s="1" t="s">
        <v>121</v>
      </c>
      <c r="O297" s="1" t="s">
        <v>122</v>
      </c>
      <c r="P297" s="1" t="s">
        <v>101</v>
      </c>
      <c r="Q297" s="1" t="s">
        <v>23</v>
      </c>
    </row>
    <row r="298" spans="1:17" x14ac:dyDescent="0.35">
      <c r="A298" s="1">
        <v>10317</v>
      </c>
      <c r="B298" s="1">
        <v>35</v>
      </c>
      <c r="C298" s="1">
        <v>83.32</v>
      </c>
      <c r="D298" s="1">
        <v>2916.2</v>
      </c>
      <c r="E298" s="2">
        <v>38293</v>
      </c>
      <c r="F298" s="1" t="s">
        <v>17</v>
      </c>
      <c r="G298" s="1">
        <v>4</v>
      </c>
      <c r="H298" s="1">
        <v>11</v>
      </c>
      <c r="I298" s="1">
        <v>2004</v>
      </c>
      <c r="J298" s="1" t="s">
        <v>282</v>
      </c>
      <c r="K298" s="1">
        <v>72</v>
      </c>
      <c r="L298" s="1" t="s">
        <v>324</v>
      </c>
      <c r="M298" s="1" t="s">
        <v>36</v>
      </c>
      <c r="N298" s="1">
        <v>6505556809</v>
      </c>
      <c r="O298" s="1" t="s">
        <v>37</v>
      </c>
      <c r="P298" s="1" t="s">
        <v>22</v>
      </c>
      <c r="Q298" s="1" t="s">
        <v>23</v>
      </c>
    </row>
    <row r="299" spans="1:17" x14ac:dyDescent="0.35">
      <c r="A299" s="1">
        <v>10387</v>
      </c>
      <c r="B299" s="1">
        <v>44</v>
      </c>
      <c r="C299" s="1">
        <v>94.9</v>
      </c>
      <c r="D299" s="1">
        <v>4175.6000000000004</v>
      </c>
      <c r="E299" s="2">
        <v>38413</v>
      </c>
      <c r="F299" s="1" t="s">
        <v>17</v>
      </c>
      <c r="G299" s="1">
        <v>1</v>
      </c>
      <c r="H299" s="1">
        <v>3</v>
      </c>
      <c r="I299" s="1">
        <v>2005</v>
      </c>
      <c r="J299" s="1" t="s">
        <v>18</v>
      </c>
      <c r="K299" s="1">
        <v>99</v>
      </c>
      <c r="L299" s="1" t="s">
        <v>325</v>
      </c>
      <c r="M299" s="1" t="s">
        <v>98</v>
      </c>
      <c r="N299" s="1" t="s">
        <v>99</v>
      </c>
      <c r="O299" s="1" t="s">
        <v>100</v>
      </c>
      <c r="P299" s="1" t="s">
        <v>100</v>
      </c>
      <c r="Q299" s="1" t="s">
        <v>31</v>
      </c>
    </row>
    <row r="300" spans="1:17" x14ac:dyDescent="0.35">
      <c r="A300" s="1">
        <v>10364</v>
      </c>
      <c r="B300" s="1">
        <v>48</v>
      </c>
      <c r="C300" s="1">
        <v>48.28</v>
      </c>
      <c r="D300" s="1">
        <v>2317.44</v>
      </c>
      <c r="E300" s="2">
        <v>38358</v>
      </c>
      <c r="F300" s="1" t="s">
        <v>17</v>
      </c>
      <c r="G300" s="1">
        <v>1</v>
      </c>
      <c r="H300" s="1">
        <v>1</v>
      </c>
      <c r="I300" s="1">
        <v>2005</v>
      </c>
      <c r="J300" s="1" t="s">
        <v>18</v>
      </c>
      <c r="K300" s="1">
        <v>40</v>
      </c>
      <c r="L300" s="1" t="s">
        <v>326</v>
      </c>
      <c r="M300" s="1" t="s">
        <v>211</v>
      </c>
      <c r="N300" s="1" t="s">
        <v>212</v>
      </c>
      <c r="O300" s="1" t="s">
        <v>213</v>
      </c>
      <c r="P300" s="1" t="s">
        <v>27</v>
      </c>
      <c r="Q300" s="1" t="s">
        <v>23</v>
      </c>
    </row>
    <row r="301" spans="1:17" x14ac:dyDescent="0.35">
      <c r="A301" s="1">
        <v>10116</v>
      </c>
      <c r="B301" s="1">
        <v>27</v>
      </c>
      <c r="C301" s="1">
        <v>63.38</v>
      </c>
      <c r="D301" s="1">
        <v>1711.26</v>
      </c>
      <c r="E301" s="2">
        <v>37722</v>
      </c>
      <c r="F301" s="1" t="s">
        <v>17</v>
      </c>
      <c r="G301" s="1">
        <v>2</v>
      </c>
      <c r="H301" s="1">
        <v>4</v>
      </c>
      <c r="I301" s="1">
        <v>2003</v>
      </c>
      <c r="J301" s="1" t="s">
        <v>305</v>
      </c>
      <c r="K301" s="1">
        <v>62</v>
      </c>
      <c r="L301" s="1" t="s">
        <v>327</v>
      </c>
      <c r="M301" s="1" t="s">
        <v>288</v>
      </c>
      <c r="N301" s="1" t="s">
        <v>289</v>
      </c>
      <c r="O301" s="1" t="s">
        <v>290</v>
      </c>
      <c r="P301" s="1" t="s">
        <v>181</v>
      </c>
      <c r="Q301" s="1" t="s">
        <v>23</v>
      </c>
    </row>
    <row r="302" spans="1:17" x14ac:dyDescent="0.35">
      <c r="A302" s="1">
        <v>10144</v>
      </c>
      <c r="B302" s="1">
        <v>20</v>
      </c>
      <c r="C302" s="1">
        <v>81.86</v>
      </c>
      <c r="D302" s="1">
        <v>1637.2</v>
      </c>
      <c r="E302" s="2">
        <v>37846</v>
      </c>
      <c r="F302" s="1" t="s">
        <v>17</v>
      </c>
      <c r="G302" s="1">
        <v>3</v>
      </c>
      <c r="H302" s="1">
        <v>8</v>
      </c>
      <c r="I302" s="1">
        <v>2003</v>
      </c>
      <c r="J302" s="1" t="s">
        <v>273</v>
      </c>
      <c r="K302" s="1">
        <v>68</v>
      </c>
      <c r="L302" s="1" t="s">
        <v>328</v>
      </c>
      <c r="M302" s="1" t="s">
        <v>288</v>
      </c>
      <c r="N302" s="1" t="s">
        <v>289</v>
      </c>
      <c r="O302" s="1" t="s">
        <v>290</v>
      </c>
      <c r="P302" s="1" t="s">
        <v>181</v>
      </c>
      <c r="Q302" s="1" t="s">
        <v>23</v>
      </c>
    </row>
    <row r="303" spans="1:17" x14ac:dyDescent="0.35">
      <c r="A303" s="1">
        <v>10156</v>
      </c>
      <c r="B303" s="1">
        <v>20</v>
      </c>
      <c r="C303" s="1">
        <v>41.02</v>
      </c>
      <c r="D303" s="1">
        <v>820.4</v>
      </c>
      <c r="E303" s="2">
        <v>37902</v>
      </c>
      <c r="F303" s="1" t="s">
        <v>17</v>
      </c>
      <c r="G303" s="1">
        <v>4</v>
      </c>
      <c r="H303" s="1">
        <v>10</v>
      </c>
      <c r="I303" s="1">
        <v>2003</v>
      </c>
      <c r="J303" s="1" t="s">
        <v>273</v>
      </c>
      <c r="K303" s="1">
        <v>43</v>
      </c>
      <c r="L303" s="1" t="s">
        <v>329</v>
      </c>
      <c r="M303" s="1" t="s">
        <v>86</v>
      </c>
      <c r="N303" s="1" t="s">
        <v>87</v>
      </c>
      <c r="O303" s="1" t="s">
        <v>88</v>
      </c>
      <c r="P303" s="1" t="s">
        <v>89</v>
      </c>
      <c r="Q303" s="1" t="s">
        <v>23</v>
      </c>
    </row>
    <row r="304" spans="1:17" x14ac:dyDescent="0.35">
      <c r="A304" s="1">
        <v>10199</v>
      </c>
      <c r="B304" s="1">
        <v>29</v>
      </c>
      <c r="C304" s="1">
        <v>38.4</v>
      </c>
      <c r="D304" s="1">
        <v>1113.5999999999999</v>
      </c>
      <c r="E304" s="2">
        <v>37956</v>
      </c>
      <c r="F304" s="1" t="s">
        <v>17</v>
      </c>
      <c r="G304" s="1">
        <v>4</v>
      </c>
      <c r="H304" s="1">
        <v>12</v>
      </c>
      <c r="I304" s="1">
        <v>2003</v>
      </c>
      <c r="J304" s="1" t="s">
        <v>273</v>
      </c>
      <c r="K304" s="1">
        <v>43</v>
      </c>
      <c r="L304" s="1" t="s">
        <v>329</v>
      </c>
      <c r="M304" s="1" t="s">
        <v>115</v>
      </c>
      <c r="N304" s="1">
        <v>3105553722</v>
      </c>
      <c r="O304" s="1" t="s">
        <v>116</v>
      </c>
      <c r="P304" s="1" t="s">
        <v>22</v>
      </c>
      <c r="Q304" s="1" t="s">
        <v>23</v>
      </c>
    </row>
    <row r="305" spans="1:17" x14ac:dyDescent="0.35">
      <c r="A305" s="1">
        <v>10397</v>
      </c>
      <c r="B305" s="1">
        <v>32</v>
      </c>
      <c r="C305" s="1">
        <v>80.55</v>
      </c>
      <c r="D305" s="1">
        <v>2577.6</v>
      </c>
      <c r="E305" s="2">
        <v>38439</v>
      </c>
      <c r="F305" s="1" t="s">
        <v>17</v>
      </c>
      <c r="G305" s="1">
        <v>1</v>
      </c>
      <c r="H305" s="1">
        <v>3</v>
      </c>
      <c r="I305" s="1">
        <v>2005</v>
      </c>
      <c r="J305" s="1" t="s">
        <v>300</v>
      </c>
      <c r="K305" s="1">
        <v>86</v>
      </c>
      <c r="L305" s="1" t="s">
        <v>330</v>
      </c>
      <c r="M305" s="1" t="s">
        <v>166</v>
      </c>
      <c r="N305" s="1" t="s">
        <v>167</v>
      </c>
      <c r="O305" s="1" t="s">
        <v>168</v>
      </c>
      <c r="P305" s="1" t="s">
        <v>27</v>
      </c>
      <c r="Q305" s="1" t="s">
        <v>23</v>
      </c>
    </row>
    <row r="306" spans="1:17" x14ac:dyDescent="0.35">
      <c r="A306" s="1">
        <v>10352</v>
      </c>
      <c r="B306" s="1">
        <v>23</v>
      </c>
      <c r="C306" s="1">
        <v>100</v>
      </c>
      <c r="D306" s="1">
        <v>2352.67</v>
      </c>
      <c r="E306" s="2">
        <v>38324</v>
      </c>
      <c r="F306" s="1" t="s">
        <v>17</v>
      </c>
      <c r="G306" s="1">
        <v>4</v>
      </c>
      <c r="H306" s="1">
        <v>12</v>
      </c>
      <c r="I306" s="1">
        <v>2004</v>
      </c>
      <c r="J306" s="1" t="s">
        <v>300</v>
      </c>
      <c r="K306" s="1">
        <v>90</v>
      </c>
      <c r="L306" s="1" t="s">
        <v>331</v>
      </c>
      <c r="M306" s="1" t="s">
        <v>302</v>
      </c>
      <c r="N306" s="1">
        <v>6175558428</v>
      </c>
      <c r="O306" s="1" t="s">
        <v>138</v>
      </c>
      <c r="P306" s="1" t="s">
        <v>22</v>
      </c>
      <c r="Q306" s="1" t="s">
        <v>23</v>
      </c>
    </row>
    <row r="307" spans="1:17" x14ac:dyDescent="0.35">
      <c r="A307" s="1">
        <v>10118</v>
      </c>
      <c r="B307" s="1">
        <v>36</v>
      </c>
      <c r="C307" s="1">
        <v>100</v>
      </c>
      <c r="D307" s="1">
        <v>4219.2</v>
      </c>
      <c r="E307" s="2">
        <v>37732</v>
      </c>
      <c r="F307" s="1" t="s">
        <v>17</v>
      </c>
      <c r="G307" s="1">
        <v>2</v>
      </c>
      <c r="H307" s="1">
        <v>4</v>
      </c>
      <c r="I307" s="1">
        <v>2003</v>
      </c>
      <c r="J307" s="1" t="s">
        <v>300</v>
      </c>
      <c r="K307" s="1">
        <v>100</v>
      </c>
      <c r="L307" s="1" t="s">
        <v>332</v>
      </c>
      <c r="M307" s="1" t="s">
        <v>171</v>
      </c>
      <c r="N307" s="1" t="s">
        <v>172</v>
      </c>
      <c r="O307" s="1" t="s">
        <v>173</v>
      </c>
      <c r="P307" s="1" t="s">
        <v>89</v>
      </c>
      <c r="Q307" s="1" t="s">
        <v>31</v>
      </c>
    </row>
    <row r="308" spans="1:17" x14ac:dyDescent="0.35">
      <c r="A308" s="1">
        <v>10294</v>
      </c>
      <c r="B308" s="1">
        <v>45</v>
      </c>
      <c r="C308" s="1">
        <v>100</v>
      </c>
      <c r="D308" s="1">
        <v>4692.6000000000004</v>
      </c>
      <c r="E308" s="2">
        <v>38240</v>
      </c>
      <c r="F308" s="1" t="s">
        <v>17</v>
      </c>
      <c r="G308" s="1">
        <v>3</v>
      </c>
      <c r="H308" s="1">
        <v>9</v>
      </c>
      <c r="I308" s="1">
        <v>2004</v>
      </c>
      <c r="J308" s="1" t="s">
        <v>300</v>
      </c>
      <c r="K308" s="1">
        <v>99</v>
      </c>
      <c r="L308" s="1" t="s">
        <v>333</v>
      </c>
      <c r="M308" s="1" t="s">
        <v>225</v>
      </c>
      <c r="N308" s="1">
        <v>6175557555</v>
      </c>
      <c r="O308" s="1" t="s">
        <v>138</v>
      </c>
      <c r="P308" s="1" t="s">
        <v>22</v>
      </c>
      <c r="Q308" s="1" t="s">
        <v>31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W 6 g j W z N a E r m m A A A A 9 w A A A B I A H A B D b 2 5 m a W c v U G F j a 2 F n Z S 5 4 b W w g o h g A K K A U A A A A A A A A A A A A A A A A A A A A A A A A A A A A h Y + x D o I w G I R f h X S n L V W j I a U M r p K Y E I 1 r U y o 0 w o + h x f J u D j 6 S r y B G U T f H u / s u u b t f b z w d m j q 4 6 M 6 a F h I U Y Y o C D a o t D J Q J 6 t 0 x X K F U 8 K 1 U J 1 n q Y I T B x o M 1 C a q c O 8 e E e O + x n + G 2 K w m j N C K H b J O r S j c y N G C d B K X R p 1 X 8 b y H B 9 6 8 x g u F o v s A R Z U t M O Z l c n h n 4 E m w c / E x / T L 7 u a 9 d 3 W m g I d z k n k + T k f U I 8 A F B L A w Q U A A I A C A B b q C 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6 g j W y i K R 7 g O A A A A E Q A A A B M A H A B G b 3 J t d W x h c y 9 T Z W N 0 a W 9 u M S 5 t I K I Y A C i g F A A A A A A A A A A A A A A A A A A A A A A A A A A A A C t O T S 7 J z M 9 T C I b Q h t Y A U E s B A i 0 A F A A C A A g A W 6 g j W z N a E r m m A A A A 9 w A A A B I A A A A A A A A A A A A A A A A A A A A A A E N v b m Z p Z y 9 Q Y W N r Y W d l L n h t b F B L A Q I t A B Q A A g A I A F u o I 1 s P y u m r p A A A A O k A A A A T A A A A A A A A A A A A A A A A A P I A A A B b Q 2 9 u d G V u d F 9 U e X B l c 1 0 u e G 1 s U E s B A i 0 A F A A C A A g A W 6 g j W y 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F + W q i s R I f V B r Q o z 3 C C w / f A A A A A A A g A A A A A A E G Y A A A A B A A A g A A A A R R 4 s o T f G K T f Q P H q T m 8 A Y F I 3 i q z K W A s h 4 B I / j 2 Q D o 0 1 A A A A A A D o A A A A A C A A A g A A A A c P G N A 2 6 k G M K s u n a e d F c I s 9 d f M j Y H x r J u t H q v z 3 Q L Z + F Q A A A A 4 4 u 8 P d a c s c 4 o y 8 T / H N H x b 2 x z T U 0 U Z g e b N Q 2 s 1 l z G Q R J O Q R L a n S H t 8 T U C m 5 5 J z P s q k F / 3 / q i 8 s D V u N H y g 0 o W m V / J n 7 N S 5 + Z 6 7 w o F 5 S + G R E 1 x A A A A A o u t W e M e N 3 N v 2 b z 3 F + j / D Y Y i b f W v B Y C M 2 D G a x g u A T P i t O g B r e L b 8 z b F C K W M / p A t N h z H j 1 6 N a n i d R 6 x x C z j m N s 6 w = = < / D a t a M a s h u p > 
</file>

<file path=customXml/itemProps1.xml><?xml version="1.0" encoding="utf-8"?>
<ds:datastoreItem xmlns:ds="http://schemas.openxmlformats.org/officeDocument/2006/customXml" ds:itemID="{6748161C-957D-4BF6-96C5-28E588F206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Dahboard</vt:lpstr>
      <vt:lpstr>All Tables</vt:lpstr>
      <vt:lpstr>sales_data_sample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2025-09-03T15:24:06Z</dcterms:created>
  <dcterms:modified xsi:type="dcterms:W3CDTF">2025-09-25T11:52:06Z</dcterms:modified>
</cp:coreProperties>
</file>